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bio_air/Desktop/PhD/PhD_project/data/HepatitisB_data/"/>
    </mc:Choice>
  </mc:AlternateContent>
  <xr:revisionPtr revIDLastSave="0" documentId="13_ncr:1_{42E91793-D8BA-DB40-A0B7-FC86D857170C}" xr6:coauthVersionLast="47" xr6:coauthVersionMax="47" xr10:uidLastSave="{00000000-0000-0000-0000-000000000000}"/>
  <bookViews>
    <workbookView xWindow="-34760" yWindow="-7100" windowWidth="30060" windowHeight="17000" tabRatio="876" activeTab="2" xr2:uid="{00000000-000D-0000-FFFF-FFFF00000000}"/>
  </bookViews>
  <sheets>
    <sheet name="Gegevens deelnemers" sheetId="1" r:id="rId1"/>
    <sheet name="Planning" sheetId="10" r:id="rId2"/>
    <sheet name="Opvolging" sheetId="3" r:id="rId3"/>
    <sheet name="Visites" sheetId="12" r:id="rId4"/>
    <sheet name="Sjabloon opvolging deelnemer" sheetId="9" r:id="rId5"/>
    <sheet name="Medische voorgeschiedenis" sheetId="11" r:id="rId6"/>
    <sheet name="Onderhoudsmedicatie" sheetId="5" r:id="rId7"/>
    <sheet name="Medicatie tijdens studie" sheetId="14" r:id="rId8"/>
    <sheet name="AE's" sheetId="7" r:id="rId9"/>
  </sheets>
  <definedNames>
    <definedName name="AE">'AE''s'!$A$1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0" l="1"/>
  <c r="J12" i="10"/>
  <c r="J11" i="10"/>
  <c r="K10" i="10"/>
  <c r="J10" i="10"/>
  <c r="J9" i="10"/>
  <c r="K8" i="10"/>
  <c r="J8" i="10"/>
  <c r="J7" i="10"/>
  <c r="K6" i="10"/>
  <c r="J6" i="10"/>
  <c r="J5" i="10"/>
  <c r="K4" i="10"/>
  <c r="J4" i="10"/>
  <c r="J3" i="10"/>
  <c r="K72" i="10"/>
  <c r="J72" i="10"/>
  <c r="J71" i="10"/>
  <c r="K70" i="10"/>
  <c r="J70" i="10"/>
  <c r="J69" i="10"/>
  <c r="K68" i="10"/>
  <c r="J68" i="10"/>
  <c r="J67" i="10"/>
  <c r="K66" i="10"/>
  <c r="J66" i="10"/>
  <c r="J65" i="10"/>
  <c r="K64" i="10"/>
  <c r="J64" i="10"/>
  <c r="J63" i="10"/>
  <c r="K62" i="10"/>
  <c r="J62" i="10"/>
  <c r="J61" i="10"/>
  <c r="K60" i="10"/>
  <c r="J60" i="10"/>
  <c r="J59" i="10"/>
  <c r="K58" i="10"/>
  <c r="J58" i="10"/>
  <c r="J57" i="10"/>
  <c r="K56" i="10"/>
  <c r="J56" i="10"/>
  <c r="J55" i="10"/>
  <c r="K54" i="10"/>
  <c r="J54" i="10"/>
  <c r="J53" i="10"/>
  <c r="K52" i="10"/>
  <c r="J52" i="10"/>
  <c r="J51" i="10"/>
  <c r="K50" i="10"/>
  <c r="J50" i="10"/>
  <c r="J49" i="10"/>
  <c r="K48" i="10"/>
  <c r="J48" i="10"/>
  <c r="J47" i="10"/>
  <c r="K46" i="10"/>
  <c r="J46" i="10"/>
  <c r="J45" i="10"/>
  <c r="K44" i="10"/>
  <c r="J44" i="10"/>
  <c r="J43" i="10"/>
  <c r="K42" i="10"/>
  <c r="J42" i="10"/>
  <c r="J41" i="10"/>
  <c r="K40" i="10"/>
  <c r="J40" i="10"/>
  <c r="J39" i="10"/>
  <c r="K38" i="10"/>
  <c r="J38" i="10"/>
  <c r="J37" i="10"/>
  <c r="K36" i="10"/>
  <c r="J36" i="10"/>
  <c r="J35" i="10"/>
  <c r="K34" i="10"/>
  <c r="J34" i="10"/>
  <c r="J33" i="10"/>
  <c r="K32" i="10"/>
  <c r="J32" i="10"/>
  <c r="J31" i="10"/>
  <c r="K30" i="10"/>
  <c r="J30" i="10"/>
  <c r="J29" i="10"/>
  <c r="K28" i="10"/>
  <c r="J28" i="10"/>
  <c r="J27" i="10"/>
  <c r="K26" i="10"/>
  <c r="J26" i="10"/>
  <c r="J25" i="10"/>
  <c r="K24" i="10"/>
  <c r="J24" i="10"/>
  <c r="J23" i="10"/>
  <c r="K22" i="10"/>
  <c r="J22" i="10"/>
  <c r="J21" i="10"/>
  <c r="K20" i="10"/>
  <c r="J20" i="10"/>
  <c r="J19" i="10"/>
  <c r="K18" i="10"/>
  <c r="J18" i="10"/>
  <c r="J17" i="10"/>
  <c r="K16" i="10"/>
  <c r="J16" i="10"/>
  <c r="J15" i="10"/>
  <c r="K14" i="10"/>
  <c r="J14" i="10"/>
  <c r="J13" i="10"/>
  <c r="D67" i="10"/>
  <c r="F67" i="10"/>
  <c r="H67" i="10"/>
  <c r="L67" i="10"/>
  <c r="N67" i="10"/>
  <c r="H68" i="10"/>
  <c r="I68" i="10"/>
  <c r="L68" i="10"/>
  <c r="M68" i="10"/>
  <c r="N68" i="10"/>
  <c r="O68" i="10"/>
  <c r="D69" i="10"/>
  <c r="F69" i="10"/>
  <c r="H69" i="10"/>
  <c r="L69" i="10"/>
  <c r="N69" i="10"/>
  <c r="H70" i="10"/>
  <c r="I70" i="10"/>
  <c r="L70" i="10"/>
  <c r="M70" i="10"/>
  <c r="N70" i="10"/>
  <c r="O70" i="10"/>
  <c r="D71" i="10"/>
  <c r="F71" i="10"/>
  <c r="H71" i="10"/>
  <c r="L71" i="10"/>
  <c r="N71" i="10"/>
  <c r="H72" i="10"/>
  <c r="I72" i="10"/>
  <c r="L72" i="10"/>
  <c r="M72" i="10"/>
  <c r="N72" i="10"/>
  <c r="O72" i="10"/>
  <c r="D7" i="10"/>
  <c r="D3" i="10"/>
  <c r="F3" i="10"/>
  <c r="H3" i="10"/>
  <c r="L3" i="10"/>
  <c r="N3" i="10"/>
  <c r="H4" i="10"/>
  <c r="I4" i="10"/>
  <c r="L4" i="10"/>
  <c r="M4" i="10"/>
  <c r="N4" i="10"/>
  <c r="O4" i="10"/>
  <c r="D5" i="10"/>
  <c r="F5" i="10"/>
  <c r="H5" i="10"/>
  <c r="L5" i="10"/>
  <c r="N5" i="10"/>
  <c r="H6" i="10"/>
  <c r="I6" i="10"/>
  <c r="L6" i="10"/>
  <c r="M6" i="10"/>
  <c r="N6" i="10"/>
  <c r="O6" i="10"/>
  <c r="F7" i="10"/>
  <c r="H7" i="10"/>
  <c r="L7" i="10"/>
  <c r="N7" i="10"/>
  <c r="H8" i="10"/>
  <c r="I8" i="10"/>
  <c r="L8" i="10"/>
  <c r="M8" i="10"/>
  <c r="N8" i="10"/>
  <c r="O8" i="10"/>
  <c r="D61" i="10"/>
  <c r="F61" i="10"/>
  <c r="H61" i="10"/>
  <c r="L61" i="10"/>
  <c r="N61" i="10"/>
  <c r="H62" i="10"/>
  <c r="I62" i="10"/>
  <c r="L62" i="10"/>
  <c r="M62" i="10"/>
  <c r="N62" i="10"/>
  <c r="O62" i="10"/>
  <c r="D63" i="10"/>
  <c r="F63" i="10"/>
  <c r="H63" i="10"/>
  <c r="L63" i="10"/>
  <c r="N63" i="10"/>
  <c r="H64" i="10"/>
  <c r="I64" i="10"/>
  <c r="L64" i="10"/>
  <c r="M64" i="10"/>
  <c r="N64" i="10"/>
  <c r="O64" i="10"/>
  <c r="D65" i="10"/>
  <c r="F65" i="10"/>
  <c r="H65" i="10"/>
  <c r="L65" i="10"/>
  <c r="N65" i="10"/>
  <c r="H66" i="10"/>
  <c r="I66" i="10"/>
  <c r="L66" i="10"/>
  <c r="M66" i="10"/>
  <c r="N66" i="10"/>
  <c r="O66" i="10"/>
  <c r="D27" i="10"/>
  <c r="F27" i="10"/>
  <c r="H27" i="10"/>
  <c r="L27" i="10"/>
  <c r="N27" i="10"/>
  <c r="H28" i="10"/>
  <c r="I28" i="10"/>
  <c r="L28" i="10"/>
  <c r="M28" i="10"/>
  <c r="N28" i="10"/>
  <c r="O28" i="10"/>
  <c r="D29" i="10"/>
  <c r="F29" i="10"/>
  <c r="H29" i="10"/>
  <c r="L29" i="10"/>
  <c r="N29" i="10"/>
  <c r="H30" i="10"/>
  <c r="I30" i="10"/>
  <c r="L30" i="10"/>
  <c r="M30" i="10"/>
  <c r="N30" i="10"/>
  <c r="O30" i="10"/>
  <c r="D31" i="10"/>
  <c r="F31" i="10"/>
  <c r="H31" i="10"/>
  <c r="L31" i="10"/>
  <c r="N31" i="10"/>
  <c r="H32" i="10"/>
  <c r="I32" i="10"/>
  <c r="L32" i="10"/>
  <c r="M32" i="10"/>
  <c r="N32" i="10"/>
  <c r="O32" i="10"/>
  <c r="D33" i="10"/>
  <c r="F33" i="10"/>
  <c r="H33" i="10"/>
  <c r="L33" i="10"/>
  <c r="N33" i="10"/>
  <c r="H34" i="10"/>
  <c r="I34" i="10"/>
  <c r="L34" i="10"/>
  <c r="M34" i="10"/>
  <c r="N34" i="10"/>
  <c r="O34" i="10"/>
  <c r="D35" i="10"/>
  <c r="F35" i="10"/>
  <c r="H35" i="10"/>
  <c r="L35" i="10"/>
  <c r="N35" i="10"/>
  <c r="H36" i="10"/>
  <c r="I36" i="10"/>
  <c r="L36" i="10"/>
  <c r="M36" i="10"/>
  <c r="N36" i="10"/>
  <c r="O36" i="10"/>
  <c r="D37" i="10"/>
  <c r="F37" i="10"/>
  <c r="H37" i="10"/>
  <c r="L37" i="10"/>
  <c r="N37" i="10"/>
  <c r="H38" i="10"/>
  <c r="I38" i="10"/>
  <c r="L38" i="10"/>
  <c r="M38" i="10"/>
  <c r="N38" i="10"/>
  <c r="O38" i="10"/>
  <c r="D39" i="10"/>
  <c r="F39" i="10"/>
  <c r="H39" i="10"/>
  <c r="L39" i="10"/>
  <c r="N39" i="10"/>
  <c r="H40" i="10"/>
  <c r="I40" i="10"/>
  <c r="L40" i="10"/>
  <c r="M40" i="10"/>
  <c r="N40" i="10"/>
  <c r="O40" i="10"/>
  <c r="D41" i="10"/>
  <c r="F41" i="10"/>
  <c r="H41" i="10"/>
  <c r="L41" i="10"/>
  <c r="N41" i="10"/>
  <c r="H42" i="10"/>
  <c r="I42" i="10"/>
  <c r="L42" i="10"/>
  <c r="M42" i="10"/>
  <c r="N42" i="10"/>
  <c r="O42" i="10"/>
  <c r="D43" i="10"/>
  <c r="F43" i="10"/>
  <c r="H43" i="10"/>
  <c r="L43" i="10"/>
  <c r="N43" i="10"/>
  <c r="H44" i="10"/>
  <c r="I44" i="10"/>
  <c r="L44" i="10"/>
  <c r="M44" i="10"/>
  <c r="N44" i="10"/>
  <c r="O44" i="10"/>
  <c r="D45" i="10"/>
  <c r="F45" i="10"/>
  <c r="H45" i="10"/>
  <c r="L45" i="10"/>
  <c r="N45" i="10"/>
  <c r="H46" i="10"/>
  <c r="I46" i="10"/>
  <c r="L46" i="10"/>
  <c r="M46" i="10"/>
  <c r="N46" i="10"/>
  <c r="O46" i="10"/>
  <c r="D47" i="10"/>
  <c r="F47" i="10"/>
  <c r="H47" i="10"/>
  <c r="L47" i="10"/>
  <c r="N47" i="10"/>
  <c r="H48" i="10"/>
  <c r="I48" i="10"/>
  <c r="L48" i="10"/>
  <c r="M48" i="10"/>
  <c r="N48" i="10"/>
  <c r="O48" i="10"/>
  <c r="D49" i="10"/>
  <c r="F49" i="10"/>
  <c r="H49" i="10"/>
  <c r="L49" i="10"/>
  <c r="N49" i="10"/>
  <c r="H50" i="10"/>
  <c r="I50" i="10"/>
  <c r="L50" i="10"/>
  <c r="M50" i="10"/>
  <c r="N50" i="10"/>
  <c r="O50" i="10"/>
  <c r="D51" i="10"/>
  <c r="F51" i="10"/>
  <c r="H51" i="10"/>
  <c r="L51" i="10"/>
  <c r="N51" i="10"/>
  <c r="H52" i="10"/>
  <c r="I52" i="10"/>
  <c r="L52" i="10"/>
  <c r="M52" i="10"/>
  <c r="N52" i="10"/>
  <c r="O52" i="10"/>
  <c r="D53" i="10"/>
  <c r="F53" i="10"/>
  <c r="H53" i="10"/>
  <c r="L53" i="10"/>
  <c r="N53" i="10"/>
  <c r="H54" i="10"/>
  <c r="I54" i="10"/>
  <c r="L54" i="10"/>
  <c r="M54" i="10"/>
  <c r="N54" i="10"/>
  <c r="O54" i="10"/>
  <c r="D55" i="10"/>
  <c r="F55" i="10"/>
  <c r="H55" i="10"/>
  <c r="L55" i="10"/>
  <c r="N55" i="10"/>
  <c r="H56" i="10"/>
  <c r="I56" i="10"/>
  <c r="L56" i="10"/>
  <c r="M56" i="10"/>
  <c r="N56" i="10"/>
  <c r="O56" i="10"/>
  <c r="D57" i="10"/>
  <c r="F57" i="10"/>
  <c r="H57" i="10"/>
  <c r="L57" i="10"/>
  <c r="N57" i="10"/>
  <c r="H58" i="10"/>
  <c r="I58" i="10"/>
  <c r="L58" i="10"/>
  <c r="M58" i="10"/>
  <c r="N58" i="10"/>
  <c r="O58" i="10"/>
  <c r="D59" i="10"/>
  <c r="F59" i="10"/>
  <c r="H59" i="10"/>
  <c r="L59" i="10"/>
  <c r="N59" i="10"/>
  <c r="H60" i="10"/>
  <c r="I60" i="10"/>
  <c r="L60" i="10"/>
  <c r="M60" i="10"/>
  <c r="N60" i="10"/>
  <c r="O60" i="10"/>
  <c r="D11" i="10"/>
  <c r="F11" i="10"/>
  <c r="H11" i="10"/>
  <c r="L11" i="10"/>
  <c r="N11" i="10"/>
  <c r="H12" i="10"/>
  <c r="I12" i="10"/>
  <c r="L12" i="10"/>
  <c r="M12" i="10"/>
  <c r="N12" i="10"/>
  <c r="O12" i="10"/>
  <c r="D13" i="10"/>
  <c r="F13" i="10"/>
  <c r="H13" i="10"/>
  <c r="L13" i="10"/>
  <c r="N13" i="10"/>
  <c r="H14" i="10"/>
  <c r="I14" i="10"/>
  <c r="L14" i="10"/>
  <c r="M14" i="10"/>
  <c r="N14" i="10"/>
  <c r="O14" i="10"/>
  <c r="D15" i="10"/>
  <c r="F15" i="10"/>
  <c r="H15" i="10"/>
  <c r="L15" i="10"/>
  <c r="N15" i="10"/>
  <c r="H16" i="10"/>
  <c r="I16" i="10"/>
  <c r="L16" i="10"/>
  <c r="M16" i="10"/>
  <c r="N16" i="10"/>
  <c r="O16" i="10"/>
  <c r="D17" i="10"/>
  <c r="F17" i="10"/>
  <c r="H17" i="10"/>
  <c r="L17" i="10"/>
  <c r="N17" i="10"/>
  <c r="H18" i="10"/>
  <c r="I18" i="10"/>
  <c r="L18" i="10"/>
  <c r="M18" i="10"/>
  <c r="N18" i="10"/>
  <c r="O18" i="10"/>
  <c r="D19" i="10"/>
  <c r="F19" i="10"/>
  <c r="H19" i="10"/>
  <c r="L19" i="10"/>
  <c r="N19" i="10"/>
  <c r="H20" i="10"/>
  <c r="I20" i="10"/>
  <c r="L20" i="10"/>
  <c r="M20" i="10"/>
  <c r="N20" i="10"/>
  <c r="O20" i="10"/>
  <c r="D21" i="10"/>
  <c r="F21" i="10"/>
  <c r="H21" i="10"/>
  <c r="L21" i="10"/>
  <c r="N21" i="10"/>
  <c r="H22" i="10"/>
  <c r="I22" i="10"/>
  <c r="L22" i="10"/>
  <c r="M22" i="10"/>
  <c r="N22" i="10"/>
  <c r="O22" i="10"/>
  <c r="D23" i="10"/>
  <c r="F23" i="10"/>
  <c r="H23" i="10"/>
  <c r="L23" i="10"/>
  <c r="N23" i="10"/>
  <c r="H24" i="10"/>
  <c r="I24" i="10"/>
  <c r="L24" i="10"/>
  <c r="M24" i="10"/>
  <c r="N24" i="10"/>
  <c r="O24" i="10"/>
  <c r="D25" i="10"/>
  <c r="F25" i="10"/>
  <c r="H25" i="10"/>
  <c r="L25" i="10"/>
  <c r="N25" i="10"/>
  <c r="H26" i="10"/>
  <c r="I26" i="10"/>
  <c r="L26" i="10"/>
  <c r="M26" i="10"/>
  <c r="N26" i="10"/>
  <c r="O26" i="10"/>
  <c r="D9" i="10"/>
  <c r="F9" i="10"/>
  <c r="H9" i="10"/>
  <c r="L9" i="10"/>
  <c r="N9" i="10"/>
  <c r="H10" i="10"/>
  <c r="I10" i="10"/>
  <c r="L10" i="10"/>
  <c r="M10" i="10"/>
  <c r="N10" i="10"/>
  <c r="O10" i="10"/>
</calcChain>
</file>

<file path=xl/sharedStrings.xml><?xml version="1.0" encoding="utf-8"?>
<sst xmlns="http://schemas.openxmlformats.org/spreadsheetml/2006/main" count="9242" uniqueCount="973">
  <si>
    <t>Subjectnr</t>
  </si>
  <si>
    <t>Geboortedatum</t>
  </si>
  <si>
    <t>Leeftijd</t>
  </si>
  <si>
    <t>Geslacht</t>
  </si>
  <si>
    <t>Ras</t>
  </si>
  <si>
    <t>Startdatum</t>
  </si>
  <si>
    <t>blank</t>
  </si>
  <si>
    <t>Subjectnummer</t>
  </si>
  <si>
    <t>Bloedafname</t>
  </si>
  <si>
    <t>Datum</t>
  </si>
  <si>
    <t>Inclusie/exclusie</t>
  </si>
  <si>
    <t>Bloeddruk</t>
  </si>
  <si>
    <t>Pols</t>
  </si>
  <si>
    <t>Contra-indicatie vaccinatie</t>
  </si>
  <si>
    <t>Dag</t>
  </si>
  <si>
    <t>Cytocount-cyto</t>
  </si>
  <si>
    <t>HLA-MHC</t>
  </si>
  <si>
    <t>1x5ml EDTA</t>
  </si>
  <si>
    <t>2x2.5ml PAXGENE</t>
  </si>
  <si>
    <t>ICS/flowcyto-FLOW</t>
  </si>
  <si>
    <t>3x10ml HEPARINE</t>
  </si>
  <si>
    <t>NA</t>
  </si>
  <si>
    <t>ELISA-ELISA</t>
  </si>
  <si>
    <t>1x8ml SST</t>
  </si>
  <si>
    <t>uur</t>
  </si>
  <si>
    <t>71/min</t>
  </si>
  <si>
    <t>neen</t>
  </si>
  <si>
    <t>Vaccinatie</t>
  </si>
  <si>
    <t>Vaccin</t>
  </si>
  <si>
    <t>Dosis</t>
  </si>
  <si>
    <t>Locatie</t>
  </si>
  <si>
    <t>Uur</t>
  </si>
  <si>
    <t>Engerix B</t>
  </si>
  <si>
    <t>0.5ml</t>
  </si>
  <si>
    <t>(S)AE 30min na vaccinatie?</t>
  </si>
  <si>
    <t>Opmerkingen</t>
  </si>
  <si>
    <t>I</t>
  </si>
  <si>
    <t>Update contactgegevens</t>
  </si>
  <si>
    <t>Nieuwe AE's?</t>
  </si>
  <si>
    <t>Wijziging AE's?</t>
  </si>
  <si>
    <t>Nieuwe concomitante vaccinatie?</t>
  </si>
  <si>
    <t>Nieuwe medische voorgeschiedenis?</t>
  </si>
  <si>
    <t>Nieuwe medicatie?</t>
  </si>
  <si>
    <t>Wijziging medicatie?</t>
  </si>
  <si>
    <t>Algemeen</t>
  </si>
  <si>
    <t>Groep</t>
  </si>
  <si>
    <t>A</t>
  </si>
  <si>
    <t>72/min</t>
  </si>
  <si>
    <t xml:space="preserve">Vitale tekens/Klinisch onderzoek </t>
  </si>
  <si>
    <t>74/min</t>
  </si>
  <si>
    <t>Medicatie</t>
  </si>
  <si>
    <t>Start</t>
  </si>
  <si>
    <t>Toedieningswijze</t>
  </si>
  <si>
    <t>Reden</t>
  </si>
  <si>
    <t>Frequentie</t>
  </si>
  <si>
    <t>Stop</t>
  </si>
  <si>
    <t>Onderhoud</t>
  </si>
  <si>
    <t>oraal</t>
  </si>
  <si>
    <t>huid</t>
  </si>
  <si>
    <t>cardiovasculaire pathologie</t>
  </si>
  <si>
    <t>gastro-intestinale pathologie</t>
  </si>
  <si>
    <t>neurologische anamnese</t>
  </si>
  <si>
    <t>oftalmologisch</t>
  </si>
  <si>
    <t>NKO</t>
  </si>
  <si>
    <t>pulmonair</t>
  </si>
  <si>
    <t>orthopedisch</t>
  </si>
  <si>
    <t>endocrien</t>
  </si>
  <si>
    <t>metabolisch</t>
  </si>
  <si>
    <t>hematologisch</t>
  </si>
  <si>
    <t>immuno-allergologie</t>
  </si>
  <si>
    <t>infectieus</t>
  </si>
  <si>
    <t>psychiatrisch</t>
  </si>
  <si>
    <t>heelkundig</t>
  </si>
  <si>
    <t>gynaecologische pathologie</t>
  </si>
  <si>
    <t>urogenitaal</t>
  </si>
  <si>
    <t>aard contraceptie</t>
  </si>
  <si>
    <t>andere problemen</t>
  </si>
  <si>
    <t>tabak</t>
  </si>
  <si>
    <t>vaccin</t>
  </si>
  <si>
    <t>studies</t>
  </si>
  <si>
    <t>start</t>
  </si>
  <si>
    <t>stop</t>
  </si>
  <si>
    <t>AE</t>
  </si>
  <si>
    <t>(Non-)administration site</t>
  </si>
  <si>
    <t>30min post-vaccinatie?</t>
  </si>
  <si>
    <t>Max intensiteit</t>
  </si>
  <si>
    <t>Outcome</t>
  </si>
  <si>
    <t>Relationship to the study vaccine</t>
  </si>
  <si>
    <t>Medically attended visit</t>
  </si>
  <si>
    <t>Bespreking subject sinds vorige visite</t>
  </si>
  <si>
    <t>ja</t>
  </si>
  <si>
    <t>62/min</t>
  </si>
  <si>
    <t>IM M. Deltoideus</t>
  </si>
  <si>
    <t>66/min</t>
  </si>
  <si>
    <t>61/min</t>
  </si>
  <si>
    <t>hormonaal spiraal</t>
  </si>
  <si>
    <t>M</t>
  </si>
  <si>
    <t>Nationaliteit</t>
  </si>
  <si>
    <t>multipele naevi</t>
  </si>
  <si>
    <t>Belg</t>
  </si>
  <si>
    <t>E</t>
  </si>
  <si>
    <t>Land van oorsprong</t>
  </si>
  <si>
    <t>België</t>
  </si>
  <si>
    <t>Nederland</t>
  </si>
  <si>
    <t>0d</t>
  </si>
  <si>
    <t>3d</t>
  </si>
  <si>
    <t>7d</t>
  </si>
  <si>
    <t>30d</t>
  </si>
  <si>
    <t>180d</t>
  </si>
  <si>
    <t>365d</t>
  </si>
  <si>
    <t>+-3d</t>
  </si>
  <si>
    <t>+-7d</t>
  </si>
  <si>
    <t>+-14d</t>
  </si>
  <si>
    <t>79/min</t>
  </si>
  <si>
    <t>2x10ml HEPARINE</t>
  </si>
  <si>
    <t>hoofdpijn</t>
  </si>
  <si>
    <t>Non-administration site</t>
  </si>
  <si>
    <t>no</t>
  </si>
  <si>
    <t>mild</t>
  </si>
  <si>
    <t>recovered/resolved</t>
  </si>
  <si>
    <t>500mg</t>
  </si>
  <si>
    <t>If Ongoing</t>
  </si>
  <si>
    <t>70/min</t>
  </si>
  <si>
    <t>H1</t>
  </si>
  <si>
    <t>H2</t>
  </si>
  <si>
    <t>H3</t>
  </si>
  <si>
    <t>H4</t>
  </si>
  <si>
    <t>V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</si>
  <si>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</si>
  <si>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</si>
  <si>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</si>
  <si>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</si>
  <si>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</si>
  <si>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</si>
  <si>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</si>
  <si>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</si>
  <si>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</si>
  <si>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</si>
  <si>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</si>
  <si>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</si>
  <si>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</si>
  <si>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</si>
  <si>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</si>
  <si>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</si>
  <si>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</si>
  <si>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</si>
  <si>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</si>
  <si>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</si>
  <si>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</si>
  <si>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</si>
  <si>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</si>
  <si>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</si>
  <si>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</si>
  <si>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</si>
  <si>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</si>
  <si>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</si>
  <si>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</si>
  <si>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</si>
  <si>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</si>
  <si>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</si>
  <si>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</si>
  <si>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</si>
  <si>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</si>
  <si>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paracetamol</t>
  </si>
  <si>
    <t>135/91</t>
  </si>
  <si>
    <t>1x2ml EDTA</t>
  </si>
  <si>
    <t>Genexpressie-EXP</t>
  </si>
  <si>
    <t>TCR-B</t>
  </si>
  <si>
    <t>TCR-ab</t>
  </si>
  <si>
    <t>Zwangerschap</t>
  </si>
  <si>
    <t>Dagboekje niet bij maar geen symptomen gehad</t>
  </si>
  <si>
    <t>118/79</t>
  </si>
  <si>
    <t>78/min</t>
  </si>
  <si>
    <t>109/71</t>
  </si>
  <si>
    <t>75/min</t>
  </si>
  <si>
    <t>vraag naar wanneer tetanusvaccinatie:na dag 60</t>
  </si>
  <si>
    <t>100/58</t>
  </si>
  <si>
    <t>81/min</t>
  </si>
  <si>
    <t>IM M. Deltoideus L</t>
  </si>
  <si>
    <t>7x10 HEPARINE</t>
  </si>
  <si>
    <t>tine pedis re voet interdig teen 4-5</t>
  </si>
  <si>
    <t>appendicitis ncs</t>
  </si>
  <si>
    <t>insomnia</t>
  </si>
  <si>
    <t>appendectomie ncs</t>
  </si>
  <si>
    <t>verwijderen poliepen endometrium ncs</t>
  </si>
  <si>
    <t>poliepen endometrium benigne ncs</t>
  </si>
  <si>
    <t>10/dag</t>
  </si>
  <si>
    <t>PIMS</t>
  </si>
  <si>
    <t>furadantine 50mg</t>
  </si>
  <si>
    <t>cystitis</t>
  </si>
  <si>
    <t xml:space="preserve">50mg </t>
  </si>
  <si>
    <t>nestrolan 50mg/prn, oraal, insomnia</t>
  </si>
  <si>
    <t>mirena 20mug/d, intrauterien, anticonceptie</t>
  </si>
  <si>
    <t>daktarin spray, 1spray/prn, topisch, tinea pedis</t>
  </si>
  <si>
    <t>paracetamol 1gr/d, oraal, hoofdpijn</t>
  </si>
  <si>
    <t>Visite</t>
  </si>
  <si>
    <t>yes, medical personnel</t>
  </si>
  <si>
    <t>ibuprofen</t>
  </si>
  <si>
    <t>103/67</t>
  </si>
  <si>
    <t>116/77</t>
  </si>
  <si>
    <t>76/min</t>
  </si>
  <si>
    <t>100/59</t>
  </si>
  <si>
    <t>69/min</t>
  </si>
  <si>
    <t>96/58</t>
  </si>
  <si>
    <t>122/79</t>
  </si>
  <si>
    <t>84/min</t>
  </si>
  <si>
    <t>migraine</t>
  </si>
  <si>
    <t>tandextractie ncs</t>
  </si>
  <si>
    <t>menopauze</t>
  </si>
  <si>
    <t>afgebroken tand ncs</t>
  </si>
  <si>
    <t>6/dag</t>
  </si>
  <si>
    <t>oestrogel 1 applicatie./dag, topisch op arm, preventie osteoporose</t>
  </si>
  <si>
    <t>dafalgan 1gr/prn, oraal, migraine</t>
  </si>
  <si>
    <t>ibuprofen 600mg/dag, oraal, tandpijn post tandextractie</t>
  </si>
  <si>
    <t>pollakisurie -&gt;  cystitis</t>
  </si>
  <si>
    <t>pijn arm</t>
  </si>
  <si>
    <t>Administration site</t>
  </si>
  <si>
    <t>yes</t>
  </si>
  <si>
    <t>gastro-enteritis</t>
  </si>
  <si>
    <t>NVT</t>
  </si>
  <si>
    <t>123/61</t>
  </si>
  <si>
    <t>77/min</t>
  </si>
  <si>
    <t>123/66</t>
  </si>
  <si>
    <t>122/67</t>
  </si>
  <si>
    <t>seborrhoisch eczeem wenkbrauw, haarlijn</t>
  </si>
  <si>
    <t>pijn li hiel</t>
  </si>
  <si>
    <t>recidiverende tonsillitiden ncs</t>
  </si>
  <si>
    <t>allergisch voor katten</t>
  </si>
  <si>
    <t>tonsillectomie ncs</t>
  </si>
  <si>
    <t>verwijdering cyste li borst ncs</t>
  </si>
  <si>
    <t>cyste li borst nce</t>
  </si>
  <si>
    <t>sterilisatie</t>
  </si>
  <si>
    <t>nooit</t>
  </si>
  <si>
    <t>lokale cortisone zalf; 1 applicatie/prn, topisch, seborrhoeisch eczeem</t>
  </si>
  <si>
    <t>Aomix, oraal, 1 t/d gedurende 10 d/maand, premenstrueel syndroom</t>
  </si>
  <si>
    <t>premenstrueel syndroom</t>
  </si>
  <si>
    <t>10 d/maand</t>
  </si>
  <si>
    <t>ferriprieve anemie</t>
  </si>
  <si>
    <t>80mg</t>
  </si>
  <si>
    <t>1x1/d</t>
  </si>
  <si>
    <t>algemene malaise</t>
  </si>
  <si>
    <t>1x1</t>
  </si>
  <si>
    <t>conjunctivitis re</t>
  </si>
  <si>
    <t>pijn re arm na bloedname</t>
  </si>
  <si>
    <t>moderate</t>
  </si>
  <si>
    <t>Griekenland</t>
  </si>
  <si>
    <t>144/86</t>
  </si>
  <si>
    <t>138/83</t>
  </si>
  <si>
    <t>132/95</t>
  </si>
  <si>
    <t>130/81</t>
  </si>
  <si>
    <t>64/min</t>
  </si>
  <si>
    <t>Klinisch onderzoek</t>
  </si>
  <si>
    <t>120/77</t>
  </si>
  <si>
    <t>hernia C4-5 en C6-7 met intermittente paresthesieën re arm, geen krachtsverlies (geen cortisone gebruik)</t>
  </si>
  <si>
    <t>enkelfractuur links met intermittente restpijn</t>
  </si>
  <si>
    <t>bijziendheid ncs</t>
  </si>
  <si>
    <t>niet alcoholische steatose (echo, leverfunctie bewaard)</t>
  </si>
  <si>
    <t>LASIC beide ogen ncs</t>
  </si>
  <si>
    <t>herstel enkelfractuur li</t>
  </si>
  <si>
    <t>15/dag</t>
  </si>
  <si>
    <t>Haarvaatje gesprongen in linkeroor en bloeding (one episode t/ear bleeding due to capillary rupture)</t>
  </si>
  <si>
    <t>yes, emergency room</t>
  </si>
  <si>
    <t>zwart</t>
  </si>
  <si>
    <t>Rwanda</t>
  </si>
  <si>
    <t>exclusie: eerder gevaccineerd</t>
  </si>
  <si>
    <t>112/69</t>
  </si>
  <si>
    <t>101/65</t>
  </si>
  <si>
    <t>85/min</t>
  </si>
  <si>
    <t>99/65</t>
  </si>
  <si>
    <t>89/min</t>
  </si>
  <si>
    <t>96/63</t>
  </si>
  <si>
    <t>constipatie</t>
  </si>
  <si>
    <t>dysmenorrhoea en menorraghie</t>
  </si>
  <si>
    <t>vasectomie</t>
  </si>
  <si>
    <t>zolpidem 10mg/prn, oraal, insomnia</t>
  </si>
  <si>
    <t>dafalgan</t>
  </si>
  <si>
    <t>aomix</t>
  </si>
  <si>
    <t>tardyferon</t>
  </si>
  <si>
    <t>1x 1/d</t>
  </si>
  <si>
    <t>nausea</t>
  </si>
  <si>
    <t>moe</t>
  </si>
  <si>
    <t>59/min</t>
  </si>
  <si>
    <t>121/60</t>
  </si>
  <si>
    <t>131/65</t>
  </si>
  <si>
    <t>80/min</t>
  </si>
  <si>
    <t>124/73</t>
  </si>
  <si>
    <t>119/56</t>
  </si>
  <si>
    <t>laatste 5 tubes: niet-dominante zijde stolling in leiding</t>
  </si>
  <si>
    <t>re lumbaalstreek discomfort intermittent, echo gepland 1/7/16</t>
  </si>
  <si>
    <t>allergie huisstofmijt, grassen, berken (hooikoorts)</t>
  </si>
  <si>
    <t>snurken</t>
  </si>
  <si>
    <t>abnormale stand onderkaak, orthondentie gepland komende maanden</t>
  </si>
  <si>
    <t>symbicort turbohaler 2puffsx2/d, inhalatie, astma</t>
  </si>
  <si>
    <t>levocetrizine, 5mg/d, oraal, hooikoorts</t>
  </si>
  <si>
    <t>zyrtec(cetrizine), 10 mg/d PRN, oraal, hooikoorts</t>
  </si>
  <si>
    <t>147/87</t>
  </si>
  <si>
    <t>82/min</t>
  </si>
  <si>
    <t>147/85</t>
  </si>
  <si>
    <t>113/86</t>
  </si>
  <si>
    <t>134/83</t>
  </si>
  <si>
    <t>correctie medische voorgeschiedenis</t>
  </si>
  <si>
    <t>125/94</t>
  </si>
  <si>
    <t>83/min</t>
  </si>
  <si>
    <t>stolling in naald na afname eerste 7 tubes, herprikt links</t>
  </si>
  <si>
    <t>fractuur metatarsaal 4 en 5 re hand ncs</t>
  </si>
  <si>
    <t>hooikoorts</t>
  </si>
  <si>
    <t>herstel niet ingedaalde testis ncs</t>
  </si>
  <si>
    <t>operatief herstel pinning van metatarsaal 4 en 5 re hand ncs</t>
  </si>
  <si>
    <t>niet ingedaalde testis ncs</t>
  </si>
  <si>
    <t>ceterizine 10mg, 1t/prn, oraal, hooikoorts</t>
  </si>
  <si>
    <t>excessive tearing R eye (hooikoorts allergie?)</t>
  </si>
  <si>
    <t>lichte hersenschudding na val van fiets</t>
  </si>
  <si>
    <t xml:space="preserve">exclusie: seronegatief HBV infectie/vaccinatie </t>
  </si>
  <si>
    <t>112/80</t>
  </si>
  <si>
    <t>syncopaal tijdens vaccinatie: 10:20-10:30</t>
  </si>
  <si>
    <t>113/75</t>
  </si>
  <si>
    <t>116/78</t>
  </si>
  <si>
    <t>111/67</t>
  </si>
  <si>
    <t>123/75</t>
  </si>
  <si>
    <t>92/min</t>
  </si>
  <si>
    <t>los fragment re knie (traumatisch)</t>
  </si>
  <si>
    <t>residuele last re knie</t>
  </si>
  <si>
    <t>common cold</t>
  </si>
  <si>
    <t>tonsillectomie en adenoïdectomie ncs</t>
  </si>
  <si>
    <t>heelkundige verwijdering fragment re knie ncs</t>
  </si>
  <si>
    <t>prikpil</t>
  </si>
  <si>
    <t>sporadisch</t>
  </si>
  <si>
    <t>RSV F-024</t>
  </si>
  <si>
    <t>depo-provera 150mg/ml, IM, 1x/12weken, anticonceptie</t>
  </si>
  <si>
    <t>perdolan compositum</t>
  </si>
  <si>
    <t>1tab</t>
  </si>
  <si>
    <t>D3</t>
  </si>
  <si>
    <t>acute lumbago</t>
  </si>
  <si>
    <t>diazepam teva</t>
  </si>
  <si>
    <t>5mg</t>
  </si>
  <si>
    <t>D30</t>
  </si>
  <si>
    <t>600mg</t>
  </si>
  <si>
    <t>3x1/d</t>
  </si>
  <si>
    <t>brufen forte</t>
  </si>
  <si>
    <t>acute lumbago/chronic lowerback pain</t>
  </si>
  <si>
    <t>linkshandig</t>
  </si>
  <si>
    <t>98/56</t>
  </si>
  <si>
    <t>58/min</t>
  </si>
  <si>
    <t>IM M. Deltoideus R</t>
  </si>
  <si>
    <t>106/54</t>
  </si>
  <si>
    <t>56/min</t>
  </si>
  <si>
    <t>103/61</t>
  </si>
  <si>
    <t>101/55</t>
  </si>
  <si>
    <t>65/min</t>
  </si>
  <si>
    <t>108/56</t>
  </si>
  <si>
    <t>orthostatische hypotensie</t>
  </si>
  <si>
    <t>gastro-oesofageale reflux</t>
  </si>
  <si>
    <t>cogenitale samengroei oesophagus en trachea</t>
  </si>
  <si>
    <t>verhoogde peristaltis na inname tarwe</t>
  </si>
  <si>
    <t xml:space="preserve">allergie grassen, berken, hondenepitheel, </t>
  </si>
  <si>
    <t>koemelkeiwit, tarwe, noten, kiwi, appel, kersen</t>
  </si>
  <si>
    <t>heelkundige scheiding trachea en oesophagus</t>
  </si>
  <si>
    <t>pantoprazole 40mg/d, oraal, reflux</t>
  </si>
  <si>
    <t>baclofen 5mg/d, oraal, reflux</t>
  </si>
  <si>
    <t>ebastine 1tab/prn, oraal, hooikoorts</t>
  </si>
  <si>
    <t>pruritus hab, gelaat</t>
  </si>
  <si>
    <t>fatigue</t>
  </si>
  <si>
    <t>88/min</t>
  </si>
  <si>
    <t>wijsheidstandenextractie ncs</t>
  </si>
  <si>
    <t>148/83</t>
  </si>
  <si>
    <t>geen lokale noch systemische symptomen na vaccinatie</t>
  </si>
  <si>
    <t>131/86</t>
  </si>
  <si>
    <t>124/77</t>
  </si>
  <si>
    <t>114/62</t>
  </si>
  <si>
    <t>111/63</t>
  </si>
  <si>
    <t>dysplastische naevus</t>
  </si>
  <si>
    <t>multipele naevi (regelmatige controle bij dermatoloog)</t>
  </si>
  <si>
    <t>herpes labialis</t>
  </si>
  <si>
    <t>sectio ncs</t>
  </si>
  <si>
    <t xml:space="preserve">wijsheidstandenextractie ncs </t>
  </si>
  <si>
    <t>excisie syplactische naevus</t>
  </si>
  <si>
    <t>tandextractie</t>
  </si>
  <si>
    <t>fractuur tand li bovenrij</t>
  </si>
  <si>
    <t>tandpijn</t>
  </si>
  <si>
    <t>400mg</t>
  </si>
  <si>
    <t>1gr</t>
  </si>
  <si>
    <t>2tx3/d</t>
  </si>
  <si>
    <t>3x/d</t>
  </si>
  <si>
    <t>amoxiclav</t>
  </si>
  <si>
    <t>mandibular infection</t>
  </si>
  <si>
    <t>875mg</t>
  </si>
  <si>
    <t>1tx3/d</t>
  </si>
  <si>
    <t>diflucan</t>
  </si>
  <si>
    <t>50mg</t>
  </si>
  <si>
    <t>tandpijn postextractie 5/7</t>
  </si>
  <si>
    <t>diarree</t>
  </si>
  <si>
    <t>abdominal pain</t>
  </si>
  <si>
    <t>severe</t>
  </si>
  <si>
    <t>125/71</t>
  </si>
  <si>
    <t>syncopaal na bloedname/vaccinatie</t>
  </si>
  <si>
    <t>127/71</t>
  </si>
  <si>
    <t>125/75</t>
  </si>
  <si>
    <t>ko: mond: tandextractie inspectie, geen ontsteking</t>
  </si>
  <si>
    <t xml:space="preserve">ko: ausculatie hart/longen S1S2 RR, voeten: mild oedeem-non pitting bilateraal, u-dipstix: geen proteïnurie </t>
  </si>
  <si>
    <t>132/84</t>
  </si>
  <si>
    <t>ko: oedemen in beide audente ledematen, mild, pitting, bij huisarts geweest en medicatie</t>
  </si>
  <si>
    <t>120/66</t>
  </si>
  <si>
    <t>licht vehoogde cholesterol</t>
  </si>
  <si>
    <t>mild perifeer oedeem beide voeten</t>
  </si>
  <si>
    <t>venoruton forte</t>
  </si>
  <si>
    <t>oedomenen audente ledematen</t>
  </si>
  <si>
    <t>500mg/tab</t>
  </si>
  <si>
    <t>2x1/d</t>
  </si>
  <si>
    <t>syncope (na bloedname/vaccinatie)</t>
  </si>
  <si>
    <t>syncope (tijdens vanccinatie)</t>
  </si>
  <si>
    <t>Marokko</t>
  </si>
  <si>
    <t>Afganistan</t>
  </si>
  <si>
    <t>120/73</t>
  </si>
  <si>
    <t>122/71</t>
  </si>
  <si>
    <t>98/min</t>
  </si>
  <si>
    <t>li knie scheur kruisband ncs</t>
  </si>
  <si>
    <t>refluxoesofagitis</t>
  </si>
  <si>
    <t>scheef neustussenschot met residuele neusobstructie</t>
  </si>
  <si>
    <t>tandvleesontsteking</t>
  </si>
  <si>
    <t>lactose intolerantie</t>
  </si>
  <si>
    <t>rechtzetten neustussenschot</t>
  </si>
  <si>
    <t>li knie herstel kruisband ncs</t>
  </si>
  <si>
    <t>abstinentie</t>
  </si>
  <si>
    <t>crowding ncs</t>
  </si>
  <si>
    <t>pantomed 40mg/d, oraal, refluxoesofagitis</t>
  </si>
  <si>
    <t>mometasone neusspray 50mug, 1spray beide neusgaten/prn, neusobstructie mechanisch</t>
  </si>
  <si>
    <t>depo-provera 150mg/IM, 3maandelijks, anticonceptie (for pre menstrual syndrome)</t>
  </si>
  <si>
    <t>ko: palpatatie abdomen: soepel, niet drukpijnlijk</t>
  </si>
  <si>
    <t>ko: conjunctivitis re</t>
  </si>
  <si>
    <t>140/83</t>
  </si>
  <si>
    <t>138/73</t>
  </si>
  <si>
    <t>134/71</t>
  </si>
  <si>
    <t>114/67</t>
  </si>
  <si>
    <t>136/67</t>
  </si>
  <si>
    <t>67/min</t>
  </si>
  <si>
    <t>133/83</t>
  </si>
  <si>
    <t>re enkelfractuur</t>
  </si>
  <si>
    <t>appendicitis</t>
  </si>
  <si>
    <t>appendectomie</t>
  </si>
  <si>
    <t>142/81</t>
  </si>
  <si>
    <t>68/min</t>
  </si>
  <si>
    <t>60/min</t>
  </si>
  <si>
    <t>127/72</t>
  </si>
  <si>
    <t>R</t>
  </si>
  <si>
    <t>133/75</t>
  </si>
  <si>
    <t>135/87</t>
  </si>
  <si>
    <t>140/79</t>
  </si>
  <si>
    <t>occasioneel</t>
  </si>
  <si>
    <t>136/93</t>
  </si>
  <si>
    <t>L</t>
  </si>
  <si>
    <t>124/92</t>
  </si>
  <si>
    <t>124/81</t>
  </si>
  <si>
    <t>87/min</t>
  </si>
  <si>
    <t>122/86</t>
  </si>
  <si>
    <t>136/92</t>
  </si>
  <si>
    <t>86/min</t>
  </si>
  <si>
    <t>ankle bone fracture (after trauma)</t>
  </si>
  <si>
    <t>essentiële hypertensie</t>
  </si>
  <si>
    <t>pollenallergie</t>
  </si>
  <si>
    <t>mild depression</t>
  </si>
  <si>
    <t>hormonaal implantaat</t>
  </si>
  <si>
    <t>forzaten 20mg/5mg/12.5mg oral 1tab/d (indication: essential hypertension)</t>
  </si>
  <si>
    <t>tramadol oral 400mg tab/d (indication: backache)</t>
  </si>
  <si>
    <t>paracetamol oral 500mg tab prn (indication: backache)</t>
  </si>
  <si>
    <t>Aerius oral 5mg tab prn (indication: pollen allergy)</t>
  </si>
  <si>
    <t>escitalopram oral 10mg tab/d (indication: mild depression)</t>
  </si>
  <si>
    <t>115/72</t>
  </si>
  <si>
    <t>113/67</t>
  </si>
  <si>
    <t>110/59</t>
  </si>
  <si>
    <t>73/min</t>
  </si>
  <si>
    <t>117/65</t>
  </si>
  <si>
    <t>112/62</t>
  </si>
  <si>
    <t>sinus surgery (indication: blocked sinuses)</t>
  </si>
  <si>
    <t>orale contraceptiva</t>
  </si>
  <si>
    <t>Desogestrel Besins 75microgram tab oraal (indication: contraception)</t>
  </si>
  <si>
    <t>paracetamol oral 500mg tab prn (indication: tension headache)</t>
  </si>
  <si>
    <t>duizeligheid</t>
  </si>
  <si>
    <t>lokale spierpijn thv vaccinatieplaats</t>
  </si>
  <si>
    <t>pijn in injectiearm</t>
  </si>
  <si>
    <t>116/72</t>
  </si>
  <si>
    <t>108/76</t>
  </si>
  <si>
    <t>106/67</t>
  </si>
  <si>
    <t>107/68</t>
  </si>
  <si>
    <t>mirena spiral intra uterine (indication: contraception)</t>
  </si>
  <si>
    <t>cetrizine dHCL oral tab 10mg prn (indication: hooikoorts)</t>
  </si>
  <si>
    <t>118/89</t>
  </si>
  <si>
    <t>122/90</t>
  </si>
  <si>
    <t>129/88</t>
  </si>
  <si>
    <t>123/86</t>
  </si>
  <si>
    <t>135/90</t>
  </si>
  <si>
    <t>rotator cuff tendinitis (behandeld met intra articular cortisone x1)</t>
  </si>
  <si>
    <t>grassen, hondenhaar, kattenhaar allergie</t>
  </si>
  <si>
    <t>menorrhagia</t>
  </si>
  <si>
    <t>pantomed 40mg/d (indication: GORD)</t>
  </si>
  <si>
    <t>zolpidem oral 10mgtab (half tab prn) (indication: insomnia)</t>
  </si>
  <si>
    <t>mirena spiral intra uterine (indication: menorrhagia)</t>
  </si>
  <si>
    <t>113/65</t>
  </si>
  <si>
    <t>49/min</t>
  </si>
  <si>
    <t>112/64</t>
  </si>
  <si>
    <t>109/69</t>
  </si>
  <si>
    <t>53/min</t>
  </si>
  <si>
    <t>113/64</t>
  </si>
  <si>
    <t>57/min</t>
  </si>
  <si>
    <t>mirena hormonaal spiraal (indication: contraception)</t>
  </si>
  <si>
    <t>valaciclovir oral 500mg prn (indication: herpes labialis infection)</t>
  </si>
  <si>
    <t>113/66</t>
  </si>
  <si>
    <t>95/min</t>
  </si>
  <si>
    <t>109/66</t>
  </si>
  <si>
    <t>99/min</t>
  </si>
  <si>
    <t>117/67</t>
  </si>
  <si>
    <t>114/min</t>
  </si>
  <si>
    <t>114/68</t>
  </si>
  <si>
    <t>114/73</t>
  </si>
  <si>
    <t>101/min</t>
  </si>
  <si>
    <t>huisstofmijtallergie</t>
  </si>
  <si>
    <t>correction of broken elbow after trauma</t>
  </si>
  <si>
    <t>Medische voorgeschiedenis</t>
  </si>
  <si>
    <t>type</t>
  </si>
  <si>
    <t>alcoholgebruik</t>
  </si>
  <si>
    <t>104/59</t>
  </si>
  <si>
    <t>99/54</t>
  </si>
  <si>
    <t>104/61</t>
  </si>
  <si>
    <t>114/53</t>
  </si>
  <si>
    <t>eczema</t>
  </si>
  <si>
    <t>varicose veins B/L lower legs</t>
  </si>
  <si>
    <t>chronic gastritis</t>
  </si>
  <si>
    <t>nasal polyp</t>
  </si>
  <si>
    <t>nasal polypectomy</t>
  </si>
  <si>
    <t>removal of varicose veins</t>
  </si>
  <si>
    <t>lumbar hernia correction (indication: backache)</t>
  </si>
  <si>
    <t>tension headache</t>
  </si>
  <si>
    <t>tonsillectomy (indication: enlarged tonsils)</t>
  </si>
  <si>
    <t>herpes labialis infection</t>
  </si>
  <si>
    <t>motilium oral 10mg/dag prn (indication: chronic gastritis)</t>
  </si>
  <si>
    <t>119/65</t>
  </si>
  <si>
    <t>102/65</t>
  </si>
  <si>
    <t>101/61</t>
  </si>
  <si>
    <t>104/66</t>
  </si>
  <si>
    <t>yasmin 0,03mg/3mg oral (indication: contraception)</t>
  </si>
  <si>
    <t>aciclovir creme</t>
  </si>
  <si>
    <t>1 application</t>
  </si>
  <si>
    <t>1/dag</t>
  </si>
  <si>
    <t>topical</t>
  </si>
  <si>
    <t>paracetamol met caffeïne tablet</t>
  </si>
  <si>
    <t>headache</t>
  </si>
  <si>
    <t>500/50mg</t>
  </si>
  <si>
    <t>1tx2/d</t>
  </si>
  <si>
    <t>106/56</t>
  </si>
  <si>
    <t>54/min</t>
  </si>
  <si>
    <t>107/57</t>
  </si>
  <si>
    <t>102/61</t>
  </si>
  <si>
    <t>47/min</t>
  </si>
  <si>
    <t>109/59</t>
  </si>
  <si>
    <t>107/55</t>
  </si>
  <si>
    <t>52/min</t>
  </si>
  <si>
    <t>intermittent eczeem</t>
  </si>
  <si>
    <t>huisstofmijten, kattenhaarallergie</t>
  </si>
  <si>
    <t>advantan creme, topisch, PRN (indication: eczeem)</t>
  </si>
  <si>
    <t xml:space="preserve">aerius, oraal, 1 t/d, PRN: allergie katten, eczeemm </t>
  </si>
  <si>
    <t>157/105</t>
  </si>
  <si>
    <t>131/88</t>
  </si>
  <si>
    <t>158/92</t>
  </si>
  <si>
    <t>oorpijn li gehad vannacht. Nu op visite geen klachten.</t>
  </si>
  <si>
    <t>161/105</t>
  </si>
  <si>
    <t>161/103</t>
  </si>
  <si>
    <t>ko: NKO nl. Gelaatsacne sinds 2w na start gezichtsolie. Aangeraden gezichtsolie te stoppen + naar HA te gaan voor BD behandeling -&gt; reeds maanden hoge werkdruk. Van HA in verleden coversyl gekregen, zelf gestopt in augustus want dacht niet meer nodig</t>
  </si>
  <si>
    <t>coversyl 5mg oral 1/dat (indication: essential hypertension)</t>
  </si>
  <si>
    <t>hormonaal spiraal intra uterine (indication: contraception)</t>
  </si>
  <si>
    <t>trigeminus neuralgie</t>
  </si>
  <si>
    <t>pimozide (orap)</t>
  </si>
  <si>
    <t>1mg</t>
  </si>
  <si>
    <t>2t/d</t>
  </si>
  <si>
    <t>D60</t>
  </si>
  <si>
    <t>amoxicilline 500 mg</t>
  </si>
  <si>
    <t>4x/d</t>
  </si>
  <si>
    <t>tegretol 200mg</t>
  </si>
  <si>
    <t>1t</t>
  </si>
  <si>
    <t>2x/d</t>
  </si>
  <si>
    <t>tramadol 100mg</t>
  </si>
  <si>
    <t>tramadol 100mg/ml</t>
  </si>
  <si>
    <t>15dr/d</t>
  </si>
  <si>
    <t>valtran</t>
  </si>
  <si>
    <t>10dr</t>
  </si>
  <si>
    <t>1x/d</t>
  </si>
  <si>
    <t>art hypertensie</t>
  </si>
  <si>
    <t>yes, hospitalisation</t>
  </si>
  <si>
    <t>137/72</t>
  </si>
  <si>
    <t>142/76</t>
  </si>
  <si>
    <t>130/77</t>
  </si>
  <si>
    <t>rugpijn genoteerd (tgv verkeerd heffen) waarvoor 1d spidifen genomen 22/10/16</t>
  </si>
  <si>
    <t>123/65</t>
  </si>
  <si>
    <t>repair tibial bone ® (indication: broken tibial bone after trauma)</t>
  </si>
  <si>
    <t>nurofen oral 400mg 1tab/dag (indication: headache)</t>
  </si>
  <si>
    <t>norit oral 200mg 30 capsules total (indication: viral gastroenteritis)</t>
  </si>
  <si>
    <t>122/80</t>
  </si>
  <si>
    <t>nieuwe medicatie started on 18/10/16 voor allergie sinusitis (medical history not for AE)</t>
  </si>
  <si>
    <t>109/68</t>
  </si>
  <si>
    <t>116/83</t>
  </si>
  <si>
    <t>bloedafname locatie: handrug</t>
  </si>
  <si>
    <t>115/80</t>
  </si>
  <si>
    <t>new medication started &amp; changes in medication. These medication are for a chronic medical problem</t>
  </si>
  <si>
    <t>113/79</t>
  </si>
  <si>
    <t>chronic allergic sinusitis</t>
  </si>
  <si>
    <t>hooikoorts, huisstofmijtallergie</t>
  </si>
  <si>
    <t>nasonex 50 microg per verstuiving, neusspray, elk neusgat 1/d (indication: hooikoorts symptomen)</t>
  </si>
  <si>
    <t>sofrasolone neusspray, elk neusgat 1/dag (indication: hooikoorts symptomen)</t>
  </si>
  <si>
    <t>flumicil, 3 amp/12ml, sinusitis (allergisch), neusdruppels, 3x3-5dr/dag</t>
  </si>
  <si>
    <t>levocetirizine 5mg+dexamethsone 0.5mg, allergische sinusitis, generische caps, 1/d</t>
  </si>
  <si>
    <t>cirrus, allergische sinusitis, oraal, 1/d</t>
  </si>
  <si>
    <t>mirena spiraal, intrauterien (indication: contraceptie)</t>
  </si>
  <si>
    <t>ebastine oral 10md 1tab/d</t>
  </si>
  <si>
    <t>mometasone sandoz 50 microg/dosis neusspray elk neusgat 2x/d</t>
  </si>
  <si>
    <t>121/71</t>
  </si>
  <si>
    <t>134/75</t>
  </si>
  <si>
    <t>119/72</t>
  </si>
  <si>
    <t>verkouden sinds gisteren, geen med, geen koorts</t>
  </si>
  <si>
    <t>112/71</t>
  </si>
  <si>
    <t>fibromyalgia</t>
  </si>
  <si>
    <t>hypothyroidism</t>
  </si>
  <si>
    <t>fluoxetine oral 1tab/d (indication: fibromyalgia)</t>
  </si>
  <si>
    <t>135/55</t>
  </si>
  <si>
    <t>105/58</t>
  </si>
  <si>
    <t>nekklachten intermittent sinds 2013</t>
  </si>
  <si>
    <t>137/54</t>
  </si>
  <si>
    <t>119/63</t>
  </si>
  <si>
    <t>cervicalgie intermittent</t>
  </si>
  <si>
    <t>childhood asthma</t>
  </si>
  <si>
    <t>alave classic 220 (naproxennatrium) 1tab (indication: headache)</t>
  </si>
  <si>
    <t>142/77</t>
  </si>
  <si>
    <t>139/92</t>
  </si>
  <si>
    <t>55/min</t>
  </si>
  <si>
    <t>148/88</t>
  </si>
  <si>
    <t>136/81</t>
  </si>
  <si>
    <t>130/74</t>
  </si>
  <si>
    <t>50/min</t>
  </si>
  <si>
    <t>induration</t>
  </si>
  <si>
    <t>Nederlands</t>
  </si>
  <si>
    <t>128/80</t>
  </si>
  <si>
    <t>120/76</t>
  </si>
  <si>
    <t>106/70</t>
  </si>
  <si>
    <t>hordeolum linker onderste ooglid</t>
  </si>
  <si>
    <t>excisie hordeolum linker onderste ooglid</t>
  </si>
  <si>
    <t>mirena spiraal</t>
  </si>
  <si>
    <t>influenza</t>
  </si>
  <si>
    <t>exclusie: anti HBs</t>
  </si>
  <si>
    <t>exclusie</t>
  </si>
  <si>
    <t>H40</t>
  </si>
  <si>
    <t>H41</t>
  </si>
  <si>
    <t>H42</t>
  </si>
  <si>
    <t>119/82</t>
  </si>
  <si>
    <t>119/70</t>
  </si>
  <si>
    <t>ibuprofen 600mg 1/2t/d genomen van 5/11/16 tot 8/11/16 voor dysmenorree</t>
  </si>
  <si>
    <t>118/75</t>
  </si>
  <si>
    <t>125/72</t>
  </si>
  <si>
    <t>hoofdpijnklachten tijdens menses</t>
  </si>
  <si>
    <t>conjunctivitis</t>
  </si>
  <si>
    <t>reisziekte</t>
  </si>
  <si>
    <t>nuvaring</t>
  </si>
  <si>
    <t>recidiverende otitis media</t>
  </si>
  <si>
    <t>anemie</t>
  </si>
  <si>
    <t xml:space="preserve">posatfene 25mg, reisziekte, 1/d, oraal </t>
  </si>
  <si>
    <t>trafloxal, 3mg/g, conjunctivitis, zalf, 2/d locaal</t>
  </si>
  <si>
    <t>ibuprofen, 200mg/tab, hoofdpijn, indien nodig, oraal</t>
  </si>
  <si>
    <t>pseudoephedrine</t>
  </si>
  <si>
    <t>verkoudheid</t>
  </si>
  <si>
    <t>60mg/tab</t>
  </si>
  <si>
    <t>400mg/tab</t>
  </si>
  <si>
    <t>myalgia li bovenarm</t>
  </si>
  <si>
    <t>119/88</t>
  </si>
  <si>
    <t>130/78</t>
  </si>
  <si>
    <t>136/77</t>
  </si>
  <si>
    <t>128/72</t>
  </si>
  <si>
    <t>126/71</t>
  </si>
  <si>
    <t>90/min</t>
  </si>
  <si>
    <t>burn-out</t>
  </si>
  <si>
    <t>10 sig/dag</t>
  </si>
  <si>
    <t>141/85</t>
  </si>
  <si>
    <t>131/74</t>
  </si>
  <si>
    <t>127/78</t>
  </si>
  <si>
    <t>ethinylestradiol/levonorgestrel 0.03/0.15mg 1x1t/d oraal (indication: contraceptie)</t>
  </si>
  <si>
    <t xml:space="preserve">aspecifieke gastroenteritis </t>
  </si>
  <si>
    <t>no (common cold)</t>
  </si>
  <si>
    <t>aspecifieke gastroenteritis</t>
  </si>
  <si>
    <t>136/65</t>
  </si>
  <si>
    <t>ko: ausculatie hart/longen: long nl VAG, corr</t>
  </si>
  <si>
    <t>ko:  auscultatie hart/longen: long nl VAG, corr</t>
  </si>
  <si>
    <t>IM M. Deltoideus  L</t>
  </si>
  <si>
    <t>138/63</t>
  </si>
  <si>
    <t>kortademigheid in teken van verkoudheid, verbeterd onder ventolin, reeds gekend met gebruik</t>
  </si>
  <si>
    <t>144/56</t>
  </si>
  <si>
    <t>126/61</t>
  </si>
  <si>
    <t>136/63</t>
  </si>
  <si>
    <t>astma</t>
  </si>
  <si>
    <t xml:space="preserve">veutolin 1puff PRN, inhalatie (indication: astma) </t>
  </si>
  <si>
    <t>cetirizine 10mg, 1t/d, oraal (indication: hooikoorts)</t>
  </si>
  <si>
    <t>keelpijn</t>
  </si>
  <si>
    <t>1x</t>
  </si>
  <si>
    <t>aspecifieke maag/darminfectie</t>
  </si>
  <si>
    <t>139/71</t>
  </si>
  <si>
    <t>ko:  auscultatie hart/longen: long nl VAG, corr, rosacea aangezicht</t>
  </si>
  <si>
    <t>142/70</t>
  </si>
  <si>
    <t>128/71</t>
  </si>
  <si>
    <t>126/68</t>
  </si>
  <si>
    <t>147/71</t>
  </si>
  <si>
    <t>rosacea</t>
  </si>
  <si>
    <t>af en toe roker, maandelijks</t>
  </si>
  <si>
    <t>doxycycline</t>
  </si>
  <si>
    <t>doxycycline 100mg, 1tab/dag, oraal (indication: rosacea)</t>
  </si>
  <si>
    <t>exclusie: verzwegen deelname andere studie</t>
  </si>
  <si>
    <t>EXCL1</t>
  </si>
  <si>
    <t>exclusie: bipolaire stoornis, nog geregeld angstaanvallen</t>
  </si>
  <si>
    <t>EXCL2</t>
  </si>
  <si>
    <t>exclusie: condoom gebruik zonder spermicide</t>
  </si>
  <si>
    <t>EXCL3</t>
  </si>
  <si>
    <t>exclusie: invasieve maligniteit doorgemaakt &lt;20 jaar voorafgaand aan de studiestart</t>
  </si>
  <si>
    <t>EXCL4</t>
  </si>
  <si>
    <t>exclusie: aanwezigheid huidige auto-immuunziekte of verleden</t>
  </si>
  <si>
    <t>EXCL5</t>
  </si>
  <si>
    <t>exclusie: griepvaccin &lt;30d geleden</t>
  </si>
  <si>
    <t>124/74</t>
  </si>
  <si>
    <t>150/67</t>
  </si>
  <si>
    <t>ferlixit</t>
  </si>
  <si>
    <t>nieuwe behandeling gekregen voor ferriprieve anemie</t>
  </si>
  <si>
    <t>1ampl</t>
  </si>
  <si>
    <t>1x/3w</t>
  </si>
  <si>
    <t>intraveneus</t>
  </si>
  <si>
    <t>D-cure forte</t>
  </si>
  <si>
    <t>1x/w</t>
  </si>
  <si>
    <t>preventie vit D deficientie</t>
  </si>
  <si>
    <t>1x/m</t>
  </si>
  <si>
    <t>exacyl</t>
  </si>
  <si>
    <t>mennoragie</t>
  </si>
  <si>
    <t>1t/d</t>
  </si>
  <si>
    <t>hielpijn re</t>
  </si>
  <si>
    <t>serum equi tendro musculaire 4 DH</t>
  </si>
  <si>
    <t>griepvaccin</t>
  </si>
  <si>
    <t>preventie griep</t>
  </si>
  <si>
    <t>IM</t>
  </si>
  <si>
    <t>105/65</t>
  </si>
  <si>
    <t>127/74</t>
  </si>
  <si>
    <t>120/62</t>
  </si>
  <si>
    <t>daghospitaal gepland januari: verplaatsing onderkaak + medicatie gepland ibuprofen 600mg 3x1/d amoxicilline 1000mg 3x1/d</t>
  </si>
  <si>
    <t>148/91</t>
  </si>
  <si>
    <t>crushed ribs right side (na val van fiets)</t>
  </si>
  <si>
    <t>127/81</t>
  </si>
  <si>
    <t>nurofen</t>
  </si>
  <si>
    <t>fluelike</t>
  </si>
  <si>
    <t>1t 6x</t>
  </si>
  <si>
    <t>1t 2x/d</t>
  </si>
  <si>
    <t>BLW inf</t>
  </si>
  <si>
    <t>keelpijn+oorpijn+neusloop=BLW inf, tss fluelike en BLWinf zonder sympt</t>
  </si>
  <si>
    <t>fluelike syndrom</t>
  </si>
  <si>
    <t>BLW infectie</t>
  </si>
  <si>
    <t>92/60</t>
  </si>
  <si>
    <t>Dominante arm</t>
  </si>
  <si>
    <t>111/69</t>
  </si>
  <si>
    <t>diclofenac</t>
  </si>
  <si>
    <t>fascitis plantaris</t>
  </si>
  <si>
    <t>75mg</t>
  </si>
  <si>
    <t>2x1t/d</t>
  </si>
  <si>
    <t>discus hernia</t>
  </si>
  <si>
    <t>10/1/17 discus hernia surgery dr Berghmans st-augustinus (neuochirurg)</t>
  </si>
  <si>
    <t>1g</t>
  </si>
  <si>
    <t>4x1t/d</t>
  </si>
  <si>
    <t>D180</t>
  </si>
  <si>
    <t>fascitis plantaris li sole</t>
  </si>
  <si>
    <t>130/70</t>
  </si>
  <si>
    <t>bloedafname geprikt links</t>
  </si>
  <si>
    <t>Medicatie/vaccins</t>
  </si>
  <si>
    <t>boostrix (tetanus, dift, pertussis)</t>
  </si>
  <si>
    <t>133/87</t>
  </si>
  <si>
    <t xml:space="preserve">ko: ausculatie hart/longen: long nl VAG, corr, palpatie abdomen: soepel, nl, algemeen voorkomen: nl, NKO: hoest een beetje, maar gekende hoest door reflux oesofagitis </t>
  </si>
  <si>
    <t>besproken met subject: hoesten=gekende refluxoesofagitis, diarree=gekende lactose intol (1x/dag slappe SG), depoprovera: 3maandelijkse injectie</t>
  </si>
  <si>
    <t>120/81</t>
  </si>
  <si>
    <t>97/min</t>
  </si>
  <si>
    <t xml:space="preserve">ko: ausculatie hart/longen: long nl VAG, corr, palpatie abdomen: soepel, nle peristalsis, geen palpatiepijn, prikkelhoest </t>
  </si>
  <si>
    <t>117/78</t>
  </si>
  <si>
    <t>pantamed</t>
  </si>
  <si>
    <t>20mg/tab</t>
  </si>
  <si>
    <t>hoofdpijnklachten</t>
  </si>
  <si>
    <t>1g/tab</t>
  </si>
  <si>
    <t>luchtwegeninfectie</t>
  </si>
  <si>
    <t>paracodine</t>
  </si>
  <si>
    <t>toularynx siroop</t>
  </si>
  <si>
    <t>10ml</t>
  </si>
  <si>
    <t>cidifen</t>
  </si>
  <si>
    <t>pholco-mereprine</t>
  </si>
  <si>
    <t>griepaal ziektebeeld</t>
  </si>
  <si>
    <t>hoesten en algemene malaise: luchtwegeninfectie</t>
  </si>
  <si>
    <t>recidief luchtwegeninfectie</t>
  </si>
  <si>
    <t>60d</t>
  </si>
  <si>
    <t>V1</t>
  </si>
  <si>
    <t>V2</t>
  </si>
  <si>
    <t>V3</t>
  </si>
  <si>
    <t>V4</t>
  </si>
  <si>
    <t>V5</t>
  </si>
  <si>
    <t>V6</t>
  </si>
  <si>
    <t>V7</t>
  </si>
  <si>
    <t>blood test - resultreceived &amp; copy in the file</t>
  </si>
  <si>
    <t>123/70</t>
  </si>
  <si>
    <t>anemie (verwezen naar HA op 31/5/16)</t>
  </si>
  <si>
    <t>menorraghieën</t>
  </si>
  <si>
    <t>menorrhagic</t>
  </si>
  <si>
    <t>2tabx2/d (during menstruation period only)</t>
  </si>
  <si>
    <t>ongoing at end of study</t>
  </si>
  <si>
    <t>amoxiclav sandox</t>
  </si>
  <si>
    <t>(suspected) dental infection</t>
  </si>
  <si>
    <t>dental infection? (suspected) - definitive diagnosis jaw muscle inflammation</t>
  </si>
  <si>
    <t>144/85</t>
  </si>
  <si>
    <t>test positief (?)</t>
  </si>
  <si>
    <t>94/64</t>
  </si>
  <si>
    <t>91/min</t>
  </si>
  <si>
    <t>dagboekje vergeten, gaan opsturen - 31/7/17 dagboekje teruggegeven</t>
  </si>
  <si>
    <t>GSM changed</t>
  </si>
  <si>
    <t>145/95</t>
  </si>
  <si>
    <t>dagboekje vergeten</t>
  </si>
  <si>
    <t>108/79</t>
  </si>
  <si>
    <t>antibiotica genomen postop - ze gaat informatie later doorsturen</t>
  </si>
  <si>
    <t>84/54</t>
  </si>
  <si>
    <t>cefuroxim</t>
  </si>
  <si>
    <t>post-op infection</t>
  </si>
  <si>
    <t>day surgery breast enhancement (aesthetic reason) &amp; planned surgery</t>
  </si>
  <si>
    <t>130/76</t>
  </si>
  <si>
    <t>floxapen</t>
  </si>
  <si>
    <t>4x1/d</t>
  </si>
  <si>
    <t>discus hernia L4-L5-S1</t>
  </si>
  <si>
    <t>surgery-discus hernia L4-L5 S1</t>
  </si>
  <si>
    <t>124/82</t>
  </si>
  <si>
    <t>133/70</t>
  </si>
  <si>
    <t>tetanus + difterie (V) in 2013</t>
  </si>
  <si>
    <t>148/76</t>
  </si>
  <si>
    <t>dagboekje vergeten maar niets genoteerd in dagboekje. Geen symptomen of medicatie.</t>
  </si>
  <si>
    <t>dagboekje niet meegebracht, maar hij had geen symptomen/medicatie opgeschreven. Leeg dagboekje.</t>
  </si>
  <si>
    <t>139/78</t>
  </si>
  <si>
    <t>153/99</t>
  </si>
  <si>
    <t>146/105</t>
  </si>
  <si>
    <t>100/min</t>
  </si>
  <si>
    <t>118/66</t>
  </si>
  <si>
    <t>109/64</t>
  </si>
  <si>
    <t xml:space="preserve">dagboekje niet meegenomen. Niks opgeschreven. Leeg dagboekje. </t>
  </si>
  <si>
    <t>ko: CNS: moest haasten naar hier</t>
  </si>
  <si>
    <t>122/75</t>
  </si>
  <si>
    <t>ko: lungs clear</t>
  </si>
  <si>
    <t>Dagboekje vergeten. Besproken met subject, geen nieuwe informatie, ze gaat het later doorsturen.</t>
  </si>
  <si>
    <t>120/79</t>
  </si>
  <si>
    <t>griep (koorts &gt;38, hoest)</t>
  </si>
  <si>
    <t>TBC test gehad op 3/2/17 (veranderd van werk)</t>
  </si>
  <si>
    <t>119/85</t>
  </si>
  <si>
    <t>dagboekje vergeten maar niks opgeschreven of geen nieuwe informatie</t>
  </si>
  <si>
    <t>124/85</t>
  </si>
  <si>
    <t>virale luchtweginfectie</t>
  </si>
  <si>
    <t>herpes labialisopstoot</t>
  </si>
  <si>
    <t>112/65</t>
  </si>
  <si>
    <t>109/67</t>
  </si>
  <si>
    <t>96/min</t>
  </si>
  <si>
    <t>fibulafractuur</t>
  </si>
  <si>
    <t>recovering/resolving</t>
  </si>
  <si>
    <t>101/57</t>
  </si>
  <si>
    <t>99/58</t>
  </si>
  <si>
    <t>depo-merdrol 40mg</t>
  </si>
  <si>
    <t>rotator cuff tendinopathie</t>
  </si>
  <si>
    <t>40mg</t>
  </si>
  <si>
    <t>intra-articulair</t>
  </si>
  <si>
    <t>meloxicam</t>
  </si>
  <si>
    <t>peesontsteking re schouder</t>
  </si>
  <si>
    <t>15mg</t>
  </si>
  <si>
    <t>tetanus-dift-pertussis</t>
  </si>
  <si>
    <t>hepatitis A</t>
  </si>
  <si>
    <t>typhim</t>
  </si>
  <si>
    <t>analgese post-op</t>
  </si>
  <si>
    <t>dafalgan forte</t>
  </si>
  <si>
    <t>PRN</t>
  </si>
  <si>
    <t>omeprazole</t>
  </si>
  <si>
    <t>preventief wegens NSAID</t>
  </si>
  <si>
    <t>20mg</t>
  </si>
  <si>
    <t>108/67</t>
  </si>
  <si>
    <t>127/85</t>
  </si>
  <si>
    <t>tedivax</t>
  </si>
  <si>
    <t>tetagam</t>
  </si>
  <si>
    <t>snijwonde linkerhand</t>
  </si>
  <si>
    <t>108/61</t>
  </si>
  <si>
    <t>108/63</t>
  </si>
  <si>
    <t>cutivate creme</t>
  </si>
  <si>
    <t>eczeem</t>
  </si>
  <si>
    <t>1 applic</t>
  </si>
  <si>
    <t>mrt/2017</t>
  </si>
  <si>
    <t>advantan creme</t>
  </si>
  <si>
    <t>148/99</t>
  </si>
  <si>
    <t>ko: bloeddruk: controle 158/106</t>
  </si>
  <si>
    <t>185/111</t>
  </si>
  <si>
    <t>ko: bloeddruk: art. Hypertensie, stress. Andere: acne vulgair aangezicht, vooral thv kin en wangen</t>
  </si>
  <si>
    <t>diane 35</t>
  </si>
  <si>
    <t>anticonceptie/acne</t>
  </si>
  <si>
    <t>Ax/d</t>
  </si>
  <si>
    <t>acne vulgaris gelaat</t>
  </si>
  <si>
    <t>acne vulgaris</t>
  </si>
  <si>
    <t>120/72</t>
  </si>
  <si>
    <t>122/70</t>
  </si>
  <si>
    <t>105/74</t>
  </si>
  <si>
    <t>V7 werd uitgesteld owv vaccinatie met boostrix op 4okt2017, nu vandaag 7/11/17&gt;30d geleden</t>
  </si>
  <si>
    <t>102/71</t>
  </si>
  <si>
    <t>ko: palpatie abdome: momenteel klachten; soepel abdomen, geen electieve drukpijn</t>
  </si>
  <si>
    <t>domperidon</t>
  </si>
  <si>
    <t>misselijkheid</t>
  </si>
  <si>
    <t>10mg/tab</t>
  </si>
  <si>
    <t>misselijkheid+diarree: gastro-enteritis reizigersdiarree</t>
  </si>
  <si>
    <t>107/65</t>
  </si>
  <si>
    <t>115/69</t>
  </si>
  <si>
    <t>119/62</t>
  </si>
  <si>
    <t>117/60</t>
  </si>
  <si>
    <t>allergische rhinitis</t>
  </si>
  <si>
    <t>loratidine</t>
  </si>
  <si>
    <t>10mg</t>
  </si>
  <si>
    <t>107/78</t>
  </si>
  <si>
    <t>114/58</t>
  </si>
  <si>
    <t>120/58</t>
  </si>
  <si>
    <t>viraal ziektebeeld niet gespecifieerd</t>
  </si>
  <si>
    <t>119/74</t>
  </si>
  <si>
    <t>right eye chalazion (begin after conjunctivitis in september 2016) - 2/3/17: day surgery surgical incision&amp;removal of chalazion</t>
  </si>
  <si>
    <t xml:space="preserve">maxitrol oogzalf </t>
  </si>
  <si>
    <t>post-op chalizion excision surgery - prevention</t>
  </si>
  <si>
    <t>1td</t>
  </si>
  <si>
    <t>1tdx2/d</t>
  </si>
  <si>
    <t>126/83</t>
  </si>
  <si>
    <t>137/89</t>
  </si>
  <si>
    <t>130/71</t>
  </si>
  <si>
    <t>122/73</t>
  </si>
  <si>
    <t>141/57</t>
  </si>
  <si>
    <t>125/67</t>
  </si>
  <si>
    <t>common cold (met koorts)</t>
  </si>
  <si>
    <t>misselijkheid en buikpijn -&gt; niet gespecifieerde maag/darminfectie</t>
  </si>
  <si>
    <t>huisstofmijt, kat</t>
  </si>
  <si>
    <t>124/71</t>
  </si>
  <si>
    <t>118/70</t>
  </si>
  <si>
    <t>rosaceae</t>
  </si>
  <si>
    <t>100mg</t>
  </si>
  <si>
    <t>metronidazole creme</t>
  </si>
  <si>
    <t>angiocine lidocaine</t>
  </si>
  <si>
    <t>tonsillitis</t>
  </si>
  <si>
    <t>1.5mg/5mg</t>
  </si>
  <si>
    <t>ongoing</t>
  </si>
  <si>
    <t>113/77</t>
  </si>
  <si>
    <t>110/63</t>
  </si>
  <si>
    <t>109/63</t>
  </si>
  <si>
    <t>130/69</t>
  </si>
  <si>
    <t>108/73</t>
  </si>
  <si>
    <t>153/93</t>
  </si>
  <si>
    <t>141/69</t>
  </si>
  <si>
    <t>1ml</t>
  </si>
  <si>
    <t>121/83</t>
  </si>
  <si>
    <t>149/84</t>
  </si>
  <si>
    <t>verwijzing voor behandeling cystitis. ko: palpatatie abdomen: soepel, geen palpatiepijn, geen nierslagpijn, urine: leuco,+, hematurie,+</t>
  </si>
  <si>
    <t>ko: long normaal, VAG corr, palpatie abdomen nl, matte TV, common cold</t>
  </si>
  <si>
    <t>ko: controle 148/85, pols 52 (nerveus</t>
  </si>
  <si>
    <t>buisjes trommelvliezen</t>
  </si>
  <si>
    <t>ko: niet bleek; auscalatie hart/longen: S,S RR geen gruis, pedd oedeme longen zuiver; palpatie abdomen: soepel, geen HSM, algemeen voorkomen ok</t>
  </si>
  <si>
    <t>ko: roodachtig, tranende (r) oog (t) ve</t>
  </si>
  <si>
    <t>ko: ausc hart/long: long nl VAG, corr; palpatie abdomen: soepel, normale peristaltis; algemeen voorkomen: normaal</t>
  </si>
  <si>
    <t>ko: ausculatie hart/longen: long nl VAG, NKO thinitis, licht rode TV</t>
  </si>
  <si>
    <t>ko: long nl VAG; NKO: rhinitis, matte TV, faryngitis</t>
  </si>
  <si>
    <t>ko: long nl VAG; NKO: mat TV links</t>
  </si>
  <si>
    <t>vaccin: tetanus (V) dec 2015</t>
  </si>
  <si>
    <t>vaccin: tetanus+difterie+kinkhoest (v) un/2012</t>
  </si>
  <si>
    <t>L-thyroxine oral 20mcg 1tab/d (indication: hypothyroidism)</t>
  </si>
  <si>
    <t>nuvaring, anticonceptie</t>
  </si>
  <si>
    <t>3x1t/d</t>
  </si>
  <si>
    <t>ijzertekort</t>
  </si>
  <si>
    <t>mandible infection (tgv tandextractie 5/7)</t>
  </si>
  <si>
    <t>stijfheid op injectieplaats</t>
  </si>
  <si>
    <t>stijfheid op injectieplaats boostrix linkerarm</t>
  </si>
  <si>
    <t>misselijkheid intermittent</t>
  </si>
  <si>
    <t>pain injection site</t>
  </si>
  <si>
    <t>Temperatuur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</si>
</sst>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m/yyyy"/>
    <numFmt numFmtId="165" formatCode="d/mm/yyyy;@"/>
    <numFmt numFmtId="166" formatCode="dd\-mmm\-yyyy"/>
    <numFmt numFmtId="167" formatCode="mmm/yyyy"/>
    <numFmt numFmtId="168" formatCode="d/mm/yy;@"/>
    <numFmt numFmtId="169" formatCode="###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 tint="0.7999816888943144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DEE8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1">
    <xf numFmtId="0" fontId="0" fillId="0" borderId="0" applyNumberFormat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3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Fill="1" applyBorder="1" applyAlignment="1">
      <alignment horizontal="left"/>
    </xf>
    <xf numFmtId="20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12" borderId="1" xfId="0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2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applyNumberFormat="1"/>
    <xf numFmtId="166" fontId="0" fillId="0" borderId="8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166" fontId="0" fillId="2" borderId="7" xfId="0" applyNumberFormat="1" applyFill="1" applyBorder="1"/>
    <xf numFmtId="166" fontId="0" fillId="2" borderId="9" xfId="0" applyNumberFormat="1" applyFill="1" applyBorder="1"/>
    <xf numFmtId="0" fontId="0" fillId="2" borderId="13" xfId="0" applyFill="1" applyBorder="1"/>
    <xf numFmtId="0" fontId="0" fillId="4" borderId="0" xfId="0" applyFill="1" applyAlignment="1">
      <alignment horizontal="left"/>
    </xf>
    <xf numFmtId="14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10" borderId="0" xfId="0" applyFill="1" applyAlignment="1">
      <alignment horizontal="left"/>
    </xf>
    <xf numFmtId="164" fontId="0" fillId="0" borderId="8" xfId="0" applyNumberForma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167" fontId="0" fillId="0" borderId="3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5" fillId="14" borderId="0" xfId="0" applyFont="1" applyFill="1" applyBorder="1" applyAlignment="1">
      <alignment horizontal="left"/>
    </xf>
    <xf numFmtId="0" fontId="0" fillId="14" borderId="0" xfId="0" applyFill="1" applyAlignment="1">
      <alignment horizontal="left"/>
    </xf>
    <xf numFmtId="167" fontId="0" fillId="0" borderId="11" xfId="0" applyNumberFormat="1" applyBorder="1" applyAlignment="1">
      <alignment horizontal="left"/>
    </xf>
    <xf numFmtId="168" fontId="3" fillId="3" borderId="11" xfId="0" applyNumberFormat="1" applyFont="1" applyFill="1" applyBorder="1" applyAlignment="1">
      <alignment horizontal="left"/>
    </xf>
    <xf numFmtId="168" fontId="0" fillId="2" borderId="1" xfId="0" applyNumberFormat="1" applyFill="1" applyBorder="1" applyAlignment="1">
      <alignment horizontal="left"/>
    </xf>
    <xf numFmtId="168" fontId="0" fillId="0" borderId="3" xfId="0" applyNumberFormat="1" applyBorder="1" applyAlignment="1">
      <alignment horizontal="left"/>
    </xf>
    <xf numFmtId="168" fontId="0" fillId="0" borderId="0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7" fontId="0" fillId="0" borderId="3" xfId="0" applyNumberFormat="1" applyFill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8" xfId="0" applyNumberFormat="1" applyBorder="1" applyAlignment="1">
      <alignment horizontal="left"/>
    </xf>
    <xf numFmtId="168" fontId="0" fillId="14" borderId="0" xfId="0" applyNumberForma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17" fontId="0" fillId="0" borderId="3" xfId="0" applyNumberFormat="1" applyBorder="1" applyAlignment="1">
      <alignment horizontal="left"/>
    </xf>
    <xf numFmtId="0" fontId="0" fillId="6" borderId="3" xfId="0" applyFill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14" borderId="5" xfId="0" applyFill="1" applyBorder="1" applyAlignment="1">
      <alignment horizontal="left"/>
    </xf>
    <xf numFmtId="0" fontId="0" fillId="14" borderId="6" xfId="0" applyFill="1" applyBorder="1" applyAlignment="1">
      <alignment horizontal="left"/>
    </xf>
    <xf numFmtId="20" fontId="0" fillId="0" borderId="0" xfId="0" applyNumberFormat="1" applyFont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167" fontId="0" fillId="0" borderId="8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7" fontId="0" fillId="0" borderId="3" xfId="0" applyNumberFormat="1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/>
    </xf>
    <xf numFmtId="17" fontId="0" fillId="0" borderId="0" xfId="0" applyNumberFormat="1" applyBorder="1" applyAlignment="1">
      <alignment horizontal="left"/>
    </xf>
    <xf numFmtId="0" fontId="0" fillId="2" borderId="10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20" fontId="5" fillId="0" borderId="0" xfId="0" applyNumberFormat="1" applyFont="1" applyAlignment="1">
      <alignment horizontal="left"/>
    </xf>
    <xf numFmtId="0" fontId="5" fillId="0" borderId="0" xfId="0" applyFont="1" applyBorder="1"/>
    <xf numFmtId="166" fontId="5" fillId="0" borderId="0" xfId="0" applyNumberFormat="1" applyFont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15" borderId="1" xfId="0" applyFont="1" applyFill="1" applyBorder="1"/>
    <xf numFmtId="0" fontId="5" fillId="15" borderId="15" xfId="0" applyFont="1" applyFill="1" applyBorder="1" applyAlignment="1">
      <alignment horizontal="center"/>
    </xf>
    <xf numFmtId="0" fontId="5" fillId="15" borderId="16" xfId="0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4" fontId="0" fillId="0" borderId="8" xfId="0" applyNumberFormat="1" applyFont="1" applyBorder="1" applyAlignment="1">
      <alignment horizontal="left"/>
    </xf>
    <xf numFmtId="20" fontId="0" fillId="0" borderId="8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left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17" fontId="0" fillId="0" borderId="0" xfId="0" applyNumberFormat="1" applyFill="1" applyBorder="1" applyAlignment="1">
      <alignment horizontal="left"/>
    </xf>
    <xf numFmtId="17" fontId="0" fillId="0" borderId="8" xfId="0" applyNumberFormat="1" applyBorder="1" applyAlignment="1">
      <alignment horizontal="left"/>
    </xf>
    <xf numFmtId="0" fontId="0" fillId="0" borderId="7" xfId="0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8" fontId="0" fillId="0" borderId="0" xfId="0" applyNumberFormat="1" applyFill="1" applyBorder="1" applyAlignment="1">
      <alignment horizontal="left"/>
    </xf>
    <xf numFmtId="168" fontId="0" fillId="0" borderId="8" xfId="0" applyNumberForma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7" xfId="0" quotePrefix="1" applyNumberFormat="1" applyFill="1" applyBorder="1" applyAlignment="1">
      <alignment horizontal="center"/>
    </xf>
    <xf numFmtId="166" fontId="0" fillId="2" borderId="9" xfId="0" quotePrefix="1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9" xfId="0" quotePrefix="1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</cellXfs>
  <cellStyles count="341">
    <cellStyle name="Collegamento ipertestuale" xfId="1" builtinId="8" hidden="1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Collegamento ipertestuale visitato" xfId="36" builtinId="9" hidden="1"/>
    <cellStyle name="Collegamento ipertestuale visitato" xfId="37" builtinId="9" hidden="1"/>
    <cellStyle name="Collegamento ipertestuale visitato" xfId="38" builtinId="9" hidden="1"/>
    <cellStyle name="Collegamento ipertestuale visitato" xfId="39" builtinId="9" hidden="1"/>
    <cellStyle name="Collegamento ipertestuale visitato" xfId="40" builtinId="9" hidden="1"/>
    <cellStyle name="Collegamento ipertestuale visitato" xfId="41" builtinId="9" hidden="1"/>
    <cellStyle name="Collegamento ipertestuale visitato" xfId="42" builtinId="9" hidden="1"/>
    <cellStyle name="Collegamento ipertestuale visitato" xfId="43" builtinId="9" hidden="1"/>
    <cellStyle name="Collegamento ipertestuale visitato" xfId="44" builtinId="9" hidden="1"/>
    <cellStyle name="Collegamento ipertestuale visitato" xfId="45" builtinId="9" hidden="1"/>
    <cellStyle name="Collegamento ipertestuale visitato" xfId="46" builtinId="9" hidden="1"/>
    <cellStyle name="Collegamento ipertestuale visitato" xfId="47" builtinId="9" hidden="1"/>
    <cellStyle name="Collegamento ipertestuale visitato" xfId="48" builtinId="9" hidden="1"/>
    <cellStyle name="Collegamento ipertestuale visitato" xfId="49" builtinId="9" hidden="1"/>
    <cellStyle name="Collegamento ipertestuale visitato" xfId="50" builtinId="9" hidden="1"/>
    <cellStyle name="Collegamento ipertestuale visitato" xfId="51" builtinId="9" hidden="1"/>
    <cellStyle name="Collegamento ipertestuale visitato" xfId="52" builtinId="9" hidden="1"/>
    <cellStyle name="Collegamento ipertestuale visitato" xfId="53" builtinId="9" hidden="1"/>
    <cellStyle name="Collegamento ipertestuale visitato" xfId="54" builtinId="9" hidden="1"/>
    <cellStyle name="Collegamento ipertestuale visitato" xfId="55" builtinId="9" hidden="1"/>
    <cellStyle name="Collegamento ipertestuale visitato" xfId="56" builtinId="9" hidden="1"/>
    <cellStyle name="Collegamento ipertestuale visitato" xfId="57" builtinId="9" hidden="1"/>
    <cellStyle name="Collegamento ipertestuale visitato" xfId="58" builtinId="9" hidden="1"/>
    <cellStyle name="Collegamento ipertestuale visitato" xfId="59" builtinId="9" hidden="1"/>
    <cellStyle name="Collegamento ipertestuale visitato" xfId="60" builtinId="9" hidden="1"/>
    <cellStyle name="Collegamento ipertestuale visitato" xfId="61" builtinId="9" hidden="1"/>
    <cellStyle name="Collegamento ipertestuale visitato" xfId="62" builtinId="9" hidden="1"/>
    <cellStyle name="Collegamento ipertestuale visitato" xfId="63" builtinId="9" hidden="1"/>
    <cellStyle name="Collegamento ipertestuale visitato" xfId="64" builtinId="9" hidden="1"/>
    <cellStyle name="Collegamento ipertestuale visitato" xfId="65" builtinId="9" hidden="1"/>
    <cellStyle name="Collegamento ipertestuale visitato" xfId="66" builtinId="9" hidden="1"/>
    <cellStyle name="Collegamento ipertestuale visitato" xfId="67" builtinId="9" hidden="1"/>
    <cellStyle name="Collegamento ipertestuale visitato" xfId="68" builtinId="9" hidden="1"/>
    <cellStyle name="Collegamento ipertestuale visitato" xfId="69" builtinId="9" hidden="1"/>
    <cellStyle name="Collegamento ipertestuale visitato" xfId="70" builtinId="9" hidden="1"/>
    <cellStyle name="Collegamento ipertestuale visitato" xfId="71" builtinId="9" hidden="1"/>
    <cellStyle name="Collegamento ipertestuale visitato" xfId="72" builtinId="9" hidden="1"/>
    <cellStyle name="Collegamento ipertestuale visitato" xfId="73" builtinId="9" hidden="1"/>
    <cellStyle name="Collegamento ipertestuale visitato" xfId="74" builtinId="9" hidden="1"/>
    <cellStyle name="Collegamento ipertestuale visitato" xfId="75" builtinId="9" hidden="1"/>
    <cellStyle name="Collegamento ipertestuale visitato" xfId="76" builtinId="9" hidden="1"/>
    <cellStyle name="Collegamento ipertestuale visitato" xfId="77" builtinId="9" hidden="1"/>
    <cellStyle name="Collegamento ipertestuale visitato" xfId="78" builtinId="9" hidden="1"/>
    <cellStyle name="Collegamento ipertestuale visitato" xfId="79" builtinId="9" hidden="1"/>
    <cellStyle name="Collegamento ipertestuale visitato" xfId="80" builtinId="9" hidden="1"/>
    <cellStyle name="Collegamento ipertestuale visitato" xfId="81" builtinId="9" hidden="1"/>
    <cellStyle name="Collegamento ipertestuale visitato" xfId="82" builtinId="9" hidden="1"/>
    <cellStyle name="Collegamento ipertestuale visitato" xfId="83" builtinId="9" hidden="1"/>
    <cellStyle name="Collegamento ipertestuale visitato" xfId="84" builtinId="9" hidden="1"/>
    <cellStyle name="Collegamento ipertestuale visitato" xfId="85" builtinId="9" hidden="1"/>
    <cellStyle name="Collegamento ipertestuale visitato" xfId="86" builtinId="9" hidden="1"/>
    <cellStyle name="Collegamento ipertestuale visitato" xfId="87" builtinId="9" hidden="1"/>
    <cellStyle name="Collegamento ipertestuale visitato" xfId="88" builtinId="9" hidden="1"/>
    <cellStyle name="Collegamento ipertestuale visitato" xfId="89" builtinId="9" hidden="1"/>
    <cellStyle name="Collegamento ipertestuale visitato" xfId="90" builtinId="9" hidden="1"/>
    <cellStyle name="Collegamento ipertestuale visitato" xfId="91" builtinId="9" hidden="1"/>
    <cellStyle name="Collegamento ipertestuale visitato" xfId="92" builtinId="9" hidden="1"/>
    <cellStyle name="Collegamento ipertestuale visitato" xfId="93" builtinId="9" hidden="1"/>
    <cellStyle name="Collegamento ipertestuale visitato" xfId="94" builtinId="9" hidden="1"/>
    <cellStyle name="Collegamento ipertestuale visitato" xfId="95" builtinId="9" hidden="1"/>
    <cellStyle name="Collegamento ipertestuale visitato" xfId="96" builtinId="9" hidden="1"/>
    <cellStyle name="Collegamento ipertestuale visitato" xfId="97" builtinId="9" hidden="1"/>
    <cellStyle name="Collegamento ipertestuale visitato" xfId="98" builtinId="9" hidden="1"/>
    <cellStyle name="Collegamento ipertestuale visitato" xfId="99" builtinId="9" hidden="1"/>
    <cellStyle name="Collegamento ipertestuale visitato" xfId="100" builtinId="9" hidden="1"/>
    <cellStyle name="Collegamento ipertestuale visitato" xfId="101" builtinId="9" hidden="1"/>
    <cellStyle name="Collegamento ipertestuale visitato" xfId="102" builtinId="9" hidden="1"/>
    <cellStyle name="Collegamento ipertestuale visitato" xfId="103" builtinId="9" hidden="1"/>
    <cellStyle name="Collegamento ipertestuale visitato" xfId="104" builtinId="9" hidden="1"/>
    <cellStyle name="Collegamento ipertestuale visitato" xfId="105" builtinId="9" hidden="1"/>
    <cellStyle name="Collegamento ipertestuale visitato" xfId="106" builtinId="9" hidden="1"/>
    <cellStyle name="Collegamento ipertestuale visitato" xfId="107" builtinId="9" hidden="1"/>
    <cellStyle name="Collegamento ipertestuale visitato" xfId="108" builtinId="9" hidden="1"/>
    <cellStyle name="Collegamento ipertestuale visitato" xfId="109" builtinId="9" hidden="1"/>
    <cellStyle name="Collegamento ipertestuale visitato" xfId="110" builtinId="9" hidden="1"/>
    <cellStyle name="Collegamento ipertestuale visitato" xfId="111" builtinId="9" hidden="1"/>
    <cellStyle name="Collegamento ipertestuale visitato" xfId="112" builtinId="9" hidden="1"/>
    <cellStyle name="Collegamento ipertestuale visitato" xfId="113" builtinId="9" hidden="1"/>
    <cellStyle name="Collegamento ipertestuale visitato" xfId="114" builtinId="9" hidden="1"/>
    <cellStyle name="Collegamento ipertestuale visitato" xfId="115" builtinId="9" hidden="1"/>
    <cellStyle name="Collegamento ipertestuale visitato" xfId="116" builtinId="9" hidden="1"/>
    <cellStyle name="Collegamento ipertestuale visitato" xfId="117" builtinId="9" hidden="1"/>
    <cellStyle name="Collegamento ipertestuale visitato" xfId="118" builtinId="9" hidden="1"/>
    <cellStyle name="Collegamento ipertestuale visitato" xfId="119" builtinId="9" hidden="1"/>
    <cellStyle name="Collegamento ipertestuale visitato" xfId="120" builtinId="9" hidden="1"/>
    <cellStyle name="Collegamento ipertestuale visitato" xfId="121" builtinId="9" hidden="1"/>
    <cellStyle name="Collegamento ipertestuale visitato" xfId="122" builtinId="9" hidden="1"/>
    <cellStyle name="Collegamento ipertestuale visitato" xfId="123" builtinId="9" hidden="1"/>
    <cellStyle name="Collegamento ipertestuale visitato" xfId="124" builtinId="9" hidden="1"/>
    <cellStyle name="Collegamento ipertestuale visitato" xfId="125" builtinId="9" hidden="1"/>
    <cellStyle name="Collegamento ipertestuale visitato" xfId="126" builtinId="9" hidden="1"/>
    <cellStyle name="Collegamento ipertestuale visitato" xfId="127" builtinId="9" hidden="1"/>
    <cellStyle name="Collegamento ipertestuale visitato" xfId="128" builtinId="9" hidden="1"/>
    <cellStyle name="Collegamento ipertestuale visitato" xfId="129" builtinId="9" hidden="1"/>
    <cellStyle name="Collegamento ipertestuale visitato" xfId="130" builtinId="9" hidden="1"/>
    <cellStyle name="Collegamento ipertestuale visitato" xfId="131" builtinId="9" hidden="1"/>
    <cellStyle name="Collegamento ipertestuale visitato" xfId="132" builtinId="9" hidden="1"/>
    <cellStyle name="Collegamento ipertestuale visitato" xfId="133" builtinId="9" hidden="1"/>
    <cellStyle name="Collegamento ipertestuale visitato" xfId="134" builtinId="9" hidden="1"/>
    <cellStyle name="Collegamento ipertestuale visitato" xfId="135" builtinId="9" hidden="1"/>
    <cellStyle name="Collegamento ipertestuale visitato" xfId="136" builtinId="9" hidden="1"/>
    <cellStyle name="Collegamento ipertestuale visitato" xfId="137" builtinId="9" hidden="1"/>
    <cellStyle name="Collegamento ipertestuale visitato" xfId="138" builtinId="9" hidden="1"/>
    <cellStyle name="Collegamento ipertestuale visitato" xfId="139" builtinId="9" hidden="1"/>
    <cellStyle name="Collegamento ipertestuale visitato" xfId="140" builtinId="9" hidden="1"/>
    <cellStyle name="Collegamento ipertestuale visitato" xfId="141" builtinId="9" hidden="1"/>
    <cellStyle name="Collegamento ipertestuale visitato" xfId="142" builtinId="9" hidden="1"/>
    <cellStyle name="Collegamento ipertestuale visitato" xfId="143" builtinId="9" hidden="1"/>
    <cellStyle name="Collegamento ipertestuale visitato" xfId="144" builtinId="9" hidden="1"/>
    <cellStyle name="Collegamento ipertestuale visitato" xfId="145" builtinId="9" hidden="1"/>
    <cellStyle name="Collegamento ipertestuale visitato" xfId="146" builtinId="9" hidden="1"/>
    <cellStyle name="Collegamento ipertestuale visitato" xfId="147" builtinId="9" hidden="1"/>
    <cellStyle name="Collegamento ipertestuale visitato" xfId="148" builtinId="9" hidden="1"/>
    <cellStyle name="Collegamento ipertestuale visitato" xfId="149" builtinId="9" hidden="1"/>
    <cellStyle name="Collegamento ipertestuale visitato" xfId="150" builtinId="9" hidden="1"/>
    <cellStyle name="Collegamento ipertestuale visitato" xfId="151" builtinId="9" hidden="1"/>
    <cellStyle name="Collegamento ipertestuale visitato" xfId="152" builtinId="9" hidden="1"/>
    <cellStyle name="Collegamento ipertestuale visitato" xfId="153" builtinId="9" hidden="1"/>
    <cellStyle name="Collegamento ipertestuale visitato" xfId="154" builtinId="9" hidden="1"/>
    <cellStyle name="Collegamento ipertestuale visitato" xfId="155" builtinId="9" hidden="1"/>
    <cellStyle name="Collegamento ipertestuale visitato" xfId="156" builtinId="9" hidden="1"/>
    <cellStyle name="Collegamento ipertestuale visitato" xfId="157" builtinId="9" hidden="1"/>
    <cellStyle name="Collegamento ipertestuale visitato" xfId="158" builtinId="9" hidden="1"/>
    <cellStyle name="Collegamento ipertestuale visitato" xfId="159" builtinId="9" hidden="1"/>
    <cellStyle name="Collegamento ipertestuale visitato" xfId="160" builtinId="9" hidden="1"/>
    <cellStyle name="Collegamento ipertestuale visitato" xfId="161" builtinId="9" hidden="1"/>
    <cellStyle name="Collegamento ipertestuale visitato" xfId="162" builtinId="9" hidden="1"/>
    <cellStyle name="Collegamento ipertestuale visitato" xfId="163" builtinId="9" hidden="1"/>
    <cellStyle name="Collegamento ipertestuale visitato" xfId="164" builtinId="9" hidden="1"/>
    <cellStyle name="Collegamento ipertestuale visitato" xfId="165" builtinId="9" hidden="1"/>
    <cellStyle name="Collegamento ipertestuale visitato" xfId="166" builtinId="9" hidden="1"/>
    <cellStyle name="Collegamento ipertestuale visitato" xfId="167" builtinId="9" hidden="1"/>
    <cellStyle name="Collegamento ipertestuale visitato" xfId="168" builtinId="9" hidden="1"/>
    <cellStyle name="Collegamento ipertestuale visitato" xfId="169" builtinId="9" hidden="1"/>
    <cellStyle name="Collegamento ipertestuale visitato" xfId="170" builtinId="9" hidden="1"/>
    <cellStyle name="Collegamento ipertestuale visitato" xfId="171" builtinId="9" hidden="1"/>
    <cellStyle name="Collegamento ipertestuale visitato" xfId="172" builtinId="9" hidden="1"/>
    <cellStyle name="Collegamento ipertestuale visitato" xfId="173" builtinId="9" hidden="1"/>
    <cellStyle name="Collegamento ipertestuale visitato" xfId="174" builtinId="9" hidden="1"/>
    <cellStyle name="Collegamento ipertestuale visitato" xfId="175" builtinId="9" hidden="1"/>
    <cellStyle name="Collegamento ipertestuale visitato" xfId="176" builtinId="9" hidden="1"/>
    <cellStyle name="Collegamento ipertestuale visitato" xfId="177" builtinId="9" hidden="1"/>
    <cellStyle name="Collegamento ipertestuale visitato" xfId="178" builtinId="9" hidden="1"/>
    <cellStyle name="Collegamento ipertestuale visitato" xfId="179" builtinId="9" hidden="1"/>
    <cellStyle name="Collegamento ipertestuale visitato" xfId="180" builtinId="9" hidden="1"/>
    <cellStyle name="Collegamento ipertestuale visitato" xfId="181" builtinId="9" hidden="1"/>
    <cellStyle name="Collegamento ipertestuale visitato" xfId="182" builtinId="9" hidden="1"/>
    <cellStyle name="Collegamento ipertestuale visitato" xfId="183" builtinId="9" hidden="1"/>
    <cellStyle name="Collegamento ipertestuale visitato" xfId="184" builtinId="9" hidden="1"/>
    <cellStyle name="Collegamento ipertestuale visitato" xfId="185" builtinId="9" hidden="1"/>
    <cellStyle name="Collegamento ipertestuale visitato" xfId="186" builtinId="9" hidden="1"/>
    <cellStyle name="Collegamento ipertestuale visitato" xfId="187" builtinId="9" hidden="1"/>
    <cellStyle name="Collegamento ipertestuale visitato" xfId="188" builtinId="9" hidden="1"/>
    <cellStyle name="Collegamento ipertestuale visitato" xfId="189" builtinId="9" hidden="1"/>
    <cellStyle name="Collegamento ipertestuale visitato" xfId="190" builtinId="9" hidden="1"/>
    <cellStyle name="Collegamento ipertestuale visitato" xfId="191" builtinId="9" hidden="1"/>
    <cellStyle name="Collegamento ipertestuale visitato" xfId="192" builtinId="9" hidden="1"/>
    <cellStyle name="Collegamento ipertestuale visitato" xfId="193" builtinId="9" hidden="1"/>
    <cellStyle name="Collegamento ipertestuale visitato" xfId="194" builtinId="9" hidden="1"/>
    <cellStyle name="Collegamento ipertestuale visitato" xfId="195" builtinId="9" hidden="1"/>
    <cellStyle name="Collegamento ipertestuale visitato" xfId="196" builtinId="9" hidden="1"/>
    <cellStyle name="Collegamento ipertestuale visitato" xfId="197" builtinId="9" hidden="1"/>
    <cellStyle name="Collegamento ipertestuale visitato" xfId="198" builtinId="9" hidden="1"/>
    <cellStyle name="Collegamento ipertestuale visitato" xfId="199" builtinId="9" hidden="1"/>
    <cellStyle name="Collegamento ipertestuale visitato" xfId="200" builtinId="9" hidden="1"/>
    <cellStyle name="Collegamento ipertestuale visitato" xfId="201" builtinId="9" hidden="1"/>
    <cellStyle name="Collegamento ipertestuale visitato" xfId="202" builtinId="9" hidden="1"/>
    <cellStyle name="Collegamento ipertestuale visitato" xfId="203" builtinId="9" hidden="1"/>
    <cellStyle name="Collegamento ipertestuale visitato" xfId="204" builtinId="9" hidden="1"/>
    <cellStyle name="Collegamento ipertestuale visitato" xfId="205" builtinId="9" hidden="1"/>
    <cellStyle name="Collegamento ipertestuale visitato" xfId="206" builtinId="9" hidden="1"/>
    <cellStyle name="Collegamento ipertestuale visitato" xfId="207" builtinId="9" hidden="1"/>
    <cellStyle name="Collegamento ipertestuale visitato" xfId="208" builtinId="9" hidden="1"/>
    <cellStyle name="Collegamento ipertestuale visitato" xfId="209" builtinId="9" hidden="1"/>
    <cellStyle name="Collegamento ipertestuale visitato" xfId="210" builtinId="9" hidden="1"/>
    <cellStyle name="Collegamento ipertestuale visitato" xfId="211" builtinId="9" hidden="1"/>
    <cellStyle name="Collegamento ipertestuale visitato" xfId="212" builtinId="9" hidden="1"/>
    <cellStyle name="Collegamento ipertestuale visitato" xfId="213" builtinId="9" hidden="1"/>
    <cellStyle name="Collegamento ipertestuale visitato" xfId="214" builtinId="9" hidden="1"/>
    <cellStyle name="Collegamento ipertestuale visitato" xfId="215" builtinId="9" hidden="1"/>
    <cellStyle name="Collegamento ipertestuale visitato" xfId="216" builtinId="9" hidden="1"/>
    <cellStyle name="Collegamento ipertestuale visitato" xfId="217" builtinId="9" hidden="1"/>
    <cellStyle name="Collegamento ipertestuale visitato" xfId="218" builtinId="9" hidden="1"/>
    <cellStyle name="Collegamento ipertestuale visitato" xfId="219" builtinId="9" hidden="1"/>
    <cellStyle name="Collegamento ipertestuale visitato" xfId="220" builtinId="9" hidden="1"/>
    <cellStyle name="Collegamento ipertestuale visitato" xfId="221" builtinId="9" hidden="1"/>
    <cellStyle name="Collegamento ipertestuale visitato" xfId="222" builtinId="9" hidden="1"/>
    <cellStyle name="Collegamento ipertestuale visitato" xfId="223" builtinId="9" hidden="1"/>
    <cellStyle name="Collegamento ipertestuale visitato" xfId="224" builtinId="9" hidden="1"/>
    <cellStyle name="Collegamento ipertestuale visitato" xfId="225" builtinId="9" hidden="1"/>
    <cellStyle name="Collegamento ipertestuale visitato" xfId="226" builtinId="9" hidden="1"/>
    <cellStyle name="Collegamento ipertestuale visitato" xfId="227" builtinId="9" hidden="1"/>
    <cellStyle name="Collegamento ipertestuale visitato" xfId="228" builtinId="9" hidden="1"/>
    <cellStyle name="Collegamento ipertestuale visitato" xfId="229" builtinId="9" hidden="1"/>
    <cellStyle name="Collegamento ipertestuale visitato" xfId="230" builtinId="9" hidden="1"/>
    <cellStyle name="Collegamento ipertestuale visitato" xfId="231" builtinId="9" hidden="1"/>
    <cellStyle name="Collegamento ipertestuale visitato" xfId="232" builtinId="9" hidden="1"/>
    <cellStyle name="Collegamento ipertestuale visitato" xfId="233" builtinId="9" hidden="1"/>
    <cellStyle name="Collegamento ipertestuale visitato" xfId="234" builtinId="9" hidden="1"/>
    <cellStyle name="Collegamento ipertestuale visitato" xfId="235" builtinId="9" hidden="1"/>
    <cellStyle name="Collegamento ipertestuale visitato" xfId="236" builtinId="9" hidden="1"/>
    <cellStyle name="Collegamento ipertestuale visitato" xfId="237" builtinId="9" hidden="1"/>
    <cellStyle name="Collegamento ipertestuale visitato" xfId="238" builtinId="9" hidden="1"/>
    <cellStyle name="Collegamento ipertestuale visitato" xfId="239" builtinId="9" hidden="1"/>
    <cellStyle name="Collegamento ipertestuale visitato" xfId="240" builtinId="9" hidden="1"/>
    <cellStyle name="Collegamento ipertestuale visitato" xfId="241" builtinId="9" hidden="1"/>
    <cellStyle name="Collegamento ipertestuale visitato" xfId="242" builtinId="9" hidden="1"/>
    <cellStyle name="Collegamento ipertestuale visitato" xfId="243" builtinId="9" hidden="1"/>
    <cellStyle name="Collegamento ipertestuale visitato" xfId="244" builtinId="9" hidden="1"/>
    <cellStyle name="Collegamento ipertestuale visitato" xfId="245" builtinId="9" hidden="1"/>
    <cellStyle name="Collegamento ipertestuale visitato" xfId="246" builtinId="9" hidden="1"/>
    <cellStyle name="Collegamento ipertestuale visitato" xfId="247" builtinId="9" hidden="1"/>
    <cellStyle name="Collegamento ipertestuale visitato" xfId="248" builtinId="9" hidden="1"/>
    <cellStyle name="Collegamento ipertestuale visitato" xfId="249" builtinId="9" hidden="1"/>
    <cellStyle name="Collegamento ipertestuale visitato" xfId="250" builtinId="9" hidden="1"/>
    <cellStyle name="Collegamento ipertestuale visitato" xfId="251" builtinId="9" hidden="1"/>
    <cellStyle name="Collegamento ipertestuale visitato" xfId="252" builtinId="9" hidden="1"/>
    <cellStyle name="Collegamento ipertestuale visitato" xfId="253" builtinId="9" hidden="1"/>
    <cellStyle name="Collegamento ipertestuale visitato" xfId="254" builtinId="9" hidden="1"/>
    <cellStyle name="Collegamento ipertestuale visitato" xfId="255" builtinId="9" hidden="1"/>
    <cellStyle name="Collegamento ipertestuale visitato" xfId="256" builtinId="9" hidden="1"/>
    <cellStyle name="Collegamento ipertestuale visitato" xfId="257" builtinId="9" hidden="1"/>
    <cellStyle name="Collegamento ipertestuale visitato" xfId="258" builtinId="9" hidden="1"/>
    <cellStyle name="Collegamento ipertestuale visitato" xfId="259" builtinId="9" hidden="1"/>
    <cellStyle name="Collegamento ipertestuale visitato" xfId="260" builtinId="9" hidden="1"/>
    <cellStyle name="Collegamento ipertestuale visitato" xfId="261" builtinId="9" hidden="1"/>
    <cellStyle name="Collegamento ipertestuale visitato" xfId="262" builtinId="9" hidden="1"/>
    <cellStyle name="Collegamento ipertestuale visitato" xfId="263" builtinId="9" hidden="1"/>
    <cellStyle name="Collegamento ipertestuale visitato" xfId="264" builtinId="9" hidden="1"/>
    <cellStyle name="Collegamento ipertestuale visitato" xfId="265" builtinId="9" hidden="1"/>
    <cellStyle name="Collegamento ipertestuale visitato" xfId="266" builtinId="9" hidden="1"/>
    <cellStyle name="Collegamento ipertestuale visitato" xfId="267" builtinId="9" hidden="1"/>
    <cellStyle name="Collegamento ipertestuale visitato" xfId="268" builtinId="9" hidden="1"/>
    <cellStyle name="Collegamento ipertestuale visitato" xfId="269" builtinId="9" hidden="1"/>
    <cellStyle name="Collegamento ipertestuale visitato" xfId="270" builtinId="9" hidden="1"/>
    <cellStyle name="Collegamento ipertestuale visitato" xfId="271" builtinId="9" hidden="1"/>
    <cellStyle name="Collegamento ipertestuale visitato" xfId="272" builtinId="9" hidden="1"/>
    <cellStyle name="Collegamento ipertestuale visitato" xfId="273" builtinId="9" hidden="1"/>
    <cellStyle name="Collegamento ipertestuale visitato" xfId="274" builtinId="9" hidden="1"/>
    <cellStyle name="Collegamento ipertestuale visitato" xfId="275" builtinId="9" hidden="1"/>
    <cellStyle name="Collegamento ipertestuale visitato" xfId="276" builtinId="9" hidden="1"/>
    <cellStyle name="Collegamento ipertestuale visitato" xfId="277" builtinId="9" hidden="1"/>
    <cellStyle name="Collegamento ipertestuale visitato" xfId="278" builtinId="9" hidden="1"/>
    <cellStyle name="Collegamento ipertestuale visitato" xfId="279" builtinId="9" hidden="1"/>
    <cellStyle name="Collegamento ipertestuale visitato" xfId="280" builtinId="9" hidden="1"/>
    <cellStyle name="Collegamento ipertestuale visitato" xfId="281" builtinId="9" hidden="1"/>
    <cellStyle name="Collegamento ipertestuale visitato" xfId="282" builtinId="9" hidden="1"/>
    <cellStyle name="Collegamento ipertestuale visitato" xfId="283" builtinId="9" hidden="1"/>
    <cellStyle name="Collegamento ipertestuale visitato" xfId="284" builtinId="9" hidden="1"/>
    <cellStyle name="Collegamento ipertestuale visitato" xfId="285" builtinId="9" hidden="1"/>
    <cellStyle name="Collegamento ipertestuale visitato" xfId="286" builtinId="9" hidden="1"/>
    <cellStyle name="Collegamento ipertestuale visitato" xfId="287" builtinId="9" hidden="1"/>
    <cellStyle name="Collegamento ipertestuale visitato" xfId="288" builtinId="9" hidden="1"/>
    <cellStyle name="Collegamento ipertestuale visitato" xfId="289" builtinId="9" hidden="1"/>
    <cellStyle name="Collegamento ipertestuale visitato" xfId="290" builtinId="9" hidden="1"/>
    <cellStyle name="Collegamento ipertestuale visitato" xfId="291" builtinId="9" hidden="1"/>
    <cellStyle name="Collegamento ipertestuale visitato" xfId="292" builtinId="9" hidden="1"/>
    <cellStyle name="Collegamento ipertestuale visitato" xfId="293" builtinId="9" hidden="1"/>
    <cellStyle name="Collegamento ipertestuale visitato" xfId="294" builtinId="9" hidden="1"/>
    <cellStyle name="Collegamento ipertestuale visitato" xfId="295" builtinId="9" hidden="1"/>
    <cellStyle name="Collegamento ipertestuale visitato" xfId="296" builtinId="9" hidden="1"/>
    <cellStyle name="Collegamento ipertestuale visitato" xfId="297" builtinId="9" hidden="1"/>
    <cellStyle name="Collegamento ipertestuale visitato" xfId="298" builtinId="9" hidden="1"/>
    <cellStyle name="Collegamento ipertestuale visitato" xfId="299" builtinId="9" hidden="1"/>
    <cellStyle name="Collegamento ipertestuale visitato" xfId="300" builtinId="9" hidden="1"/>
    <cellStyle name="Collegamento ipertestuale visitato" xfId="301" builtinId="9" hidden="1"/>
    <cellStyle name="Collegamento ipertestuale visitato" xfId="302" builtinId="9" hidden="1"/>
    <cellStyle name="Collegamento ipertestuale visitato" xfId="303" builtinId="9" hidden="1"/>
    <cellStyle name="Collegamento ipertestuale visitato" xfId="304" builtinId="9" hidden="1"/>
    <cellStyle name="Collegamento ipertestuale visitato" xfId="305" builtinId="9" hidden="1"/>
    <cellStyle name="Collegamento ipertestuale visitato" xfId="306" builtinId="9" hidden="1"/>
    <cellStyle name="Collegamento ipertestuale visitato" xfId="307" builtinId="9" hidden="1"/>
    <cellStyle name="Collegamento ipertestuale visitato" xfId="308" builtinId="9" hidden="1"/>
    <cellStyle name="Collegamento ipertestuale visitato" xfId="309" builtinId="9" hidden="1"/>
    <cellStyle name="Collegamento ipertestuale visitato" xfId="310" builtinId="9" hidden="1"/>
    <cellStyle name="Collegamento ipertestuale visitato" xfId="311" builtinId="9" hidden="1"/>
    <cellStyle name="Collegamento ipertestuale visitato" xfId="312" builtinId="9" hidden="1"/>
    <cellStyle name="Collegamento ipertestuale visitato" xfId="313" builtinId="9" hidden="1"/>
    <cellStyle name="Collegamento ipertestuale visitato" xfId="314" builtinId="9" hidden="1"/>
    <cellStyle name="Collegamento ipertestuale visitato" xfId="315" builtinId="9" hidden="1"/>
    <cellStyle name="Collegamento ipertestuale visitato" xfId="316" builtinId="9" hidden="1"/>
    <cellStyle name="Collegamento ipertestuale visitato" xfId="317" builtinId="9" hidden="1"/>
    <cellStyle name="Collegamento ipertestuale visitato" xfId="318" builtinId="9" hidden="1"/>
    <cellStyle name="Collegamento ipertestuale visitato" xfId="319" builtinId="9" hidden="1"/>
    <cellStyle name="Collegamento ipertestuale visitato" xfId="320" builtinId="9" hidden="1"/>
    <cellStyle name="Collegamento ipertestuale visitato" xfId="321" builtinId="9" hidden="1"/>
    <cellStyle name="Collegamento ipertestuale visitato" xfId="322" builtinId="9" hidden="1"/>
    <cellStyle name="Collegamento ipertestuale visitato" xfId="323" builtinId="9" hidden="1"/>
    <cellStyle name="Collegamento ipertestuale visitato" xfId="324" builtinId="9" hidden="1"/>
    <cellStyle name="Collegamento ipertestuale visitato" xfId="325" builtinId="9" hidden="1"/>
    <cellStyle name="Collegamento ipertestuale visitato" xfId="326" builtinId="9" hidden="1"/>
    <cellStyle name="Collegamento ipertestuale visitato" xfId="327" builtinId="9" hidden="1"/>
    <cellStyle name="Collegamento ipertestuale visitato" xfId="328" builtinId="9" hidden="1"/>
    <cellStyle name="Collegamento ipertestuale visitato" xfId="329" builtinId="9" hidden="1"/>
    <cellStyle name="Collegamento ipertestuale visitato" xfId="330" builtinId="9" hidden="1"/>
    <cellStyle name="Collegamento ipertestuale visitato" xfId="331" builtinId="9" hidden="1"/>
    <cellStyle name="Collegamento ipertestuale visitato" xfId="332" builtinId="9" hidden="1"/>
    <cellStyle name="Collegamento ipertestuale visitato" xfId="333" builtinId="9" hidden="1"/>
    <cellStyle name="Collegamento ipertestuale visitato" xfId="334" builtinId="9" hidden="1"/>
    <cellStyle name="Collegamento ipertestuale visitato" xfId="335" builtinId="9" hidden="1"/>
    <cellStyle name="Collegamento ipertestuale visitato" xfId="336" builtinId="9" hidden="1"/>
    <cellStyle name="Collegamento ipertestuale visitato" xfId="337" builtinId="9" hidden="1"/>
    <cellStyle name="Collegamento ipertestuale visitato" xfId="338" builtinId="9" hidden="1"/>
    <cellStyle name="Collegamento ipertestuale visitato" xfId="339" builtinId="9" hidden="1"/>
    <cellStyle name="Collegamento ipertestuale visitato" xfId="340" builtinId="9" hidden="1"/>
    <cellStyle name="Normale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pane ySplit="1" topLeftCell="A2" activePane="bottomLeft" state="frozen"/>
      <selection activeCell="D1" sqref="D1"/>
      <selection pane="bottomLeft" activeCell="J16" sqref="J16"/>
    </sheetView>
  </sheetViews>
  <sheetFormatPr baseColWidth="10" defaultColWidth="10.83203125" defaultRowHeight="16"/>
  <cols>
    <col min="1" max="2" width="10.83203125" style="3"/>
    <col min="3" max="3" width="10.83203125" style="1"/>
    <col min="4" max="4" width="14.83203125" style="3" customWidth="1"/>
    <col min="5" max="5" width="10.83203125" style="3"/>
    <col min="6" max="6" width="16.1640625" style="3" customWidth="1"/>
    <col min="7" max="7" width="10.83203125" style="3"/>
    <col min="8" max="8" width="17.6640625" style="3" customWidth="1"/>
    <col min="9" max="9" width="11.1640625" style="3" customWidth="1"/>
    <col min="10" max="10" width="69.6640625" style="3" customWidth="1"/>
    <col min="11" max="16384" width="10.83203125" style="3"/>
  </cols>
  <sheetData>
    <row r="1" spans="1:10" s="4" customFormat="1">
      <c r="A1" s="6" t="s">
        <v>0</v>
      </c>
      <c r="B1" s="6" t="s">
        <v>45</v>
      </c>
      <c r="C1" s="75" t="s">
        <v>5</v>
      </c>
      <c r="D1" s="6" t="s">
        <v>10</v>
      </c>
      <c r="E1" s="6" t="s">
        <v>3</v>
      </c>
      <c r="F1" s="6" t="s">
        <v>1</v>
      </c>
      <c r="G1" s="6" t="s">
        <v>4</v>
      </c>
      <c r="H1" s="6" t="s">
        <v>101</v>
      </c>
      <c r="I1" s="6" t="s">
        <v>97</v>
      </c>
      <c r="J1" s="6" t="s">
        <v>35</v>
      </c>
    </row>
    <row r="2" spans="1:10">
      <c r="A2" s="3" t="s">
        <v>123</v>
      </c>
      <c r="B2" s="3" t="s">
        <v>46</v>
      </c>
      <c r="C2" s="1">
        <v>42514</v>
      </c>
      <c r="D2" s="3" t="s">
        <v>36</v>
      </c>
      <c r="E2" s="3" t="s">
        <v>127</v>
      </c>
      <c r="F2" s="43">
        <v>27159</v>
      </c>
      <c r="G2" s="3" t="s">
        <v>6</v>
      </c>
      <c r="H2" s="3" t="s">
        <v>102</v>
      </c>
      <c r="I2" s="3" t="s">
        <v>99</v>
      </c>
    </row>
    <row r="3" spans="1:10">
      <c r="A3" s="3" t="s">
        <v>124</v>
      </c>
      <c r="B3" s="3" t="s">
        <v>46</v>
      </c>
      <c r="C3" s="1">
        <v>42514</v>
      </c>
      <c r="D3" s="3" t="s">
        <v>36</v>
      </c>
      <c r="E3" s="3" t="s">
        <v>127</v>
      </c>
      <c r="F3" s="43">
        <v>26600</v>
      </c>
      <c r="G3" s="3" t="s">
        <v>6</v>
      </c>
      <c r="H3" s="3" t="s">
        <v>102</v>
      </c>
      <c r="I3" s="3" t="s">
        <v>99</v>
      </c>
    </row>
    <row r="4" spans="1:10">
      <c r="A4" s="3" t="s">
        <v>125</v>
      </c>
      <c r="B4" s="3" t="s">
        <v>46</v>
      </c>
      <c r="C4" s="1">
        <v>42514</v>
      </c>
      <c r="D4" s="3" t="s">
        <v>36</v>
      </c>
      <c r="E4" s="3" t="s">
        <v>127</v>
      </c>
      <c r="F4" s="43">
        <v>24812</v>
      </c>
      <c r="G4" s="3" t="s">
        <v>6</v>
      </c>
      <c r="H4" s="3" t="s">
        <v>102</v>
      </c>
      <c r="I4" s="3" t="s">
        <v>99</v>
      </c>
    </row>
    <row r="5" spans="1:10">
      <c r="A5" s="3" t="s">
        <v>126</v>
      </c>
      <c r="B5" s="3" t="s">
        <v>46</v>
      </c>
      <c r="C5" s="1">
        <v>42517</v>
      </c>
      <c r="D5" s="3" t="s">
        <v>36</v>
      </c>
      <c r="E5" s="3" t="s">
        <v>96</v>
      </c>
      <c r="F5" s="43">
        <v>25309</v>
      </c>
      <c r="H5" s="3" t="s">
        <v>245</v>
      </c>
      <c r="I5" s="3" t="s">
        <v>636</v>
      </c>
    </row>
    <row r="6" spans="1:10">
      <c r="A6" s="3" t="s">
        <v>128</v>
      </c>
      <c r="B6" s="3" t="s">
        <v>46</v>
      </c>
      <c r="C6" s="1">
        <v>42517</v>
      </c>
      <c r="D6" s="3" t="s">
        <v>100</v>
      </c>
      <c r="E6" s="3" t="s">
        <v>96</v>
      </c>
      <c r="F6" s="43">
        <v>30590</v>
      </c>
      <c r="G6" s="3" t="s">
        <v>262</v>
      </c>
      <c r="H6" s="3" t="s">
        <v>263</v>
      </c>
      <c r="I6" s="3" t="s">
        <v>99</v>
      </c>
      <c r="J6" s="3" t="s">
        <v>264</v>
      </c>
    </row>
    <row r="7" spans="1:10">
      <c r="A7" s="3" t="s">
        <v>129</v>
      </c>
      <c r="B7" s="3" t="s">
        <v>46</v>
      </c>
      <c r="C7" s="1">
        <v>42520</v>
      </c>
      <c r="D7" s="3" t="s">
        <v>36</v>
      </c>
      <c r="E7" s="3" t="s">
        <v>127</v>
      </c>
      <c r="F7" s="43">
        <v>26368</v>
      </c>
      <c r="G7" s="3" t="s">
        <v>6</v>
      </c>
      <c r="H7" s="3" t="s">
        <v>102</v>
      </c>
      <c r="I7" s="3" t="s">
        <v>636</v>
      </c>
    </row>
    <row r="8" spans="1:10">
      <c r="A8" s="3" t="s">
        <v>130</v>
      </c>
      <c r="B8" s="3" t="s">
        <v>46</v>
      </c>
      <c r="C8" s="1">
        <v>42521</v>
      </c>
      <c r="D8" s="3" t="s">
        <v>36</v>
      </c>
      <c r="E8" s="3" t="s">
        <v>96</v>
      </c>
      <c r="F8" s="43">
        <v>28524</v>
      </c>
      <c r="H8" s="3" t="s">
        <v>102</v>
      </c>
      <c r="I8" s="4" t="s">
        <v>99</v>
      </c>
    </row>
    <row r="9" spans="1:10">
      <c r="A9" s="3" t="s">
        <v>131</v>
      </c>
      <c r="B9" s="3" t="s">
        <v>46</v>
      </c>
      <c r="C9" s="1">
        <v>42527</v>
      </c>
      <c r="D9" s="3" t="s">
        <v>36</v>
      </c>
      <c r="E9" s="3" t="s">
        <v>96</v>
      </c>
      <c r="F9" s="154">
        <v>26699</v>
      </c>
      <c r="G9" s="3" t="s">
        <v>6</v>
      </c>
      <c r="H9" s="3" t="s">
        <v>102</v>
      </c>
      <c r="I9" s="3" t="s">
        <v>99</v>
      </c>
    </row>
    <row r="10" spans="1:10">
      <c r="A10" s="3" t="s">
        <v>132</v>
      </c>
      <c r="B10" s="3" t="s">
        <v>46</v>
      </c>
      <c r="C10" s="1">
        <v>42548</v>
      </c>
      <c r="D10" s="3" t="s">
        <v>100</v>
      </c>
      <c r="E10" s="3" t="s">
        <v>96</v>
      </c>
      <c r="F10" s="43">
        <v>35872</v>
      </c>
      <c r="G10" s="3" t="s">
        <v>6</v>
      </c>
      <c r="H10" s="3" t="s">
        <v>102</v>
      </c>
      <c r="I10" s="3" t="s">
        <v>99</v>
      </c>
      <c r="J10" s="3" t="s">
        <v>312</v>
      </c>
    </row>
    <row r="11" spans="1:10">
      <c r="A11" s="3" t="s">
        <v>133</v>
      </c>
      <c r="B11" s="3" t="s">
        <v>46</v>
      </c>
      <c r="C11" s="153">
        <v>42548</v>
      </c>
      <c r="D11" s="3" t="s">
        <v>36</v>
      </c>
      <c r="E11" s="3" t="s">
        <v>127</v>
      </c>
      <c r="F11" s="43">
        <v>30413</v>
      </c>
      <c r="H11" s="3" t="s">
        <v>102</v>
      </c>
      <c r="I11" s="3" t="s">
        <v>99</v>
      </c>
    </row>
    <row r="12" spans="1:10">
      <c r="A12" s="3" t="s">
        <v>134</v>
      </c>
      <c r="B12" s="3" t="s">
        <v>46</v>
      </c>
      <c r="C12" s="1">
        <v>42549</v>
      </c>
      <c r="D12" s="3" t="s">
        <v>36</v>
      </c>
      <c r="E12" s="3" t="s">
        <v>127</v>
      </c>
      <c r="F12" s="94">
        <v>28309</v>
      </c>
      <c r="G12" s="3" t="s">
        <v>6</v>
      </c>
      <c r="H12" s="3" t="s">
        <v>102</v>
      </c>
      <c r="I12" s="3" t="s">
        <v>99</v>
      </c>
      <c r="J12" s="3" t="s">
        <v>340</v>
      </c>
    </row>
    <row r="13" spans="1:10">
      <c r="A13" s="3" t="s">
        <v>135</v>
      </c>
      <c r="B13" s="3" t="s">
        <v>46</v>
      </c>
      <c r="C13" s="1">
        <v>42552</v>
      </c>
      <c r="D13" s="3" t="s">
        <v>100</v>
      </c>
      <c r="E13" s="3" t="s">
        <v>127</v>
      </c>
      <c r="F13" s="43">
        <v>31709</v>
      </c>
      <c r="G13" s="3" t="s">
        <v>6</v>
      </c>
      <c r="H13" s="3" t="s">
        <v>102</v>
      </c>
      <c r="I13" s="3" t="s">
        <v>99</v>
      </c>
      <c r="J13" s="3" t="s">
        <v>708</v>
      </c>
    </row>
    <row r="14" spans="1:10">
      <c r="A14" s="3" t="s">
        <v>136</v>
      </c>
      <c r="B14" s="3" t="s">
        <v>46</v>
      </c>
      <c r="C14" s="1">
        <v>42552</v>
      </c>
      <c r="D14" s="3" t="s">
        <v>36</v>
      </c>
      <c r="E14" s="3" t="s">
        <v>127</v>
      </c>
      <c r="F14" s="43">
        <v>25788</v>
      </c>
    </row>
    <row r="15" spans="1:10">
      <c r="A15" s="3" t="s">
        <v>137</v>
      </c>
      <c r="B15" s="3" t="s">
        <v>46</v>
      </c>
      <c r="C15" s="1">
        <v>42556</v>
      </c>
      <c r="D15" s="3" t="s">
        <v>36</v>
      </c>
      <c r="E15" s="3" t="s">
        <v>96</v>
      </c>
      <c r="F15" s="43">
        <v>29314</v>
      </c>
      <c r="I15" s="3" t="s">
        <v>99</v>
      </c>
    </row>
    <row r="16" spans="1:10">
      <c r="A16" s="3" t="s">
        <v>138</v>
      </c>
      <c r="B16" s="3" t="s">
        <v>46</v>
      </c>
      <c r="C16" s="1">
        <v>42604</v>
      </c>
      <c r="D16" s="3" t="s">
        <v>100</v>
      </c>
      <c r="E16" s="3" t="s">
        <v>127</v>
      </c>
      <c r="F16" s="43">
        <v>26347</v>
      </c>
      <c r="G16" s="3" t="s">
        <v>6</v>
      </c>
      <c r="H16" s="3" t="s">
        <v>102</v>
      </c>
      <c r="I16" s="3" t="s">
        <v>99</v>
      </c>
      <c r="J16" s="3" t="s">
        <v>312</v>
      </c>
    </row>
    <row r="17" spans="1:10">
      <c r="A17" s="3" t="s">
        <v>139</v>
      </c>
      <c r="B17" s="3" t="s">
        <v>46</v>
      </c>
      <c r="C17" s="1">
        <v>42612</v>
      </c>
      <c r="D17" s="3" t="s">
        <v>100</v>
      </c>
      <c r="E17" s="3" t="s">
        <v>96</v>
      </c>
      <c r="F17" s="154">
        <v>28710</v>
      </c>
      <c r="G17" s="3" t="s">
        <v>6</v>
      </c>
      <c r="H17" s="3" t="s">
        <v>410</v>
      </c>
      <c r="I17" s="3" t="s">
        <v>99</v>
      </c>
      <c r="J17" s="3" t="s">
        <v>312</v>
      </c>
    </row>
    <row r="18" spans="1:10">
      <c r="A18" s="3" t="s">
        <v>140</v>
      </c>
      <c r="B18" s="3" t="s">
        <v>46</v>
      </c>
      <c r="C18" s="1">
        <v>42615</v>
      </c>
      <c r="D18" s="3" t="s">
        <v>36</v>
      </c>
      <c r="E18" s="3" t="s">
        <v>127</v>
      </c>
      <c r="F18" s="43">
        <v>32929</v>
      </c>
      <c r="H18" s="3" t="s">
        <v>411</v>
      </c>
    </row>
    <row r="19" spans="1:10">
      <c r="A19" s="3" t="s">
        <v>141</v>
      </c>
      <c r="B19" s="3" t="s">
        <v>46</v>
      </c>
      <c r="C19" s="1">
        <v>42622</v>
      </c>
      <c r="D19" s="3" t="s">
        <v>36</v>
      </c>
      <c r="E19" s="3" t="s">
        <v>96</v>
      </c>
      <c r="F19" s="43">
        <v>26824</v>
      </c>
      <c r="I19" s="3" t="s">
        <v>99</v>
      </c>
    </row>
    <row r="20" spans="1:10">
      <c r="A20" s="3" t="s">
        <v>142</v>
      </c>
      <c r="B20" s="3" t="s">
        <v>46</v>
      </c>
      <c r="C20" s="1">
        <v>42629</v>
      </c>
      <c r="D20" s="3" t="s">
        <v>36</v>
      </c>
      <c r="E20" s="3" t="s">
        <v>96</v>
      </c>
      <c r="F20" s="43">
        <v>27555</v>
      </c>
      <c r="G20" s="3" t="s">
        <v>6</v>
      </c>
      <c r="I20" s="3" t="s">
        <v>99</v>
      </c>
    </row>
    <row r="21" spans="1:10">
      <c r="A21" s="3" t="s">
        <v>143</v>
      </c>
      <c r="B21" s="3" t="s">
        <v>46</v>
      </c>
      <c r="C21" s="1">
        <v>42636</v>
      </c>
      <c r="D21" s="3" t="s">
        <v>36</v>
      </c>
      <c r="E21" s="3" t="s">
        <v>127</v>
      </c>
      <c r="F21" s="43">
        <v>24849</v>
      </c>
      <c r="I21" s="3" t="s">
        <v>99</v>
      </c>
    </row>
    <row r="22" spans="1:10">
      <c r="A22" s="3" t="s">
        <v>144</v>
      </c>
      <c r="B22" s="3" t="s">
        <v>46</v>
      </c>
      <c r="C22" s="1">
        <v>42639</v>
      </c>
      <c r="D22" s="3" t="s">
        <v>36</v>
      </c>
      <c r="E22" s="3" t="s">
        <v>127</v>
      </c>
      <c r="F22" s="43">
        <v>32696</v>
      </c>
      <c r="G22" s="3" t="s">
        <v>6</v>
      </c>
      <c r="H22" s="3" t="s">
        <v>103</v>
      </c>
    </row>
    <row r="23" spans="1:10">
      <c r="A23" s="3" t="s">
        <v>145</v>
      </c>
      <c r="B23" s="3" t="s">
        <v>46</v>
      </c>
      <c r="C23" s="1">
        <v>42639</v>
      </c>
      <c r="D23" s="3" t="s">
        <v>36</v>
      </c>
      <c r="E23" s="3" t="s">
        <v>127</v>
      </c>
      <c r="F23" s="43">
        <v>34493</v>
      </c>
      <c r="G23" s="3" t="s">
        <v>6</v>
      </c>
      <c r="H23" s="3" t="s">
        <v>103</v>
      </c>
    </row>
    <row r="24" spans="1:10">
      <c r="A24" s="3" t="s">
        <v>146</v>
      </c>
      <c r="B24" s="3" t="s">
        <v>46</v>
      </c>
      <c r="C24" s="1">
        <v>42640</v>
      </c>
      <c r="D24" s="3" t="s">
        <v>36</v>
      </c>
      <c r="E24" s="3" t="s">
        <v>127</v>
      </c>
      <c r="F24" s="43">
        <v>26625</v>
      </c>
      <c r="G24" s="3" t="s">
        <v>6</v>
      </c>
      <c r="H24" s="3" t="s">
        <v>102</v>
      </c>
      <c r="I24" s="3" t="s">
        <v>99</v>
      </c>
    </row>
    <row r="25" spans="1:10">
      <c r="A25" s="3" t="s">
        <v>147</v>
      </c>
      <c r="B25" s="3" t="s">
        <v>46</v>
      </c>
      <c r="C25" s="1">
        <v>42653</v>
      </c>
      <c r="D25" s="3" t="s">
        <v>36</v>
      </c>
      <c r="E25" s="3" t="s">
        <v>127</v>
      </c>
      <c r="F25" s="43">
        <v>25234</v>
      </c>
      <c r="G25" s="3" t="s">
        <v>6</v>
      </c>
      <c r="H25" s="3" t="s">
        <v>102</v>
      </c>
      <c r="I25" s="3" t="s">
        <v>99</v>
      </c>
    </row>
    <row r="26" spans="1:10">
      <c r="A26" s="3" t="s">
        <v>148</v>
      </c>
      <c r="B26" s="3" t="s">
        <v>46</v>
      </c>
      <c r="C26" s="1">
        <v>42653</v>
      </c>
      <c r="D26" s="3" t="s">
        <v>36</v>
      </c>
      <c r="E26" s="3" t="s">
        <v>127</v>
      </c>
      <c r="F26" s="43">
        <v>399659</v>
      </c>
      <c r="G26" s="3" t="s">
        <v>6</v>
      </c>
      <c r="H26" s="3" t="s">
        <v>103</v>
      </c>
    </row>
    <row r="27" spans="1:10">
      <c r="A27" s="3" t="s">
        <v>149</v>
      </c>
      <c r="B27" s="3" t="s">
        <v>46</v>
      </c>
      <c r="C27" s="1">
        <v>42653</v>
      </c>
      <c r="D27" s="3" t="s">
        <v>36</v>
      </c>
      <c r="E27" s="3" t="s">
        <v>127</v>
      </c>
      <c r="F27" s="43">
        <v>27601</v>
      </c>
      <c r="G27" s="3" t="s">
        <v>6</v>
      </c>
      <c r="H27" s="3" t="s">
        <v>102</v>
      </c>
      <c r="I27" s="3" t="s">
        <v>99</v>
      </c>
    </row>
    <row r="28" spans="1:10">
      <c r="A28" s="3" t="s">
        <v>150</v>
      </c>
      <c r="B28" s="3" t="s">
        <v>46</v>
      </c>
      <c r="C28" s="1">
        <v>42653</v>
      </c>
      <c r="D28" s="3" t="s">
        <v>100</v>
      </c>
      <c r="E28" s="3" t="s">
        <v>96</v>
      </c>
      <c r="F28" s="43">
        <v>29977</v>
      </c>
      <c r="G28" s="3" t="s">
        <v>6</v>
      </c>
      <c r="H28" s="3" t="s">
        <v>102</v>
      </c>
      <c r="I28" s="3" t="s">
        <v>99</v>
      </c>
      <c r="J28" s="3" t="s">
        <v>645</v>
      </c>
    </row>
    <row r="29" spans="1:10">
      <c r="A29" s="3" t="s">
        <v>151</v>
      </c>
      <c r="B29" s="3" t="s">
        <v>46</v>
      </c>
      <c r="C29" s="1">
        <v>42654</v>
      </c>
      <c r="D29" s="3" t="s">
        <v>36</v>
      </c>
      <c r="E29" s="3" t="s">
        <v>127</v>
      </c>
      <c r="F29" s="43">
        <v>27425</v>
      </c>
      <c r="G29" s="3" t="s">
        <v>6</v>
      </c>
      <c r="H29" s="3" t="s">
        <v>102</v>
      </c>
      <c r="I29" s="3" t="s">
        <v>99</v>
      </c>
    </row>
    <row r="30" spans="1:10">
      <c r="A30" s="3" t="s">
        <v>152</v>
      </c>
      <c r="B30" s="3" t="s">
        <v>46</v>
      </c>
      <c r="C30" s="1">
        <v>42654</v>
      </c>
      <c r="D30" s="3" t="s">
        <v>36</v>
      </c>
      <c r="E30" s="3" t="s">
        <v>96</v>
      </c>
      <c r="F30" s="43">
        <v>28238</v>
      </c>
      <c r="G30" s="3" t="s">
        <v>6</v>
      </c>
      <c r="H30" s="3" t="s">
        <v>102</v>
      </c>
      <c r="I30" s="3" t="s">
        <v>99</v>
      </c>
    </row>
    <row r="31" spans="1:10">
      <c r="A31" s="3" t="s">
        <v>153</v>
      </c>
      <c r="B31" s="3" t="s">
        <v>46</v>
      </c>
      <c r="C31" s="1">
        <v>42657</v>
      </c>
      <c r="D31" s="3" t="s">
        <v>36</v>
      </c>
      <c r="E31" s="3" t="s">
        <v>127</v>
      </c>
      <c r="F31" s="43">
        <v>26204</v>
      </c>
      <c r="I31" s="3" t="s">
        <v>99</v>
      </c>
    </row>
    <row r="32" spans="1:10">
      <c r="A32" s="3" t="s">
        <v>154</v>
      </c>
      <c r="B32" s="3" t="s">
        <v>46</v>
      </c>
      <c r="C32" s="1">
        <v>42657</v>
      </c>
      <c r="D32" s="3" t="s">
        <v>36</v>
      </c>
      <c r="E32" s="3" t="s">
        <v>96</v>
      </c>
      <c r="F32" s="43">
        <v>30825</v>
      </c>
      <c r="I32" s="3" t="s">
        <v>99</v>
      </c>
    </row>
    <row r="33" spans="1:10">
      <c r="A33" s="3" t="s">
        <v>155</v>
      </c>
      <c r="B33" s="3" t="s">
        <v>46</v>
      </c>
      <c r="C33" s="1">
        <v>42660</v>
      </c>
      <c r="D33" s="3" t="s">
        <v>36</v>
      </c>
      <c r="E33" s="3" t="s">
        <v>127</v>
      </c>
      <c r="F33" s="43">
        <v>31192</v>
      </c>
      <c r="I33" s="3" t="s">
        <v>99</v>
      </c>
    </row>
    <row r="34" spans="1:10">
      <c r="A34" s="3" t="s">
        <v>156</v>
      </c>
      <c r="B34" s="3" t="s">
        <v>46</v>
      </c>
      <c r="C34" s="1">
        <v>42660</v>
      </c>
      <c r="D34" s="3" t="s">
        <v>36</v>
      </c>
      <c r="E34" s="3" t="s">
        <v>127</v>
      </c>
      <c r="F34" s="43">
        <v>27705</v>
      </c>
      <c r="I34" s="3" t="s">
        <v>99</v>
      </c>
    </row>
    <row r="35" spans="1:10">
      <c r="A35" s="3" t="s">
        <v>157</v>
      </c>
      <c r="B35" s="3" t="s">
        <v>46</v>
      </c>
      <c r="C35" s="1">
        <v>42660</v>
      </c>
      <c r="D35" s="3" t="s">
        <v>36</v>
      </c>
      <c r="E35" s="3" t="s">
        <v>96</v>
      </c>
      <c r="F35" s="43">
        <v>34452</v>
      </c>
      <c r="G35" s="3" t="s">
        <v>6</v>
      </c>
      <c r="H35" s="3" t="s">
        <v>103</v>
      </c>
      <c r="I35" s="3" t="s">
        <v>636</v>
      </c>
    </row>
    <row r="36" spans="1:10">
      <c r="A36" s="3" t="s">
        <v>158</v>
      </c>
      <c r="B36" s="3" t="s">
        <v>46</v>
      </c>
      <c r="C36" s="1">
        <v>42661</v>
      </c>
      <c r="D36" s="3" t="s">
        <v>36</v>
      </c>
      <c r="E36" s="3" t="s">
        <v>127</v>
      </c>
      <c r="F36" s="43">
        <v>24336</v>
      </c>
      <c r="G36" s="3" t="s">
        <v>6</v>
      </c>
      <c r="H36" s="3" t="s">
        <v>102</v>
      </c>
      <c r="I36" s="3" t="s">
        <v>99</v>
      </c>
    </row>
    <row r="37" spans="1:10">
      <c r="A37" s="3" t="s">
        <v>159</v>
      </c>
      <c r="B37" s="3" t="s">
        <v>46</v>
      </c>
      <c r="C37" s="1">
        <v>42661</v>
      </c>
      <c r="D37" s="3" t="s">
        <v>36</v>
      </c>
      <c r="E37" s="3" t="s">
        <v>127</v>
      </c>
      <c r="F37" s="43">
        <v>34195</v>
      </c>
      <c r="G37" s="3" t="s">
        <v>6</v>
      </c>
      <c r="H37" s="3" t="s">
        <v>102</v>
      </c>
      <c r="I37" s="3" t="s">
        <v>636</v>
      </c>
    </row>
    <row r="38" spans="1:10">
      <c r="A38" s="3" t="s">
        <v>160</v>
      </c>
      <c r="B38" s="3" t="s">
        <v>46</v>
      </c>
      <c r="C38" s="1">
        <v>42661</v>
      </c>
      <c r="D38" s="3" t="s">
        <v>100</v>
      </c>
      <c r="E38" s="3" t="s">
        <v>96</v>
      </c>
      <c r="F38" s="43">
        <v>32541</v>
      </c>
      <c r="G38" s="3" t="s">
        <v>6</v>
      </c>
      <c r="H38" s="3" t="s">
        <v>102</v>
      </c>
      <c r="I38" s="3" t="s">
        <v>99</v>
      </c>
      <c r="J38" s="3" t="s">
        <v>644</v>
      </c>
    </row>
    <row r="39" spans="1:10">
      <c r="A39" s="3" t="s">
        <v>161</v>
      </c>
      <c r="B39" s="3" t="s">
        <v>46</v>
      </c>
      <c r="C39" s="1">
        <v>42661</v>
      </c>
      <c r="D39" s="3" t="s">
        <v>36</v>
      </c>
      <c r="E39" s="3" t="s">
        <v>127</v>
      </c>
      <c r="F39" s="154">
        <v>34177</v>
      </c>
      <c r="G39" s="3" t="s">
        <v>6</v>
      </c>
      <c r="H39" s="3" t="s">
        <v>103</v>
      </c>
      <c r="I39" s="3" t="s">
        <v>636</v>
      </c>
    </row>
    <row r="40" spans="1:10">
      <c r="A40" s="3" t="s">
        <v>162</v>
      </c>
      <c r="B40" s="3" t="s">
        <v>46</v>
      </c>
      <c r="C40" s="1">
        <v>42664</v>
      </c>
      <c r="D40" s="3" t="s">
        <v>36</v>
      </c>
      <c r="E40" s="3" t="s">
        <v>96</v>
      </c>
      <c r="F40" s="43">
        <v>25960</v>
      </c>
      <c r="I40" s="3" t="s">
        <v>99</v>
      </c>
    </row>
    <row r="41" spans="1:10">
      <c r="A41" s="3" t="s">
        <v>646</v>
      </c>
      <c r="B41" s="3" t="s">
        <v>46</v>
      </c>
      <c r="C41" s="1">
        <v>42664</v>
      </c>
      <c r="D41" s="3" t="s">
        <v>36</v>
      </c>
      <c r="E41" s="3" t="s">
        <v>127</v>
      </c>
      <c r="F41" s="43">
        <v>34886</v>
      </c>
      <c r="I41" s="3" t="s">
        <v>636</v>
      </c>
    </row>
    <row r="42" spans="1:10">
      <c r="A42" s="3" t="s">
        <v>647</v>
      </c>
      <c r="B42" s="3" t="s">
        <v>46</v>
      </c>
      <c r="C42" s="1">
        <v>42664</v>
      </c>
      <c r="D42" s="3" t="s">
        <v>36</v>
      </c>
      <c r="E42" s="3" t="s">
        <v>96</v>
      </c>
      <c r="F42" s="43">
        <v>34777</v>
      </c>
      <c r="I42" s="3" t="s">
        <v>636</v>
      </c>
    </row>
    <row r="43" spans="1:10">
      <c r="A43" s="3" t="s">
        <v>648</v>
      </c>
      <c r="B43" s="3" t="s">
        <v>46</v>
      </c>
      <c r="C43" s="1">
        <v>42664</v>
      </c>
      <c r="D43" s="3" t="s">
        <v>36</v>
      </c>
      <c r="E43" s="3" t="s">
        <v>96</v>
      </c>
      <c r="F43" s="43">
        <v>34387</v>
      </c>
    </row>
    <row r="44" spans="1:10">
      <c r="A44" s="3" t="s">
        <v>709</v>
      </c>
      <c r="B44" s="3" t="s">
        <v>46</v>
      </c>
      <c r="C44" s="1">
        <v>42541</v>
      </c>
      <c r="D44" s="3" t="s">
        <v>100</v>
      </c>
      <c r="E44" s="3" t="s">
        <v>127</v>
      </c>
      <c r="F44" s="43">
        <v>29481</v>
      </c>
      <c r="G44" s="3" t="s">
        <v>6</v>
      </c>
      <c r="H44" s="3" t="s">
        <v>102</v>
      </c>
      <c r="I44" s="3" t="s">
        <v>99</v>
      </c>
      <c r="J44" s="3" t="s">
        <v>710</v>
      </c>
    </row>
    <row r="45" spans="1:10">
      <c r="A45" s="3" t="s">
        <v>711</v>
      </c>
      <c r="B45" s="3" t="s">
        <v>46</v>
      </c>
      <c r="C45" s="1">
        <v>42639</v>
      </c>
      <c r="D45" s="3" t="s">
        <v>100</v>
      </c>
      <c r="E45" s="3" t="s">
        <v>127</v>
      </c>
      <c r="F45" s="43">
        <v>35099</v>
      </c>
      <c r="G45" s="3" t="s">
        <v>6</v>
      </c>
      <c r="H45" s="3" t="s">
        <v>102</v>
      </c>
      <c r="J45" s="3" t="s">
        <v>712</v>
      </c>
    </row>
    <row r="46" spans="1:10">
      <c r="A46" s="3" t="s">
        <v>713</v>
      </c>
      <c r="B46" s="3" t="s">
        <v>46</v>
      </c>
      <c r="C46" s="1">
        <v>42661</v>
      </c>
      <c r="D46" s="3" t="s">
        <v>100</v>
      </c>
      <c r="E46" s="3" t="s">
        <v>127</v>
      </c>
      <c r="F46" s="43">
        <v>26711</v>
      </c>
      <c r="G46" s="3" t="s">
        <v>6</v>
      </c>
      <c r="H46" s="3" t="s">
        <v>102</v>
      </c>
      <c r="I46" s="3" t="s">
        <v>99</v>
      </c>
      <c r="J46" s="3" t="s">
        <v>714</v>
      </c>
    </row>
    <row r="47" spans="1:10">
      <c r="A47" s="3" t="s">
        <v>715</v>
      </c>
      <c r="B47" s="3" t="s">
        <v>46</v>
      </c>
      <c r="C47" s="1">
        <v>42664</v>
      </c>
      <c r="D47" s="3" t="s">
        <v>100</v>
      </c>
      <c r="E47" s="3" t="s">
        <v>127</v>
      </c>
      <c r="F47" s="43">
        <v>25816</v>
      </c>
      <c r="J47" s="3" t="s">
        <v>716</v>
      </c>
    </row>
    <row r="48" spans="1:10">
      <c r="A48" s="3" t="s">
        <v>717</v>
      </c>
      <c r="B48" s="3" t="s">
        <v>46</v>
      </c>
      <c r="C48" s="1">
        <v>42664</v>
      </c>
      <c r="D48" s="3" t="s">
        <v>100</v>
      </c>
      <c r="E48" s="3" t="s">
        <v>96</v>
      </c>
      <c r="J48" s="3" t="s">
        <v>718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2"/>
  <sheetViews>
    <sheetView workbookViewId="0">
      <selection activeCell="D42" sqref="D42"/>
    </sheetView>
  </sheetViews>
  <sheetFormatPr baseColWidth="10" defaultColWidth="11.1640625" defaultRowHeight="16"/>
  <cols>
    <col min="1" max="1" width="9.83203125" customWidth="1"/>
    <col min="2" max="2" width="12" bestFit="1" customWidth="1"/>
    <col min="3" max="3" width="11.5" bestFit="1" customWidth="1"/>
    <col min="4" max="4" width="11.6640625" bestFit="1" customWidth="1"/>
    <col min="5" max="5" width="11.5" bestFit="1" customWidth="1"/>
    <col min="6" max="6" width="11.83203125" bestFit="1" customWidth="1"/>
    <col min="7" max="11" width="11.5" bestFit="1" customWidth="1"/>
    <col min="12" max="13" width="11.6640625" bestFit="1" customWidth="1"/>
    <col min="14" max="15" width="11.5" bestFit="1" customWidth="1"/>
  </cols>
  <sheetData>
    <row r="1" spans="1:16">
      <c r="A1" s="61" t="s">
        <v>0</v>
      </c>
      <c r="B1" s="164" t="s">
        <v>104</v>
      </c>
      <c r="C1" s="165"/>
      <c r="D1" s="164" t="s">
        <v>105</v>
      </c>
      <c r="E1" s="165"/>
      <c r="F1" s="164" t="s">
        <v>106</v>
      </c>
      <c r="G1" s="165"/>
      <c r="H1" s="164" t="s">
        <v>107</v>
      </c>
      <c r="I1" s="165"/>
      <c r="J1" s="164" t="s">
        <v>790</v>
      </c>
      <c r="K1" s="165"/>
      <c r="L1" s="164" t="s">
        <v>108</v>
      </c>
      <c r="M1" s="165"/>
      <c r="N1" s="164" t="s">
        <v>109</v>
      </c>
      <c r="O1" s="168"/>
    </row>
    <row r="2" spans="1:16">
      <c r="A2" s="58"/>
      <c r="B2" s="59"/>
      <c r="C2" s="60"/>
      <c r="D2" s="59"/>
      <c r="E2" s="60"/>
      <c r="F2" s="59"/>
      <c r="G2" s="60"/>
      <c r="H2" s="166" t="s">
        <v>110</v>
      </c>
      <c r="I2" s="167"/>
      <c r="J2" s="166" t="s">
        <v>110</v>
      </c>
      <c r="K2" s="167"/>
      <c r="L2" s="166" t="s">
        <v>111</v>
      </c>
      <c r="M2" s="167"/>
      <c r="N2" s="166" t="s">
        <v>112</v>
      </c>
      <c r="O2" s="169"/>
      <c r="P2" s="52"/>
    </row>
    <row r="3" spans="1:16">
      <c r="A3" s="56" t="s">
        <v>123</v>
      </c>
      <c r="B3" s="170">
        <v>42514</v>
      </c>
      <c r="C3" s="171"/>
      <c r="D3" s="170">
        <f>IF($B3="","",$B3+(3))</f>
        <v>42517</v>
      </c>
      <c r="E3" s="171"/>
      <c r="F3" s="170">
        <f>IF($B3="","",$B3+(7))</f>
        <v>42521</v>
      </c>
      <c r="G3" s="171"/>
      <c r="H3" s="170">
        <f>IF($B3="","",$B3+(30))</f>
        <v>42544</v>
      </c>
      <c r="I3" s="171"/>
      <c r="J3" s="170">
        <f>IF($B3="","",$B3+(60))</f>
        <v>42574</v>
      </c>
      <c r="K3" s="171"/>
      <c r="L3" s="170">
        <f>IF($B3="","",$B3+(180))</f>
        <v>42694</v>
      </c>
      <c r="M3" s="171"/>
      <c r="N3" s="172">
        <f>IF($B3="","",$B3+(365))</f>
        <v>42879</v>
      </c>
      <c r="O3" s="171"/>
      <c r="P3" s="52"/>
    </row>
    <row r="4" spans="1:16">
      <c r="A4" s="57"/>
      <c r="B4" s="54"/>
      <c r="C4" s="55"/>
      <c r="D4" s="54"/>
      <c r="E4" s="55"/>
      <c r="F4" s="54"/>
      <c r="G4" s="55"/>
      <c r="H4" s="54">
        <f>IF($B3="","",$B3+(30-3))</f>
        <v>42541</v>
      </c>
      <c r="I4" s="55">
        <f>IF($B3="","",$B3+(30+3))</f>
        <v>42547</v>
      </c>
      <c r="J4" s="54">
        <f>IF($B3="","",$B3+(60-3))</f>
        <v>42571</v>
      </c>
      <c r="K4" s="55">
        <f>IF($B3="","",$B3+(60+3))</f>
        <v>42577</v>
      </c>
      <c r="L4" s="54">
        <f>IF($B3="","",$B3+(180-7))</f>
        <v>42687</v>
      </c>
      <c r="M4" s="55">
        <f>IF($B3="","",$B3+(180+7))</f>
        <v>42701</v>
      </c>
      <c r="N4" s="53">
        <f>IF($B3="","",$B3+(65-14))</f>
        <v>42565</v>
      </c>
      <c r="O4" s="55">
        <f>IF($B3="","",$B3+(365+14))</f>
        <v>42893</v>
      </c>
      <c r="P4" s="52"/>
    </row>
    <row r="5" spans="1:16">
      <c r="A5" s="56" t="s">
        <v>124</v>
      </c>
      <c r="B5" s="170">
        <v>42514</v>
      </c>
      <c r="C5" s="171"/>
      <c r="D5" s="170">
        <f>IF($B5="","",$B5+(3))</f>
        <v>42517</v>
      </c>
      <c r="E5" s="171"/>
      <c r="F5" s="170">
        <f>IF($B5="","",$B5+(7))</f>
        <v>42521</v>
      </c>
      <c r="G5" s="171"/>
      <c r="H5" s="170">
        <f>IF($B5="","",$B5+(30))</f>
        <v>42544</v>
      </c>
      <c r="I5" s="171"/>
      <c r="J5" s="170">
        <f>IF($B5="","",$B5+(60))</f>
        <v>42574</v>
      </c>
      <c r="K5" s="171"/>
      <c r="L5" s="170">
        <f>IF($B5="","",$B5+(180))</f>
        <v>42694</v>
      </c>
      <c r="M5" s="171"/>
      <c r="N5" s="172">
        <f>IF($B5="","",$B5+(365))</f>
        <v>42879</v>
      </c>
      <c r="O5" s="171"/>
      <c r="P5" s="52"/>
    </row>
    <row r="6" spans="1:16">
      <c r="A6" s="57"/>
      <c r="B6" s="54"/>
      <c r="C6" s="55"/>
      <c r="D6" s="54"/>
      <c r="E6" s="55"/>
      <c r="F6" s="54"/>
      <c r="G6" s="55"/>
      <c r="H6" s="54">
        <f>IF($B5="","",$B5+(30-3))</f>
        <v>42541</v>
      </c>
      <c r="I6" s="55">
        <f>IF($B5="","",$B5+(30+3))</f>
        <v>42547</v>
      </c>
      <c r="J6" s="54">
        <f>IF($B5="","",$B5+(60-3))</f>
        <v>42571</v>
      </c>
      <c r="K6" s="55">
        <f>IF($B5="","",$B5+(60+3))</f>
        <v>42577</v>
      </c>
      <c r="L6" s="54">
        <f>IF($B5="","",$B5+(180-3))</f>
        <v>42691</v>
      </c>
      <c r="M6" s="55">
        <f>IF($B5="","",$B5+(180+3))</f>
        <v>42697</v>
      </c>
      <c r="N6" s="53">
        <f>IF($B5="","",$B5+(365-3))</f>
        <v>42876</v>
      </c>
      <c r="O6" s="55">
        <f>IF($B5="","",$B5+(365+3))</f>
        <v>42882</v>
      </c>
      <c r="P6" s="52"/>
    </row>
    <row r="7" spans="1:16">
      <c r="A7" s="56" t="s">
        <v>125</v>
      </c>
      <c r="B7" s="170">
        <v>42514</v>
      </c>
      <c r="C7" s="171"/>
      <c r="D7" s="170">
        <f>IF($B7="","",$B7+(3))</f>
        <v>42517</v>
      </c>
      <c r="E7" s="171"/>
      <c r="F7" s="170">
        <f>IF($B7="","",$B7+(7))</f>
        <v>42521</v>
      </c>
      <c r="G7" s="171"/>
      <c r="H7" s="170">
        <f>IF($B7="","",$B7+(30))</f>
        <v>42544</v>
      </c>
      <c r="I7" s="171"/>
      <c r="J7" s="170">
        <f>IF($B7="","",$B7+(60))</f>
        <v>42574</v>
      </c>
      <c r="K7" s="171"/>
      <c r="L7" s="170">
        <f>IF($B7="","",$B7+(180))</f>
        <v>42694</v>
      </c>
      <c r="M7" s="171"/>
      <c r="N7" s="172">
        <f>IF($B7="","",$B7+(365))</f>
        <v>42879</v>
      </c>
      <c r="O7" s="171"/>
      <c r="P7" s="52"/>
    </row>
    <row r="8" spans="1:16">
      <c r="A8" s="57"/>
      <c r="B8" s="54"/>
      <c r="C8" s="55"/>
      <c r="D8" s="54"/>
      <c r="E8" s="55"/>
      <c r="F8" s="54"/>
      <c r="G8" s="55"/>
      <c r="H8" s="54">
        <f>IF($B7="","",$B7+(30-3))</f>
        <v>42541</v>
      </c>
      <c r="I8" s="55">
        <f>IF($B7="","",$B7+(30+3))</f>
        <v>42547</v>
      </c>
      <c r="J8" s="54">
        <f>IF($B7="","",$B7+(60-3))</f>
        <v>42571</v>
      </c>
      <c r="K8" s="55">
        <f>IF($B7="","",$B7+(60+3))</f>
        <v>42577</v>
      </c>
      <c r="L8" s="54">
        <f>IF($B7="","",$B7+(180-7))</f>
        <v>42687</v>
      </c>
      <c r="M8" s="55">
        <f>IF($B7="","",$B7+(180+7))</f>
        <v>42701</v>
      </c>
      <c r="N8" s="53">
        <f>IF($B7="","",$B7+(65-14))</f>
        <v>42565</v>
      </c>
      <c r="O8" s="55">
        <f>IF($B7="","",$B7+(365+14))</f>
        <v>42893</v>
      </c>
      <c r="P8" s="52"/>
    </row>
    <row r="9" spans="1:16">
      <c r="A9" s="56" t="s">
        <v>126</v>
      </c>
      <c r="B9" s="170">
        <v>42517</v>
      </c>
      <c r="C9" s="171"/>
      <c r="D9" s="170">
        <f>IF($B9="","",$B9+(3))</f>
        <v>42520</v>
      </c>
      <c r="E9" s="171"/>
      <c r="F9" s="170">
        <f>IF($B9="","",$B9+(7))</f>
        <v>42524</v>
      </c>
      <c r="G9" s="171"/>
      <c r="H9" s="170">
        <f>IF($B9="","",$B9+(30))</f>
        <v>42547</v>
      </c>
      <c r="I9" s="171"/>
      <c r="J9" s="170">
        <f>IF($B9="","",$B9+(60))</f>
        <v>42577</v>
      </c>
      <c r="K9" s="171"/>
      <c r="L9" s="170">
        <f>IF($B9="","",$B9+(180))</f>
        <v>42697</v>
      </c>
      <c r="M9" s="171"/>
      <c r="N9" s="172">
        <f>IF($B9="","",$B9+(365))</f>
        <v>42882</v>
      </c>
      <c r="O9" s="171"/>
      <c r="P9" s="52"/>
    </row>
    <row r="10" spans="1:16">
      <c r="A10" s="57"/>
      <c r="B10" s="54"/>
      <c r="C10" s="55"/>
      <c r="D10" s="54"/>
      <c r="E10" s="55"/>
      <c r="F10" s="54"/>
      <c r="G10" s="55"/>
      <c r="H10" s="54">
        <f>IF($B9="","",$B9+(30-3))</f>
        <v>42544</v>
      </c>
      <c r="I10" s="55">
        <f>IF($B9="","",$B9+(30+3))</f>
        <v>42550</v>
      </c>
      <c r="J10" s="54">
        <f>IF($B9="","",$B9+(60-3))</f>
        <v>42574</v>
      </c>
      <c r="K10" s="55">
        <f>IF($B9="","",$B9+(60+3))</f>
        <v>42580</v>
      </c>
      <c r="L10" s="54">
        <f>IF($B9="","",$B9+(180-7))</f>
        <v>42690</v>
      </c>
      <c r="M10" s="55">
        <f>IF($B9="","",$B9+(180+7))</f>
        <v>42704</v>
      </c>
      <c r="N10" s="53">
        <f>IF($B9="","",$B9+(65-14))</f>
        <v>42568</v>
      </c>
      <c r="O10" s="55">
        <f>IF($B9="","",$B9+(365+14))</f>
        <v>42896</v>
      </c>
      <c r="P10" s="52"/>
    </row>
    <row r="11" spans="1:16">
      <c r="A11" s="56" t="s">
        <v>129</v>
      </c>
      <c r="B11" s="170">
        <v>42520</v>
      </c>
      <c r="C11" s="171"/>
      <c r="D11" s="170">
        <f>IF($B11="","",$B11+(3))</f>
        <v>42523</v>
      </c>
      <c r="E11" s="171"/>
      <c r="F11" s="170">
        <f>IF($B11="","",$B11+(7))</f>
        <v>42527</v>
      </c>
      <c r="G11" s="171"/>
      <c r="H11" s="170">
        <f>IF($B11="","",$B11+(30))</f>
        <v>42550</v>
      </c>
      <c r="I11" s="171"/>
      <c r="J11" s="170">
        <f>IF($B11="","",$B11+(60))</f>
        <v>42580</v>
      </c>
      <c r="K11" s="171"/>
      <c r="L11" s="170">
        <f>IF($B11="","",$B11+(180))</f>
        <v>42700</v>
      </c>
      <c r="M11" s="171"/>
      <c r="N11" s="172">
        <f>IF($B11="","",$B11+(365))</f>
        <v>42885</v>
      </c>
      <c r="O11" s="171"/>
      <c r="P11" s="52"/>
    </row>
    <row r="12" spans="1:16">
      <c r="A12" s="57"/>
      <c r="B12" s="54"/>
      <c r="C12" s="55"/>
      <c r="D12" s="54"/>
      <c r="E12" s="55"/>
      <c r="F12" s="54"/>
      <c r="G12" s="55"/>
      <c r="H12" s="54">
        <f>IF($B11="","",$B11+(30-3))</f>
        <v>42547</v>
      </c>
      <c r="I12" s="55">
        <f>IF($B11="","",$B11+(30+3))</f>
        <v>42553</v>
      </c>
      <c r="J12" s="54">
        <f>IF($B11="","",$B11+(60-3))</f>
        <v>42577</v>
      </c>
      <c r="K12" s="55">
        <f>IF($B11="","",$B11+(60+3))</f>
        <v>42583</v>
      </c>
      <c r="L12" s="54">
        <f>IF($B11="","",$B11+(180-7))</f>
        <v>42693</v>
      </c>
      <c r="M12" s="55">
        <f>IF($B11="","",$B11+(180+7))</f>
        <v>42707</v>
      </c>
      <c r="N12" s="53">
        <f>IF($B11="","",$B11+(65-14))</f>
        <v>42571</v>
      </c>
      <c r="O12" s="55">
        <f>IF($B11="","",$B11+(365+14))</f>
        <v>42899</v>
      </c>
      <c r="P12" s="52"/>
    </row>
    <row r="13" spans="1:16">
      <c r="A13" s="56" t="s">
        <v>130</v>
      </c>
      <c r="B13" s="170">
        <v>42521</v>
      </c>
      <c r="C13" s="171"/>
      <c r="D13" s="170">
        <f>IF($B13="","",$B13+(3))</f>
        <v>42524</v>
      </c>
      <c r="E13" s="171"/>
      <c r="F13" s="170">
        <f>IF($B13="","",$B13+(7))</f>
        <v>42528</v>
      </c>
      <c r="G13" s="171"/>
      <c r="H13" s="170">
        <f>IF($B13="","",$B13+(30))</f>
        <v>42551</v>
      </c>
      <c r="I13" s="171"/>
      <c r="J13" s="170">
        <f>IF($B13="","",$B13+(30))</f>
        <v>42551</v>
      </c>
      <c r="K13" s="171"/>
      <c r="L13" s="170">
        <f>IF($B13="","",$B13+(180))</f>
        <v>42701</v>
      </c>
      <c r="M13" s="171"/>
      <c r="N13" s="172">
        <f>IF($B13="","",$B13+(365))</f>
        <v>42886</v>
      </c>
      <c r="O13" s="171"/>
      <c r="P13" s="52"/>
    </row>
    <row r="14" spans="1:16">
      <c r="A14" s="57"/>
      <c r="B14" s="54"/>
      <c r="C14" s="55"/>
      <c r="D14" s="54"/>
      <c r="E14" s="55"/>
      <c r="F14" s="54"/>
      <c r="G14" s="55"/>
      <c r="H14" s="54">
        <f>IF($B13="","",$B13+(30-3))</f>
        <v>42548</v>
      </c>
      <c r="I14" s="55">
        <f>IF($B13="","",$B13+(30+3))</f>
        <v>42554</v>
      </c>
      <c r="J14" s="54">
        <f>IF($B13="","",$B13+(30-3))</f>
        <v>42548</v>
      </c>
      <c r="K14" s="55">
        <f>IF($B13="","",$B13+(30+3))</f>
        <v>42554</v>
      </c>
      <c r="L14" s="54">
        <f>IF($B13="","",$B13+(180-3))</f>
        <v>42698</v>
      </c>
      <c r="M14" s="55">
        <f>IF($B13="","",$B13+(180+3))</f>
        <v>42704</v>
      </c>
      <c r="N14" s="53">
        <f>IF($B13="","",$B13+(365-3))</f>
        <v>42883</v>
      </c>
      <c r="O14" s="55">
        <f>IF($B13="","",$B13+(365+3))</f>
        <v>42889</v>
      </c>
      <c r="P14" s="52"/>
    </row>
    <row r="15" spans="1:16">
      <c r="A15" s="56" t="s">
        <v>131</v>
      </c>
      <c r="B15" s="170">
        <v>42527</v>
      </c>
      <c r="C15" s="171"/>
      <c r="D15" s="170">
        <f>IF($B15="","",$B15+(3))</f>
        <v>42530</v>
      </c>
      <c r="E15" s="171"/>
      <c r="F15" s="170">
        <f>IF($B15="","",$B15+(7))</f>
        <v>42534</v>
      </c>
      <c r="G15" s="171"/>
      <c r="H15" s="170">
        <f>IF($B15="","",$B15+(30))</f>
        <v>42557</v>
      </c>
      <c r="I15" s="171"/>
      <c r="J15" s="170">
        <f>IF($B15="","",$B15+(30))</f>
        <v>42557</v>
      </c>
      <c r="K15" s="171"/>
      <c r="L15" s="170">
        <f>IF($B15="","",$B15+(180))</f>
        <v>42707</v>
      </c>
      <c r="M15" s="171"/>
      <c r="N15" s="172">
        <f>IF($B15="","",$B15+(365))</f>
        <v>42892</v>
      </c>
      <c r="O15" s="171"/>
      <c r="P15" s="52"/>
    </row>
    <row r="16" spans="1:16">
      <c r="A16" s="57"/>
      <c r="B16" s="54"/>
      <c r="C16" s="55"/>
      <c r="D16" s="54"/>
      <c r="E16" s="55"/>
      <c r="F16" s="54"/>
      <c r="G16" s="55"/>
      <c r="H16" s="54">
        <f>IF($B15="","",$B15+(30-3))</f>
        <v>42554</v>
      </c>
      <c r="I16" s="55">
        <f>IF($B15="","",$B15+(30+3))</f>
        <v>42560</v>
      </c>
      <c r="J16" s="54">
        <f>IF($B15="","",$B15+(30-3))</f>
        <v>42554</v>
      </c>
      <c r="K16" s="55">
        <f>IF($B15="","",$B15+(30+3))</f>
        <v>42560</v>
      </c>
      <c r="L16" s="54">
        <f>IF($B15="","",$B15+(180-7))</f>
        <v>42700</v>
      </c>
      <c r="M16" s="55">
        <f>IF($B15="","",$B15+(180+7))</f>
        <v>42714</v>
      </c>
      <c r="N16" s="53">
        <f>IF($B15="","",$B15+(65-14))</f>
        <v>42578</v>
      </c>
      <c r="O16" s="55">
        <f>IF($B15="","",$B15+(365+14))</f>
        <v>42906</v>
      </c>
      <c r="P16" s="52"/>
    </row>
    <row r="17" spans="1:16">
      <c r="A17" s="56" t="s">
        <v>133</v>
      </c>
      <c r="B17" s="170">
        <v>42548</v>
      </c>
      <c r="C17" s="171"/>
      <c r="D17" s="170">
        <f>IF($B17="","",$B17+(3))</f>
        <v>42551</v>
      </c>
      <c r="E17" s="171"/>
      <c r="F17" s="170">
        <f>IF($B17="","",$B17+(7))</f>
        <v>42555</v>
      </c>
      <c r="G17" s="171"/>
      <c r="H17" s="170">
        <f>IF($B17="","",$B17+(30))</f>
        <v>42578</v>
      </c>
      <c r="I17" s="171"/>
      <c r="J17" s="170">
        <f>IF($B17="","",$B17+(30))</f>
        <v>42578</v>
      </c>
      <c r="K17" s="171"/>
      <c r="L17" s="170">
        <f>IF($B17="","",$B17+(180))</f>
        <v>42728</v>
      </c>
      <c r="M17" s="171"/>
      <c r="N17" s="172">
        <f>IF($B17="","",$B17+(365))</f>
        <v>42913</v>
      </c>
      <c r="O17" s="171"/>
      <c r="P17" s="52"/>
    </row>
    <row r="18" spans="1:16">
      <c r="A18" s="57"/>
      <c r="B18" s="54"/>
      <c r="C18" s="55"/>
      <c r="D18" s="54"/>
      <c r="E18" s="55"/>
      <c r="F18" s="54"/>
      <c r="G18" s="55"/>
      <c r="H18" s="54">
        <f>IF($B17="","",$B17+(30-3))</f>
        <v>42575</v>
      </c>
      <c r="I18" s="55">
        <f>IF($B17="","",$B17+(30+3))</f>
        <v>42581</v>
      </c>
      <c r="J18" s="54">
        <f>IF($B17="","",$B17+(30-3))</f>
        <v>42575</v>
      </c>
      <c r="K18" s="55">
        <f>IF($B17="","",$B17+(30+3))</f>
        <v>42581</v>
      </c>
      <c r="L18" s="54">
        <f>IF($B17="","",$B17+(180-7))</f>
        <v>42721</v>
      </c>
      <c r="M18" s="55">
        <f>IF($B17="","",$B17+(180+7))</f>
        <v>42735</v>
      </c>
      <c r="N18" s="53">
        <f>IF($B17="","",$B17+(65-14))</f>
        <v>42599</v>
      </c>
      <c r="O18" s="55">
        <f>IF($B17="","",$B17+(365+14))</f>
        <v>42927</v>
      </c>
      <c r="P18" s="52"/>
    </row>
    <row r="19" spans="1:16">
      <c r="A19" s="56" t="s">
        <v>134</v>
      </c>
      <c r="B19" s="170">
        <v>42549</v>
      </c>
      <c r="C19" s="171"/>
      <c r="D19" s="170">
        <f>IF($B19="","",$B19+(3))</f>
        <v>42552</v>
      </c>
      <c r="E19" s="171"/>
      <c r="F19" s="170">
        <f>IF($B19="","",$B19+(7))</f>
        <v>42556</v>
      </c>
      <c r="G19" s="171"/>
      <c r="H19" s="170">
        <f>IF($B19="","",$B19+(30))</f>
        <v>42579</v>
      </c>
      <c r="I19" s="171"/>
      <c r="J19" s="170">
        <f>IF($B19="","",$B19+(30))</f>
        <v>42579</v>
      </c>
      <c r="K19" s="171"/>
      <c r="L19" s="170">
        <f>IF($B19="","",$B19+(180))</f>
        <v>42729</v>
      </c>
      <c r="M19" s="171"/>
      <c r="N19" s="172">
        <f>IF($B19="","",$B19+(365))</f>
        <v>42914</v>
      </c>
      <c r="O19" s="171"/>
      <c r="P19" s="52"/>
    </row>
    <row r="20" spans="1:16">
      <c r="A20" s="57"/>
      <c r="B20" s="54"/>
      <c r="C20" s="55"/>
      <c r="D20" s="54"/>
      <c r="E20" s="55"/>
      <c r="F20" s="54"/>
      <c r="G20" s="55"/>
      <c r="H20" s="54">
        <f>IF($B19="","",$B19+(30-3))</f>
        <v>42576</v>
      </c>
      <c r="I20" s="55">
        <f>IF($B19="","",$B19+(30+3))</f>
        <v>42582</v>
      </c>
      <c r="J20" s="54">
        <f>IF($B19="","",$B19+(30-3))</f>
        <v>42576</v>
      </c>
      <c r="K20" s="55">
        <f>IF($B19="","",$B19+(30+3))</f>
        <v>42582</v>
      </c>
      <c r="L20" s="54">
        <f>IF($B19="","",$B19+(180-3))</f>
        <v>42726</v>
      </c>
      <c r="M20" s="55">
        <f>IF($B19="","",$B19+(180+3))</f>
        <v>42732</v>
      </c>
      <c r="N20" s="53">
        <f>IF($B19="","",$B19+(365-3))</f>
        <v>42911</v>
      </c>
      <c r="O20" s="55">
        <f>IF($B19="","",$B19+(365+3))</f>
        <v>42917</v>
      </c>
      <c r="P20" s="52"/>
    </row>
    <row r="21" spans="1:16">
      <c r="A21" s="56" t="s">
        <v>136</v>
      </c>
      <c r="B21" s="170">
        <v>42552</v>
      </c>
      <c r="C21" s="171"/>
      <c r="D21" s="170">
        <f>IF($B21="","",$B21+(3))</f>
        <v>42555</v>
      </c>
      <c r="E21" s="171"/>
      <c r="F21" s="170">
        <f>IF($B21="","",$B21+(7))</f>
        <v>42559</v>
      </c>
      <c r="G21" s="171"/>
      <c r="H21" s="170">
        <f>IF($B21="","",$B21+(30))</f>
        <v>42582</v>
      </c>
      <c r="I21" s="171"/>
      <c r="J21" s="170">
        <f>IF($B21="","",$B21+(30))</f>
        <v>42582</v>
      </c>
      <c r="K21" s="171"/>
      <c r="L21" s="170">
        <f>IF($B21="","",$B21+(180))</f>
        <v>42732</v>
      </c>
      <c r="M21" s="171"/>
      <c r="N21" s="172">
        <f>IF($B21="","",$B21+(365))</f>
        <v>42917</v>
      </c>
      <c r="O21" s="171"/>
      <c r="P21" s="52"/>
    </row>
    <row r="22" spans="1:16">
      <c r="A22" s="57"/>
      <c r="B22" s="54"/>
      <c r="C22" s="55"/>
      <c r="D22" s="54"/>
      <c r="E22" s="55"/>
      <c r="F22" s="54"/>
      <c r="G22" s="55"/>
      <c r="H22" s="54">
        <f>IF($B21="","",$B21+(30-3))</f>
        <v>42579</v>
      </c>
      <c r="I22" s="55">
        <f>IF($B21="","",$B21+(30+3))</f>
        <v>42585</v>
      </c>
      <c r="J22" s="54">
        <f>IF($B21="","",$B21+(30-3))</f>
        <v>42579</v>
      </c>
      <c r="K22" s="55">
        <f>IF($B21="","",$B21+(30+3))</f>
        <v>42585</v>
      </c>
      <c r="L22" s="54">
        <f>IF($B21="","",$B21+(180-3))</f>
        <v>42729</v>
      </c>
      <c r="M22" s="55">
        <f>IF($B21="","",$B21+(180+3))</f>
        <v>42735</v>
      </c>
      <c r="N22" s="53">
        <f>IF($B21="","",$B21+(365-3))</f>
        <v>42914</v>
      </c>
      <c r="O22" s="55">
        <f>IF($B21="","",$B21+(365+3))</f>
        <v>42920</v>
      </c>
      <c r="P22" s="52"/>
    </row>
    <row r="23" spans="1:16">
      <c r="A23" s="56" t="s">
        <v>137</v>
      </c>
      <c r="B23" s="170">
        <v>42556</v>
      </c>
      <c r="C23" s="171"/>
      <c r="D23" s="170">
        <f>IF($B23="","",$B23+(3))</f>
        <v>42559</v>
      </c>
      <c r="E23" s="171"/>
      <c r="F23" s="170">
        <f>IF($B23="","",$B23+(7))</f>
        <v>42563</v>
      </c>
      <c r="G23" s="171"/>
      <c r="H23" s="170">
        <f>IF($B23="","",$B23+(30))</f>
        <v>42586</v>
      </c>
      <c r="I23" s="171"/>
      <c r="J23" s="170">
        <f>IF($B23="","",$B23+(30))</f>
        <v>42586</v>
      </c>
      <c r="K23" s="171"/>
      <c r="L23" s="170">
        <f>IF($B23="","",$B23+(180))</f>
        <v>42736</v>
      </c>
      <c r="M23" s="171"/>
      <c r="N23" s="172">
        <f>IF($B23="","",$B23+(365))</f>
        <v>42921</v>
      </c>
      <c r="O23" s="171"/>
      <c r="P23" s="52"/>
    </row>
    <row r="24" spans="1:16">
      <c r="A24" s="57"/>
      <c r="B24" s="54"/>
      <c r="C24" s="55"/>
      <c r="D24" s="54"/>
      <c r="E24" s="55"/>
      <c r="F24" s="54"/>
      <c r="G24" s="55"/>
      <c r="H24" s="54">
        <f>IF($B23="","",$B23+(30-3))</f>
        <v>42583</v>
      </c>
      <c r="I24" s="55">
        <f>IF($B23="","",$B23+(30+3))</f>
        <v>42589</v>
      </c>
      <c r="J24" s="54">
        <f>IF($B23="","",$B23+(30-3))</f>
        <v>42583</v>
      </c>
      <c r="K24" s="55">
        <f>IF($B23="","",$B23+(30+3))</f>
        <v>42589</v>
      </c>
      <c r="L24" s="54">
        <f>IF($B23="","",$B23+(180-7))</f>
        <v>42729</v>
      </c>
      <c r="M24" s="55">
        <f>IF($B23="","",$B23+(180+7))</f>
        <v>42743</v>
      </c>
      <c r="N24" s="53">
        <f>IF($B23="","",$B23+(65-14))</f>
        <v>42607</v>
      </c>
      <c r="O24" s="55">
        <f>IF($B23="","",$B23+(365+14))</f>
        <v>42935</v>
      </c>
      <c r="P24" s="52"/>
    </row>
    <row r="25" spans="1:16">
      <c r="A25" s="56" t="s">
        <v>140</v>
      </c>
      <c r="B25" s="170">
        <v>42615</v>
      </c>
      <c r="C25" s="171"/>
      <c r="D25" s="170">
        <f>IF($B25="","",$B25+(3))</f>
        <v>42618</v>
      </c>
      <c r="E25" s="171"/>
      <c r="F25" s="170">
        <f>IF($B25="","",$B25+(7))</f>
        <v>42622</v>
      </c>
      <c r="G25" s="171"/>
      <c r="H25" s="170">
        <f>IF($B25="","",$B25+(30))</f>
        <v>42645</v>
      </c>
      <c r="I25" s="171"/>
      <c r="J25" s="170">
        <f>IF($B25="","",$B25+(30))</f>
        <v>42645</v>
      </c>
      <c r="K25" s="171"/>
      <c r="L25" s="170">
        <f>IF($B25="","",$B25+(180))</f>
        <v>42795</v>
      </c>
      <c r="M25" s="171"/>
      <c r="N25" s="172">
        <f>IF($B25="","",$B25+(365))</f>
        <v>42980</v>
      </c>
      <c r="O25" s="171"/>
      <c r="P25" s="52"/>
    </row>
    <row r="26" spans="1:16">
      <c r="A26" s="57"/>
      <c r="B26" s="54"/>
      <c r="C26" s="55"/>
      <c r="D26" s="54"/>
      <c r="E26" s="55"/>
      <c r="F26" s="54"/>
      <c r="G26" s="55"/>
      <c r="H26" s="54">
        <f>IF($B25="","",$B25+(30-3))</f>
        <v>42642</v>
      </c>
      <c r="I26" s="55">
        <f>IF($B25="","",$B25+(30+3))</f>
        <v>42648</v>
      </c>
      <c r="J26" s="54">
        <f>IF($B25="","",$B25+(30-3))</f>
        <v>42642</v>
      </c>
      <c r="K26" s="55">
        <f>IF($B25="","",$B25+(30+3))</f>
        <v>42648</v>
      </c>
      <c r="L26" s="54">
        <f>IF($B25="","",$B25+(180-3))</f>
        <v>42792</v>
      </c>
      <c r="M26" s="55">
        <f>IF($B25="","",$B25+(180+3))</f>
        <v>42798</v>
      </c>
      <c r="N26" s="53">
        <f>IF($B25="","",$B25+(365-3))</f>
        <v>42977</v>
      </c>
      <c r="O26" s="55">
        <f>IF($B25="","",$B25+(365+3))</f>
        <v>42983</v>
      </c>
      <c r="P26" s="52"/>
    </row>
    <row r="27" spans="1:16">
      <c r="A27" s="56" t="s">
        <v>141</v>
      </c>
      <c r="B27" s="170">
        <v>42622</v>
      </c>
      <c r="C27" s="171"/>
      <c r="D27" s="170">
        <f>IF($B27="","",$B27+(3))</f>
        <v>42625</v>
      </c>
      <c r="E27" s="171"/>
      <c r="F27" s="170">
        <f>IF($B27="","",$B27+(7))</f>
        <v>42629</v>
      </c>
      <c r="G27" s="171"/>
      <c r="H27" s="170">
        <f>IF($B27="","",$B27+(30))</f>
        <v>42652</v>
      </c>
      <c r="I27" s="171"/>
      <c r="J27" s="170">
        <f>IF($B27="","",$B27+(30))</f>
        <v>42652</v>
      </c>
      <c r="K27" s="171"/>
      <c r="L27" s="170">
        <f>IF($B27="","",$B27+(180))</f>
        <v>42802</v>
      </c>
      <c r="M27" s="171"/>
      <c r="N27" s="172">
        <f>IF($B27="","",$B27+(365))</f>
        <v>42987</v>
      </c>
      <c r="O27" s="171"/>
      <c r="P27" s="52"/>
    </row>
    <row r="28" spans="1:16">
      <c r="A28" s="57"/>
      <c r="B28" s="54"/>
      <c r="C28" s="55"/>
      <c r="D28" s="54"/>
      <c r="E28" s="55"/>
      <c r="F28" s="54"/>
      <c r="G28" s="55"/>
      <c r="H28" s="54">
        <f>IF($B27="","",$B27+(30-3))</f>
        <v>42649</v>
      </c>
      <c r="I28" s="55">
        <f>IF($B27="","",$B27+(30+3))</f>
        <v>42655</v>
      </c>
      <c r="J28" s="54">
        <f>IF($B27="","",$B27+(30-3))</f>
        <v>42649</v>
      </c>
      <c r="K28" s="55">
        <f>IF($B27="","",$B27+(30+3))</f>
        <v>42655</v>
      </c>
      <c r="L28" s="54">
        <f>IF($B27="","",$B27+(180-7))</f>
        <v>42795</v>
      </c>
      <c r="M28" s="55">
        <f>IF($B27="","",$B27+(180+7))</f>
        <v>42809</v>
      </c>
      <c r="N28" s="53">
        <f>IF($B27="","",$B27+(65-14))</f>
        <v>42673</v>
      </c>
      <c r="O28" s="55">
        <f>IF($B27="","",$B27+(365+14))</f>
        <v>43001</v>
      </c>
      <c r="P28" s="52"/>
    </row>
    <row r="29" spans="1:16">
      <c r="A29" s="56" t="s">
        <v>142</v>
      </c>
      <c r="B29" s="170">
        <v>42629</v>
      </c>
      <c r="C29" s="171"/>
      <c r="D29" s="170">
        <f>IF($B29="","",$B29+(3))</f>
        <v>42632</v>
      </c>
      <c r="E29" s="171"/>
      <c r="F29" s="170">
        <f>IF($B29="","",$B29+(7))</f>
        <v>42636</v>
      </c>
      <c r="G29" s="171"/>
      <c r="H29" s="170">
        <f>IF($B29="","",$B29+(30))</f>
        <v>42659</v>
      </c>
      <c r="I29" s="171"/>
      <c r="J29" s="170">
        <f>IF($B29="","",$B29+(30))</f>
        <v>42659</v>
      </c>
      <c r="K29" s="171"/>
      <c r="L29" s="170">
        <f>IF($B29="","",$B29+(180))</f>
        <v>42809</v>
      </c>
      <c r="M29" s="171"/>
      <c r="N29" s="172">
        <f>IF($B29="","",$B29+(365))</f>
        <v>42994</v>
      </c>
      <c r="O29" s="171"/>
      <c r="P29" s="52"/>
    </row>
    <row r="30" spans="1:16">
      <c r="A30" s="57"/>
      <c r="B30" s="54"/>
      <c r="C30" s="55"/>
      <c r="D30" s="54"/>
      <c r="E30" s="55"/>
      <c r="F30" s="54"/>
      <c r="G30" s="55"/>
      <c r="H30" s="54">
        <f>IF($B29="","",$B29+(30-3))</f>
        <v>42656</v>
      </c>
      <c r="I30" s="55">
        <f>IF($B29="","",$B29+(30+3))</f>
        <v>42662</v>
      </c>
      <c r="J30" s="54">
        <f>IF($B29="","",$B29+(30-3))</f>
        <v>42656</v>
      </c>
      <c r="K30" s="55">
        <f>IF($B29="","",$B29+(30+3))</f>
        <v>42662</v>
      </c>
      <c r="L30" s="54">
        <f>IF($B29="","",$B29+(180-3))</f>
        <v>42806</v>
      </c>
      <c r="M30" s="55">
        <f>IF($B29="","",$B29+(180+3))</f>
        <v>42812</v>
      </c>
      <c r="N30" s="53">
        <f>IF($B29="","",$B29+(365-3))</f>
        <v>42991</v>
      </c>
      <c r="O30" s="55">
        <f>IF($B29="","",$B29+(365+3))</f>
        <v>42997</v>
      </c>
      <c r="P30" s="52"/>
    </row>
    <row r="31" spans="1:16">
      <c r="A31" s="56" t="s">
        <v>143</v>
      </c>
      <c r="B31" s="170">
        <v>42636</v>
      </c>
      <c r="C31" s="171"/>
      <c r="D31" s="170">
        <f>IF($B31="","",$B31+(3))</f>
        <v>42639</v>
      </c>
      <c r="E31" s="171"/>
      <c r="F31" s="170">
        <f>IF($B31="","",$B31+(7))</f>
        <v>42643</v>
      </c>
      <c r="G31" s="171"/>
      <c r="H31" s="170">
        <f>IF($B31="","",$B31+(30))</f>
        <v>42666</v>
      </c>
      <c r="I31" s="171"/>
      <c r="J31" s="170">
        <f>IF($B31="","",$B31+(30))</f>
        <v>42666</v>
      </c>
      <c r="K31" s="171"/>
      <c r="L31" s="170">
        <f>IF($B31="","",$B31+(180))</f>
        <v>42816</v>
      </c>
      <c r="M31" s="171"/>
      <c r="N31" s="172">
        <f>IF($B31="","",$B31+(365))</f>
        <v>43001</v>
      </c>
      <c r="O31" s="171"/>
      <c r="P31" s="52"/>
    </row>
    <row r="32" spans="1:16">
      <c r="A32" s="57"/>
      <c r="B32" s="54"/>
      <c r="C32" s="55"/>
      <c r="D32" s="54"/>
      <c r="E32" s="55"/>
      <c r="F32" s="54"/>
      <c r="G32" s="55"/>
      <c r="H32" s="54">
        <f>IF($B31="","",$B31+(30-3))</f>
        <v>42663</v>
      </c>
      <c r="I32" s="55">
        <f>IF($B31="","",$B31+(30+3))</f>
        <v>42669</v>
      </c>
      <c r="J32" s="54">
        <f>IF($B31="","",$B31+(30-3))</f>
        <v>42663</v>
      </c>
      <c r="K32" s="55">
        <f>IF($B31="","",$B31+(30+3))</f>
        <v>42669</v>
      </c>
      <c r="L32" s="54">
        <f>IF($B31="","",$B31+(180-7))</f>
        <v>42809</v>
      </c>
      <c r="M32" s="55">
        <f>IF($B31="","",$B31+(180+7))</f>
        <v>42823</v>
      </c>
      <c r="N32" s="53">
        <f>IF($B31="","",$B31+(65-14))</f>
        <v>42687</v>
      </c>
      <c r="O32" s="55">
        <f>IF($B31="","",$B31+(365+14))</f>
        <v>43015</v>
      </c>
      <c r="P32" s="52"/>
    </row>
    <row r="33" spans="1:16">
      <c r="A33" s="56" t="s">
        <v>144</v>
      </c>
      <c r="B33" s="170">
        <v>42639</v>
      </c>
      <c r="C33" s="171"/>
      <c r="D33" s="170">
        <f>IF($B33="","",$B33+(3))</f>
        <v>42642</v>
      </c>
      <c r="E33" s="171"/>
      <c r="F33" s="170">
        <f>IF($B33="","",$B33+(7))</f>
        <v>42646</v>
      </c>
      <c r="G33" s="171"/>
      <c r="H33" s="170">
        <f>IF($B33="","",$B33+(30))</f>
        <v>42669</v>
      </c>
      <c r="I33" s="171"/>
      <c r="J33" s="170">
        <f>IF($B33="","",$B33+(30))</f>
        <v>42669</v>
      </c>
      <c r="K33" s="171"/>
      <c r="L33" s="170">
        <f>IF($B33="","",$B33+(180))</f>
        <v>42819</v>
      </c>
      <c r="M33" s="171"/>
      <c r="N33" s="172">
        <f>IF($B33="","",$B33+(365))</f>
        <v>43004</v>
      </c>
      <c r="O33" s="171"/>
      <c r="P33" s="52"/>
    </row>
    <row r="34" spans="1:16">
      <c r="A34" s="57"/>
      <c r="B34" s="54"/>
      <c r="C34" s="55"/>
      <c r="D34" s="54"/>
      <c r="E34" s="55"/>
      <c r="F34" s="54"/>
      <c r="G34" s="55"/>
      <c r="H34" s="54">
        <f>IF($B33="","",$B33+(30-3))</f>
        <v>42666</v>
      </c>
      <c r="I34" s="55">
        <f>IF($B33="","",$B33+(30+3))</f>
        <v>42672</v>
      </c>
      <c r="J34" s="54">
        <f>IF($B33="","",$B33+(30-3))</f>
        <v>42666</v>
      </c>
      <c r="K34" s="55">
        <f>IF($B33="","",$B33+(30+3))</f>
        <v>42672</v>
      </c>
      <c r="L34" s="54">
        <f>IF($B33="","",$B33+(180-3))</f>
        <v>42816</v>
      </c>
      <c r="M34" s="55">
        <f>IF($B33="","",$B33+(180+3))</f>
        <v>42822</v>
      </c>
      <c r="N34" s="53">
        <f>IF($B33="","",$B33+(365-3))</f>
        <v>43001</v>
      </c>
      <c r="O34" s="55">
        <f>IF($B33="","",$B33+(365+3))</f>
        <v>43007</v>
      </c>
      <c r="P34" s="52"/>
    </row>
    <row r="35" spans="1:16">
      <c r="A35" s="56" t="s">
        <v>145</v>
      </c>
      <c r="B35" s="170">
        <v>42639</v>
      </c>
      <c r="C35" s="171"/>
      <c r="D35" s="170">
        <f>IF($B35="","",$B35+(3))</f>
        <v>42642</v>
      </c>
      <c r="E35" s="171"/>
      <c r="F35" s="170">
        <f>IF($B35="","",$B35+(7))</f>
        <v>42646</v>
      </c>
      <c r="G35" s="171"/>
      <c r="H35" s="170">
        <f>IF($B35="","",$B35+(30))</f>
        <v>42669</v>
      </c>
      <c r="I35" s="171"/>
      <c r="J35" s="170">
        <f>IF($B35="","",$B35+(30))</f>
        <v>42669</v>
      </c>
      <c r="K35" s="171"/>
      <c r="L35" s="170">
        <f>IF($B35="","",$B35+(180))</f>
        <v>42819</v>
      </c>
      <c r="M35" s="171"/>
      <c r="N35" s="172">
        <f>IF($B35="","",$B35+(365))</f>
        <v>43004</v>
      </c>
      <c r="O35" s="171"/>
      <c r="P35" s="52"/>
    </row>
    <row r="36" spans="1:16">
      <c r="A36" s="57"/>
      <c r="B36" s="54"/>
      <c r="C36" s="55"/>
      <c r="D36" s="54"/>
      <c r="E36" s="55"/>
      <c r="F36" s="54"/>
      <c r="G36" s="55"/>
      <c r="H36" s="54">
        <f>IF($B35="","",$B35+(30-3))</f>
        <v>42666</v>
      </c>
      <c r="I36" s="55">
        <f>IF($B35="","",$B35+(30+3))</f>
        <v>42672</v>
      </c>
      <c r="J36" s="54">
        <f>IF($B35="","",$B35+(30-3))</f>
        <v>42666</v>
      </c>
      <c r="K36" s="55">
        <f>IF($B35="","",$B35+(30+3))</f>
        <v>42672</v>
      </c>
      <c r="L36" s="54">
        <f>IF($B35="","",$B35+(180-7))</f>
        <v>42812</v>
      </c>
      <c r="M36" s="55">
        <f>IF($B35="","",$B35+(180+7))</f>
        <v>42826</v>
      </c>
      <c r="N36" s="53">
        <f>IF($B35="","",$B35+(65-14))</f>
        <v>42690</v>
      </c>
      <c r="O36" s="55">
        <f>IF($B35="","",$B35+(365+14))</f>
        <v>43018</v>
      </c>
      <c r="P36" s="52"/>
    </row>
    <row r="37" spans="1:16">
      <c r="A37" s="56" t="s">
        <v>146</v>
      </c>
      <c r="B37" s="170">
        <v>42640</v>
      </c>
      <c r="C37" s="171"/>
      <c r="D37" s="170">
        <f>IF($B37="","",$B37+(3))</f>
        <v>42643</v>
      </c>
      <c r="E37" s="171"/>
      <c r="F37" s="170">
        <f>IF($B37="","",$B37+(7))</f>
        <v>42647</v>
      </c>
      <c r="G37" s="171"/>
      <c r="H37" s="170">
        <f>IF($B37="","",$B37+(30))</f>
        <v>42670</v>
      </c>
      <c r="I37" s="171"/>
      <c r="J37" s="170">
        <f>IF($B37="","",$B37+(30))</f>
        <v>42670</v>
      </c>
      <c r="K37" s="171"/>
      <c r="L37" s="170">
        <f>IF($B37="","",$B37+(180))</f>
        <v>42820</v>
      </c>
      <c r="M37" s="171"/>
      <c r="N37" s="172">
        <f>IF($B37="","",$B37+(365))</f>
        <v>43005</v>
      </c>
      <c r="O37" s="171"/>
      <c r="P37" s="52"/>
    </row>
    <row r="38" spans="1:16">
      <c r="A38" s="57"/>
      <c r="B38" s="54"/>
      <c r="C38" s="55"/>
      <c r="D38" s="54"/>
      <c r="E38" s="55"/>
      <c r="F38" s="54"/>
      <c r="G38" s="55"/>
      <c r="H38" s="54">
        <f>IF($B37="","",$B37+(30-3))</f>
        <v>42667</v>
      </c>
      <c r="I38" s="55">
        <f>IF($B37="","",$B37+(30+3))</f>
        <v>42673</v>
      </c>
      <c r="J38" s="54">
        <f>IF($B37="","",$B37+(30-3))</f>
        <v>42667</v>
      </c>
      <c r="K38" s="55">
        <f>IF($B37="","",$B37+(30+3))</f>
        <v>42673</v>
      </c>
      <c r="L38" s="54">
        <f>IF($B37="","",$B37+(180-3))</f>
        <v>42817</v>
      </c>
      <c r="M38" s="55">
        <f>IF($B37="","",$B37+(180+3))</f>
        <v>42823</v>
      </c>
      <c r="N38" s="53">
        <f>IF($B37="","",$B37+(365-3))</f>
        <v>43002</v>
      </c>
      <c r="O38" s="55">
        <f>IF($B37="","",$B37+(365+3))</f>
        <v>43008</v>
      </c>
      <c r="P38" s="52"/>
    </row>
    <row r="39" spans="1:16">
      <c r="A39" s="56" t="s">
        <v>147</v>
      </c>
      <c r="B39" s="170">
        <v>42653</v>
      </c>
      <c r="C39" s="171"/>
      <c r="D39" s="170">
        <f>IF($B39="","",$B39+(3))</f>
        <v>42656</v>
      </c>
      <c r="E39" s="171"/>
      <c r="F39" s="170">
        <f>IF($B39="","",$B39+(7))</f>
        <v>42660</v>
      </c>
      <c r="G39" s="171"/>
      <c r="H39" s="170">
        <f>IF($B39="","",$B39+(30))</f>
        <v>42683</v>
      </c>
      <c r="I39" s="171"/>
      <c r="J39" s="170">
        <f>IF($B39="","",$B39+(30))</f>
        <v>42683</v>
      </c>
      <c r="K39" s="171"/>
      <c r="L39" s="170">
        <f>IF($B39="","",$B39+(180))</f>
        <v>42833</v>
      </c>
      <c r="M39" s="171"/>
      <c r="N39" s="172">
        <f>IF($B39="","",$B39+(365))</f>
        <v>43018</v>
      </c>
      <c r="O39" s="171"/>
      <c r="P39" s="52"/>
    </row>
    <row r="40" spans="1:16">
      <c r="A40" s="57"/>
      <c r="B40" s="54"/>
      <c r="C40" s="55"/>
      <c r="D40" s="54"/>
      <c r="E40" s="55"/>
      <c r="F40" s="54"/>
      <c r="G40" s="55"/>
      <c r="H40" s="54">
        <f>IF($B39="","",$B39+(30-3))</f>
        <v>42680</v>
      </c>
      <c r="I40" s="55">
        <f>IF($B39="","",$B39+(30+3))</f>
        <v>42686</v>
      </c>
      <c r="J40" s="54">
        <f>IF($B39="","",$B39+(30-3))</f>
        <v>42680</v>
      </c>
      <c r="K40" s="55">
        <f>IF($B39="","",$B39+(30+3))</f>
        <v>42686</v>
      </c>
      <c r="L40" s="54">
        <f>IF($B39="","",$B39+(180-7))</f>
        <v>42826</v>
      </c>
      <c r="M40" s="55">
        <f>IF($B39="","",$B39+(180+7))</f>
        <v>42840</v>
      </c>
      <c r="N40" s="53">
        <f>IF($B39="","",$B39+(65-14))</f>
        <v>42704</v>
      </c>
      <c r="O40" s="55">
        <f>IF($B39="","",$B39+(365+14))</f>
        <v>43032</v>
      </c>
      <c r="P40" s="52"/>
    </row>
    <row r="41" spans="1:16">
      <c r="A41" s="56" t="s">
        <v>148</v>
      </c>
      <c r="B41" s="170">
        <v>42653</v>
      </c>
      <c r="C41" s="171"/>
      <c r="D41" s="170">
        <f>IF($B41="","",$B41+(3))</f>
        <v>42656</v>
      </c>
      <c r="E41" s="171"/>
      <c r="F41" s="170">
        <f>IF($B41="","",$B41+(7))</f>
        <v>42660</v>
      </c>
      <c r="G41" s="171"/>
      <c r="H41" s="170">
        <f>IF($B41="","",$B41+(30))</f>
        <v>42683</v>
      </c>
      <c r="I41" s="171"/>
      <c r="J41" s="170">
        <f>IF($B41="","",$B41+(30))</f>
        <v>42683</v>
      </c>
      <c r="K41" s="171"/>
      <c r="L41" s="170">
        <f>IF($B41="","",$B41+(180))</f>
        <v>42833</v>
      </c>
      <c r="M41" s="171"/>
      <c r="N41" s="172">
        <f>IF($B41="","",$B41+(365))</f>
        <v>43018</v>
      </c>
      <c r="O41" s="171"/>
      <c r="P41" s="52"/>
    </row>
    <row r="42" spans="1:16">
      <c r="A42" s="57"/>
      <c r="B42" s="54"/>
      <c r="C42" s="55"/>
      <c r="D42" s="54"/>
      <c r="E42" s="55"/>
      <c r="F42" s="54"/>
      <c r="G42" s="55"/>
      <c r="H42" s="54">
        <f>IF($B41="","",$B41+(30-3))</f>
        <v>42680</v>
      </c>
      <c r="I42" s="55">
        <f>IF($B41="","",$B41+(30+3))</f>
        <v>42686</v>
      </c>
      <c r="J42" s="54">
        <f>IF($B41="","",$B41+(30-3))</f>
        <v>42680</v>
      </c>
      <c r="K42" s="55">
        <f>IF($B41="","",$B41+(30+3))</f>
        <v>42686</v>
      </c>
      <c r="L42" s="54">
        <f>IF($B41="","",$B41+(180-3))</f>
        <v>42830</v>
      </c>
      <c r="M42" s="55">
        <f>IF($B41="","",$B41+(180+3))</f>
        <v>42836</v>
      </c>
      <c r="N42" s="53">
        <f>IF($B41="","",$B41+(365-3))</f>
        <v>43015</v>
      </c>
      <c r="O42" s="55">
        <f>IF($B41="","",$B41+(365+3))</f>
        <v>43021</v>
      </c>
      <c r="P42" s="52"/>
    </row>
    <row r="43" spans="1:16">
      <c r="A43" s="56" t="s">
        <v>149</v>
      </c>
      <c r="B43" s="170">
        <v>42653</v>
      </c>
      <c r="C43" s="171"/>
      <c r="D43" s="170">
        <f>IF($B43="","",$B43+(3))</f>
        <v>42656</v>
      </c>
      <c r="E43" s="171"/>
      <c r="F43" s="170">
        <f>IF($B43="","",$B43+(7))</f>
        <v>42660</v>
      </c>
      <c r="G43" s="171"/>
      <c r="H43" s="170">
        <f>IF($B43="","",$B43+(30))</f>
        <v>42683</v>
      </c>
      <c r="I43" s="171"/>
      <c r="J43" s="170">
        <f>IF($B43="","",$B43+(30))</f>
        <v>42683</v>
      </c>
      <c r="K43" s="171"/>
      <c r="L43" s="170">
        <f>IF($B43="","",$B43+(180))</f>
        <v>42833</v>
      </c>
      <c r="M43" s="171"/>
      <c r="N43" s="172">
        <f>IF($B43="","",$B43+(365))</f>
        <v>43018</v>
      </c>
      <c r="O43" s="171"/>
      <c r="P43" s="52"/>
    </row>
    <row r="44" spans="1:16">
      <c r="A44" s="57"/>
      <c r="B44" s="54"/>
      <c r="C44" s="55"/>
      <c r="D44" s="54"/>
      <c r="E44" s="55"/>
      <c r="F44" s="54"/>
      <c r="G44" s="55"/>
      <c r="H44" s="54">
        <f>IF($B43="","",$B43+(30-3))</f>
        <v>42680</v>
      </c>
      <c r="I44" s="55">
        <f>IF($B43="","",$B43+(30+3))</f>
        <v>42686</v>
      </c>
      <c r="J44" s="54">
        <f>IF($B43="","",$B43+(30-3))</f>
        <v>42680</v>
      </c>
      <c r="K44" s="55">
        <f>IF($B43="","",$B43+(30+3))</f>
        <v>42686</v>
      </c>
      <c r="L44" s="54">
        <f>IF($B43="","",$B43+(180-7))</f>
        <v>42826</v>
      </c>
      <c r="M44" s="55">
        <f>IF($B43="","",$B43+(180+7))</f>
        <v>42840</v>
      </c>
      <c r="N44" s="53">
        <f>IF($B43="","",$B43+(65-14))</f>
        <v>42704</v>
      </c>
      <c r="O44" s="55">
        <f>IF($B43="","",$B43+(365+14))</f>
        <v>43032</v>
      </c>
      <c r="P44" s="52"/>
    </row>
    <row r="45" spans="1:16">
      <c r="A45" s="56" t="s">
        <v>151</v>
      </c>
      <c r="B45" s="170">
        <v>42654</v>
      </c>
      <c r="C45" s="171"/>
      <c r="D45" s="170">
        <f>IF($B45="","",$B45+(3))</f>
        <v>42657</v>
      </c>
      <c r="E45" s="171"/>
      <c r="F45" s="170">
        <f>IF($B45="","",$B45+(7))</f>
        <v>42661</v>
      </c>
      <c r="G45" s="171"/>
      <c r="H45" s="170">
        <f>IF($B45="","",$B45+(30))</f>
        <v>42684</v>
      </c>
      <c r="I45" s="171"/>
      <c r="J45" s="170">
        <f>IF($B45="","",$B45+(30))</f>
        <v>42684</v>
      </c>
      <c r="K45" s="171"/>
      <c r="L45" s="170">
        <f>IF($B45="","",$B45+(180))</f>
        <v>42834</v>
      </c>
      <c r="M45" s="171"/>
      <c r="N45" s="172">
        <f>IF($B45="","",$B45+(365))</f>
        <v>43019</v>
      </c>
      <c r="O45" s="171"/>
      <c r="P45" s="52"/>
    </row>
    <row r="46" spans="1:16">
      <c r="A46" s="57"/>
      <c r="B46" s="54"/>
      <c r="C46" s="55"/>
      <c r="D46" s="54"/>
      <c r="E46" s="55"/>
      <c r="F46" s="54"/>
      <c r="G46" s="55"/>
      <c r="H46" s="54">
        <f>IF($B45="","",$B45+(30-3))</f>
        <v>42681</v>
      </c>
      <c r="I46" s="55">
        <f>IF($B45="","",$B45+(30+3))</f>
        <v>42687</v>
      </c>
      <c r="J46" s="54">
        <f>IF($B45="","",$B45+(30-3))</f>
        <v>42681</v>
      </c>
      <c r="K46" s="55">
        <f>IF($B45="","",$B45+(30+3))</f>
        <v>42687</v>
      </c>
      <c r="L46" s="54">
        <f>IF($B45="","",$B45+(180-7))</f>
        <v>42827</v>
      </c>
      <c r="M46" s="55">
        <f>IF($B45="","",$B45+(180+7))</f>
        <v>42841</v>
      </c>
      <c r="N46" s="53">
        <f>IF($B45="","",$B45+(65-14))</f>
        <v>42705</v>
      </c>
      <c r="O46" s="55">
        <f>IF($B45="","",$B45+(365+14))</f>
        <v>43033</v>
      </c>
      <c r="P46" s="52"/>
    </row>
    <row r="47" spans="1:16">
      <c r="A47" s="56" t="s">
        <v>152</v>
      </c>
      <c r="B47" s="170">
        <v>42654</v>
      </c>
      <c r="C47" s="171"/>
      <c r="D47" s="170">
        <f>IF($B47="","",$B47+(3))</f>
        <v>42657</v>
      </c>
      <c r="E47" s="171"/>
      <c r="F47" s="170">
        <f>IF($B47="","",$B47+(7))</f>
        <v>42661</v>
      </c>
      <c r="G47" s="171"/>
      <c r="H47" s="170">
        <f>IF($B47="","",$B47+(30))</f>
        <v>42684</v>
      </c>
      <c r="I47" s="171"/>
      <c r="J47" s="170">
        <f>IF($B47="","",$B47+(30))</f>
        <v>42684</v>
      </c>
      <c r="K47" s="171"/>
      <c r="L47" s="170">
        <f>IF($B47="","",$B47+(180))</f>
        <v>42834</v>
      </c>
      <c r="M47" s="171"/>
      <c r="N47" s="172">
        <f>IF($B47="","",$B47+(365))</f>
        <v>43019</v>
      </c>
      <c r="O47" s="171"/>
      <c r="P47" s="52"/>
    </row>
    <row r="48" spans="1:16">
      <c r="A48" s="57"/>
      <c r="B48" s="54"/>
      <c r="C48" s="55"/>
      <c r="D48" s="54"/>
      <c r="E48" s="55"/>
      <c r="F48" s="54"/>
      <c r="G48" s="55"/>
      <c r="H48" s="54">
        <f>IF($B47="","",$B47+(30-3))</f>
        <v>42681</v>
      </c>
      <c r="I48" s="55">
        <f>IF($B47="","",$B47+(30+3))</f>
        <v>42687</v>
      </c>
      <c r="J48" s="54">
        <f>IF($B47="","",$B47+(30-3))</f>
        <v>42681</v>
      </c>
      <c r="K48" s="55">
        <f>IF($B47="","",$B47+(30+3))</f>
        <v>42687</v>
      </c>
      <c r="L48" s="54">
        <f>IF($B47="","",$B47+(180-3))</f>
        <v>42831</v>
      </c>
      <c r="M48" s="55">
        <f>IF($B47="","",$B47+(180+3))</f>
        <v>42837</v>
      </c>
      <c r="N48" s="53">
        <f>IF($B47="","",$B47+(365-3))</f>
        <v>43016</v>
      </c>
      <c r="O48" s="55">
        <f>IF($B47="","",$B47+(365+3))</f>
        <v>43022</v>
      </c>
      <c r="P48" s="52"/>
    </row>
    <row r="49" spans="1:16">
      <c r="A49" s="56" t="s">
        <v>153</v>
      </c>
      <c r="B49" s="170">
        <v>42657</v>
      </c>
      <c r="C49" s="171"/>
      <c r="D49" s="170">
        <f>IF($B49="","",$B49+(3))</f>
        <v>42660</v>
      </c>
      <c r="E49" s="171"/>
      <c r="F49" s="170">
        <f>IF($B49="","",$B49+(7))</f>
        <v>42664</v>
      </c>
      <c r="G49" s="171"/>
      <c r="H49" s="170">
        <f>IF($B49="","",$B49+(30))</f>
        <v>42687</v>
      </c>
      <c r="I49" s="171"/>
      <c r="J49" s="170">
        <f>IF($B49="","",$B49+(30))</f>
        <v>42687</v>
      </c>
      <c r="K49" s="171"/>
      <c r="L49" s="170">
        <f>IF($B49="","",$B49+(180))</f>
        <v>42837</v>
      </c>
      <c r="M49" s="171"/>
      <c r="N49" s="172">
        <f>IF($B49="","",$B49+(365))</f>
        <v>43022</v>
      </c>
      <c r="O49" s="171"/>
      <c r="P49" s="52"/>
    </row>
    <row r="50" spans="1:16">
      <c r="A50" s="57"/>
      <c r="B50" s="54"/>
      <c r="C50" s="55"/>
      <c r="D50" s="54"/>
      <c r="E50" s="55"/>
      <c r="F50" s="54"/>
      <c r="G50" s="55"/>
      <c r="H50" s="54">
        <f>IF($B49="","",$B49+(30-3))</f>
        <v>42684</v>
      </c>
      <c r="I50" s="55">
        <f>IF($B49="","",$B49+(30+3))</f>
        <v>42690</v>
      </c>
      <c r="J50" s="54">
        <f>IF($B49="","",$B49+(30-3))</f>
        <v>42684</v>
      </c>
      <c r="K50" s="55">
        <f>IF($B49="","",$B49+(30+3))</f>
        <v>42690</v>
      </c>
      <c r="L50" s="54">
        <f>IF($B49="","",$B49+(180-7))</f>
        <v>42830</v>
      </c>
      <c r="M50" s="55">
        <f>IF($B49="","",$B49+(180+7))</f>
        <v>42844</v>
      </c>
      <c r="N50" s="53">
        <f>IF($B49="","",$B49+(65-14))</f>
        <v>42708</v>
      </c>
      <c r="O50" s="55">
        <f>IF($B49="","",$B49+(365+14))</f>
        <v>43036</v>
      </c>
      <c r="P50" s="52"/>
    </row>
    <row r="51" spans="1:16">
      <c r="A51" s="56" t="s">
        <v>154</v>
      </c>
      <c r="B51" s="170">
        <v>42657</v>
      </c>
      <c r="C51" s="171"/>
      <c r="D51" s="170">
        <f>IF($B51="","",$B51+(3))</f>
        <v>42660</v>
      </c>
      <c r="E51" s="171"/>
      <c r="F51" s="170">
        <f>IF($B51="","",$B51+(7))</f>
        <v>42664</v>
      </c>
      <c r="G51" s="171"/>
      <c r="H51" s="170">
        <f>IF($B51="","",$B51+(30))</f>
        <v>42687</v>
      </c>
      <c r="I51" s="171"/>
      <c r="J51" s="170">
        <f>IF($B51="","",$B51+(30))</f>
        <v>42687</v>
      </c>
      <c r="K51" s="171"/>
      <c r="L51" s="170">
        <f>IF($B51="","",$B51+(180))</f>
        <v>42837</v>
      </c>
      <c r="M51" s="171"/>
      <c r="N51" s="172">
        <f>IF($B51="","",$B51+(365))</f>
        <v>43022</v>
      </c>
      <c r="O51" s="171"/>
      <c r="P51" s="52"/>
    </row>
    <row r="52" spans="1:16">
      <c r="A52" s="57"/>
      <c r="B52" s="54"/>
      <c r="C52" s="55"/>
      <c r="D52" s="54"/>
      <c r="E52" s="55"/>
      <c r="F52" s="54"/>
      <c r="G52" s="55"/>
      <c r="H52" s="54">
        <f>IF($B51="","",$B51+(30-3))</f>
        <v>42684</v>
      </c>
      <c r="I52" s="55">
        <f>IF($B51="","",$B51+(30+3))</f>
        <v>42690</v>
      </c>
      <c r="J52" s="54">
        <f>IF($B51="","",$B51+(30-3))</f>
        <v>42684</v>
      </c>
      <c r="K52" s="55">
        <f>IF($B51="","",$B51+(30+3))</f>
        <v>42690</v>
      </c>
      <c r="L52" s="54">
        <f>IF($B51="","",$B51+(180-3))</f>
        <v>42834</v>
      </c>
      <c r="M52" s="55">
        <f>IF($B51="","",$B51+(180+3))</f>
        <v>42840</v>
      </c>
      <c r="N52" s="53">
        <f>IF($B51="","",$B51+(365-3))</f>
        <v>43019</v>
      </c>
      <c r="O52" s="55">
        <f>IF($B51="","",$B51+(365+3))</f>
        <v>43025</v>
      </c>
      <c r="P52" s="52"/>
    </row>
    <row r="53" spans="1:16">
      <c r="A53" s="56" t="s">
        <v>155</v>
      </c>
      <c r="B53" s="170">
        <v>42660</v>
      </c>
      <c r="C53" s="171"/>
      <c r="D53" s="170">
        <f>IF($B53="","",$B53+(3))</f>
        <v>42663</v>
      </c>
      <c r="E53" s="171"/>
      <c r="F53" s="170">
        <f>IF($B53="","",$B53+(7))</f>
        <v>42667</v>
      </c>
      <c r="G53" s="171"/>
      <c r="H53" s="170">
        <f>IF($B53="","",$B53+(30))</f>
        <v>42690</v>
      </c>
      <c r="I53" s="171"/>
      <c r="J53" s="170">
        <f>IF($B53="","",$B53+(30))</f>
        <v>42690</v>
      </c>
      <c r="K53" s="171"/>
      <c r="L53" s="170">
        <f>IF($B53="","",$B53+(180))</f>
        <v>42840</v>
      </c>
      <c r="M53" s="171"/>
      <c r="N53" s="172">
        <f>IF($B53="","",$B53+(365))</f>
        <v>43025</v>
      </c>
      <c r="O53" s="171"/>
      <c r="P53" s="52"/>
    </row>
    <row r="54" spans="1:16">
      <c r="A54" s="57"/>
      <c r="B54" s="54"/>
      <c r="C54" s="55"/>
      <c r="D54" s="54"/>
      <c r="E54" s="55"/>
      <c r="F54" s="54"/>
      <c r="G54" s="55"/>
      <c r="H54" s="54">
        <f>IF($B53="","",$B53+(30-3))</f>
        <v>42687</v>
      </c>
      <c r="I54" s="55">
        <f>IF($B53="","",$B53+(30+3))</f>
        <v>42693</v>
      </c>
      <c r="J54" s="54">
        <f>IF($B53="","",$B53+(30-3))</f>
        <v>42687</v>
      </c>
      <c r="K54" s="55">
        <f>IF($B53="","",$B53+(30+3))</f>
        <v>42693</v>
      </c>
      <c r="L54" s="54">
        <f>IF($B53="","",$B53+(180-7))</f>
        <v>42833</v>
      </c>
      <c r="M54" s="55">
        <f>IF($B53="","",$B53+(180+7))</f>
        <v>42847</v>
      </c>
      <c r="N54" s="53">
        <f>IF($B53="","",$B53+(65-14))</f>
        <v>42711</v>
      </c>
      <c r="O54" s="55">
        <f>IF($B53="","",$B53+(365+14))</f>
        <v>43039</v>
      </c>
      <c r="P54" s="52"/>
    </row>
    <row r="55" spans="1:16">
      <c r="A55" s="56" t="s">
        <v>156</v>
      </c>
      <c r="B55" s="170">
        <v>42660</v>
      </c>
      <c r="C55" s="171"/>
      <c r="D55" s="170">
        <f>IF($B55="","",$B55+(3))</f>
        <v>42663</v>
      </c>
      <c r="E55" s="171"/>
      <c r="F55" s="170">
        <f>IF($B55="","",$B55+(7))</f>
        <v>42667</v>
      </c>
      <c r="G55" s="171"/>
      <c r="H55" s="170">
        <f>IF($B55="","",$B55+(30))</f>
        <v>42690</v>
      </c>
      <c r="I55" s="171"/>
      <c r="J55" s="170">
        <f>IF($B55="","",$B55+(30))</f>
        <v>42690</v>
      </c>
      <c r="K55" s="171"/>
      <c r="L55" s="170">
        <f>IF($B55="","",$B55+(180))</f>
        <v>42840</v>
      </c>
      <c r="M55" s="171"/>
      <c r="N55" s="172">
        <f>IF($B55="","",$B55+(365))</f>
        <v>43025</v>
      </c>
      <c r="O55" s="171"/>
      <c r="P55" s="52"/>
    </row>
    <row r="56" spans="1:16">
      <c r="A56" s="57"/>
      <c r="B56" s="54"/>
      <c r="C56" s="55"/>
      <c r="D56" s="54"/>
      <c r="E56" s="55"/>
      <c r="F56" s="54"/>
      <c r="G56" s="55"/>
      <c r="H56" s="54">
        <f>IF($B55="","",$B55+(30-3))</f>
        <v>42687</v>
      </c>
      <c r="I56" s="55">
        <f>IF($B55="","",$B55+(30+3))</f>
        <v>42693</v>
      </c>
      <c r="J56" s="54">
        <f>IF($B55="","",$B55+(30-3))</f>
        <v>42687</v>
      </c>
      <c r="K56" s="55">
        <f>IF($B55="","",$B55+(30+3))</f>
        <v>42693</v>
      </c>
      <c r="L56" s="54">
        <f>IF($B55="","",$B55+(180-3))</f>
        <v>42837</v>
      </c>
      <c r="M56" s="55">
        <f>IF($B55="","",$B55+(180+3))</f>
        <v>42843</v>
      </c>
      <c r="N56" s="53">
        <f>IF($B55="","",$B55+(365-3))</f>
        <v>43022</v>
      </c>
      <c r="O56" s="55">
        <f>IF($B55="","",$B55+(365+3))</f>
        <v>43028</v>
      </c>
      <c r="P56" s="52"/>
    </row>
    <row r="57" spans="1:16">
      <c r="A57" s="56" t="s">
        <v>157</v>
      </c>
      <c r="B57" s="170">
        <v>42660</v>
      </c>
      <c r="C57" s="171"/>
      <c r="D57" s="170">
        <f>IF($B57="","",$B57+(3))</f>
        <v>42663</v>
      </c>
      <c r="E57" s="171"/>
      <c r="F57" s="170">
        <f>IF($B57="","",$B57+(7))</f>
        <v>42667</v>
      </c>
      <c r="G57" s="171"/>
      <c r="H57" s="170">
        <f>IF($B57="","",$B57+(30))</f>
        <v>42690</v>
      </c>
      <c r="I57" s="171"/>
      <c r="J57" s="170">
        <f>IF($B57="","",$B57+(30))</f>
        <v>42690</v>
      </c>
      <c r="K57" s="171"/>
      <c r="L57" s="170">
        <f>IF($B57="","",$B57+(180))</f>
        <v>42840</v>
      </c>
      <c r="M57" s="171"/>
      <c r="N57" s="172">
        <f>IF($B57="","",$B57+(365))</f>
        <v>43025</v>
      </c>
      <c r="O57" s="171"/>
      <c r="P57" s="52"/>
    </row>
    <row r="58" spans="1:16">
      <c r="A58" s="57"/>
      <c r="B58" s="54"/>
      <c r="C58" s="55"/>
      <c r="D58" s="54"/>
      <c r="E58" s="55"/>
      <c r="F58" s="54"/>
      <c r="G58" s="55"/>
      <c r="H58" s="54">
        <f>IF($B57="","",$B57+(30-3))</f>
        <v>42687</v>
      </c>
      <c r="I58" s="55">
        <f>IF($B57="","",$B57+(30+3))</f>
        <v>42693</v>
      </c>
      <c r="J58" s="54">
        <f>IF($B57="","",$B57+(30-3))</f>
        <v>42687</v>
      </c>
      <c r="K58" s="55">
        <f>IF($B57="","",$B57+(30+3))</f>
        <v>42693</v>
      </c>
      <c r="L58" s="54">
        <f>IF($B57="","",$B57+(180-7))</f>
        <v>42833</v>
      </c>
      <c r="M58" s="55">
        <f>IF($B57="","",$B57+(180+7))</f>
        <v>42847</v>
      </c>
      <c r="N58" s="53">
        <f>IF($B57="","",$B57+(65-14))</f>
        <v>42711</v>
      </c>
      <c r="O58" s="55">
        <f>IF($B57="","",$B57+(365+14))</f>
        <v>43039</v>
      </c>
      <c r="P58" s="52"/>
    </row>
    <row r="59" spans="1:16">
      <c r="A59" s="56" t="s">
        <v>158</v>
      </c>
      <c r="B59" s="170">
        <v>42661</v>
      </c>
      <c r="C59" s="171"/>
      <c r="D59" s="170">
        <f>IF($B59="","",$B59+(3))</f>
        <v>42664</v>
      </c>
      <c r="E59" s="171"/>
      <c r="F59" s="170">
        <f>IF($B59="","",$B59+(7))</f>
        <v>42668</v>
      </c>
      <c r="G59" s="171"/>
      <c r="H59" s="170">
        <f>IF($B59="","",$B59+(30))</f>
        <v>42691</v>
      </c>
      <c r="I59" s="171"/>
      <c r="J59" s="170">
        <f>IF($B59="","",$B59+(30))</f>
        <v>42691</v>
      </c>
      <c r="K59" s="171"/>
      <c r="L59" s="170">
        <f>IF($B59="","",$B59+(180))</f>
        <v>42841</v>
      </c>
      <c r="M59" s="171"/>
      <c r="N59" s="172">
        <f>IF($B59="","",$B59+(365))</f>
        <v>43026</v>
      </c>
      <c r="O59" s="171"/>
      <c r="P59" s="52"/>
    </row>
    <row r="60" spans="1:16">
      <c r="A60" s="57"/>
      <c r="B60" s="54"/>
      <c r="C60" s="55"/>
      <c r="D60" s="54"/>
      <c r="E60" s="55"/>
      <c r="F60" s="54"/>
      <c r="G60" s="55"/>
      <c r="H60" s="54">
        <f>IF($B59="","",$B59+(30-3))</f>
        <v>42688</v>
      </c>
      <c r="I60" s="55">
        <f>IF($B59="","",$B59+(30+3))</f>
        <v>42694</v>
      </c>
      <c r="J60" s="54">
        <f>IF($B59="","",$B59+(30-3))</f>
        <v>42688</v>
      </c>
      <c r="K60" s="55">
        <f>IF($B59="","",$B59+(30+3))</f>
        <v>42694</v>
      </c>
      <c r="L60" s="54">
        <f>IF($B59="","",$B59+(180-3))</f>
        <v>42838</v>
      </c>
      <c r="M60" s="55">
        <f>IF($B59="","",$B59+(180+3))</f>
        <v>42844</v>
      </c>
      <c r="N60" s="53">
        <f>IF($B59="","",$B59+(365-3))</f>
        <v>43023</v>
      </c>
      <c r="O60" s="55">
        <f>IF($B59="","",$B59+(365+3))</f>
        <v>43029</v>
      </c>
      <c r="P60" s="52"/>
    </row>
    <row r="61" spans="1:16">
      <c r="A61" s="56" t="s">
        <v>159</v>
      </c>
      <c r="B61" s="170">
        <v>42661</v>
      </c>
      <c r="C61" s="171"/>
      <c r="D61" s="170">
        <f>IF($B61="","",$B61+(3))</f>
        <v>42664</v>
      </c>
      <c r="E61" s="171"/>
      <c r="F61" s="170">
        <f>IF($B61="","",$B61+(7))</f>
        <v>42668</v>
      </c>
      <c r="G61" s="171"/>
      <c r="H61" s="170">
        <f>IF($B61="","",$B61+(30))</f>
        <v>42691</v>
      </c>
      <c r="I61" s="171"/>
      <c r="J61" s="170">
        <f>IF($B61="","",$B61+(30))</f>
        <v>42691</v>
      </c>
      <c r="K61" s="171"/>
      <c r="L61" s="170">
        <f>IF($B61="","",$B61+(180))</f>
        <v>42841</v>
      </c>
      <c r="M61" s="171"/>
      <c r="N61" s="172">
        <f>IF($B61="","",$B61+(365))</f>
        <v>43026</v>
      </c>
      <c r="O61" s="171"/>
      <c r="P61" s="52"/>
    </row>
    <row r="62" spans="1:16">
      <c r="A62" s="57"/>
      <c r="B62" s="54"/>
      <c r="C62" s="55"/>
      <c r="D62" s="54"/>
      <c r="E62" s="55"/>
      <c r="F62" s="54"/>
      <c r="G62" s="55"/>
      <c r="H62" s="54">
        <f>IF($B61="","",$B61+(30-3))</f>
        <v>42688</v>
      </c>
      <c r="I62" s="55">
        <f>IF($B61="","",$B61+(30+3))</f>
        <v>42694</v>
      </c>
      <c r="J62" s="54">
        <f>IF($B61="","",$B61+(30-3))</f>
        <v>42688</v>
      </c>
      <c r="K62" s="55">
        <f>IF($B61="","",$B61+(30+3))</f>
        <v>42694</v>
      </c>
      <c r="L62" s="54">
        <f>IF($B61="","",$B61+(180-7))</f>
        <v>42834</v>
      </c>
      <c r="M62" s="55">
        <f>IF($B61="","",$B61+(180+7))</f>
        <v>42848</v>
      </c>
      <c r="N62" s="53">
        <f>IF($B61="","",$B61+(65-14))</f>
        <v>42712</v>
      </c>
      <c r="O62" s="55">
        <f>IF($B61="","",$B61+(365+14))</f>
        <v>43040</v>
      </c>
      <c r="P62" s="52"/>
    </row>
    <row r="63" spans="1:16">
      <c r="A63" s="56" t="s">
        <v>161</v>
      </c>
      <c r="B63" s="170">
        <v>42661</v>
      </c>
      <c r="C63" s="171"/>
      <c r="D63" s="170">
        <f>IF($B63="","",$B63+(3))</f>
        <v>42664</v>
      </c>
      <c r="E63" s="171"/>
      <c r="F63" s="170">
        <f>IF($B63="","",$B63+(7))</f>
        <v>42668</v>
      </c>
      <c r="G63" s="171"/>
      <c r="H63" s="170">
        <f>IF($B63="","",$B63+(30))</f>
        <v>42691</v>
      </c>
      <c r="I63" s="171"/>
      <c r="J63" s="170">
        <f>IF($B63="","",$B63+(30))</f>
        <v>42691</v>
      </c>
      <c r="K63" s="171"/>
      <c r="L63" s="170">
        <f>IF($B63="","",$B63+(180))</f>
        <v>42841</v>
      </c>
      <c r="M63" s="171"/>
      <c r="N63" s="172">
        <f>IF($B63="","",$B63+(365))</f>
        <v>43026</v>
      </c>
      <c r="O63" s="171"/>
      <c r="P63" s="52"/>
    </row>
    <row r="64" spans="1:16">
      <c r="A64" s="57"/>
      <c r="B64" s="54"/>
      <c r="C64" s="55"/>
      <c r="D64" s="54"/>
      <c r="E64" s="55"/>
      <c r="F64" s="54"/>
      <c r="G64" s="55"/>
      <c r="H64" s="54">
        <f>IF($B63="","",$B63+(30-3))</f>
        <v>42688</v>
      </c>
      <c r="I64" s="55">
        <f>IF($B63="","",$B63+(30+3))</f>
        <v>42694</v>
      </c>
      <c r="J64" s="54">
        <f>IF($B63="","",$B63+(30-3))</f>
        <v>42688</v>
      </c>
      <c r="K64" s="55">
        <f>IF($B63="","",$B63+(30+3))</f>
        <v>42694</v>
      </c>
      <c r="L64" s="54">
        <f>IF($B63="","",$B63+(180-7))</f>
        <v>42834</v>
      </c>
      <c r="M64" s="55">
        <f>IF($B63="","",$B63+(180+7))</f>
        <v>42848</v>
      </c>
      <c r="N64" s="53">
        <f>IF($B63="","",$B63+(65-14))</f>
        <v>42712</v>
      </c>
      <c r="O64" s="55">
        <f>IF($B63="","",$B63+(365+14))</f>
        <v>43040</v>
      </c>
      <c r="P64" s="52"/>
    </row>
    <row r="65" spans="1:16">
      <c r="A65" s="56" t="s">
        <v>162</v>
      </c>
      <c r="B65" s="170">
        <v>42664</v>
      </c>
      <c r="C65" s="171"/>
      <c r="D65" s="170">
        <f>IF($B65="","",$B65+(3))</f>
        <v>42667</v>
      </c>
      <c r="E65" s="171"/>
      <c r="F65" s="170">
        <f>IF($B65="","",$B65+(7))</f>
        <v>42671</v>
      </c>
      <c r="G65" s="171"/>
      <c r="H65" s="170">
        <f>IF($B65="","",$B65+(30))</f>
        <v>42694</v>
      </c>
      <c r="I65" s="171"/>
      <c r="J65" s="170">
        <f>IF($B65="","",$B65+(30))</f>
        <v>42694</v>
      </c>
      <c r="K65" s="171"/>
      <c r="L65" s="170">
        <f>IF($B65="","",$B65+(180))</f>
        <v>42844</v>
      </c>
      <c r="M65" s="171"/>
      <c r="N65" s="172">
        <f>IF($B65="","",$B65+(365))</f>
        <v>43029</v>
      </c>
      <c r="O65" s="171"/>
      <c r="P65" s="52"/>
    </row>
    <row r="66" spans="1:16">
      <c r="A66" s="57"/>
      <c r="B66" s="54"/>
      <c r="C66" s="55"/>
      <c r="D66" s="54"/>
      <c r="E66" s="55"/>
      <c r="F66" s="54"/>
      <c r="G66" s="55"/>
      <c r="H66" s="54">
        <f>IF($B65="","",$B65+(30-3))</f>
        <v>42691</v>
      </c>
      <c r="I66" s="55">
        <f>IF($B65="","",$B65+(30+3))</f>
        <v>42697</v>
      </c>
      <c r="J66" s="54">
        <f>IF($B65="","",$B65+(30-3))</f>
        <v>42691</v>
      </c>
      <c r="K66" s="55">
        <f>IF($B65="","",$B65+(30+3))</f>
        <v>42697</v>
      </c>
      <c r="L66" s="54">
        <f>IF($B65="","",$B65+(180-3))</f>
        <v>42841</v>
      </c>
      <c r="M66" s="55">
        <f>IF($B65="","",$B65+(180+3))</f>
        <v>42847</v>
      </c>
      <c r="N66" s="53">
        <f>IF($B65="","",$B65+(365-3))</f>
        <v>43026</v>
      </c>
      <c r="O66" s="55">
        <f>IF($B65="","",$B65+(365+3))</f>
        <v>43032</v>
      </c>
      <c r="P66" s="52"/>
    </row>
    <row r="67" spans="1:16">
      <c r="A67" s="56" t="s">
        <v>646</v>
      </c>
      <c r="B67" s="170">
        <v>42664</v>
      </c>
      <c r="C67" s="171"/>
      <c r="D67" s="170">
        <f t="shared" ref="D67" si="0">IF($B67="","",$B67+(3))</f>
        <v>42667</v>
      </c>
      <c r="E67" s="171"/>
      <c r="F67" s="170">
        <f t="shared" ref="F67" si="1">IF($B67="","",$B67+(7))</f>
        <v>42671</v>
      </c>
      <c r="G67" s="171"/>
      <c r="H67" s="170">
        <f t="shared" ref="H67:J67" si="2">IF($B67="","",$B67+(30))</f>
        <v>42694</v>
      </c>
      <c r="I67" s="171"/>
      <c r="J67" s="170">
        <f t="shared" si="2"/>
        <v>42694</v>
      </c>
      <c r="K67" s="171"/>
      <c r="L67" s="170">
        <f t="shared" ref="L67" si="3">IF($B67="","",$B67+(180))</f>
        <v>42844</v>
      </c>
      <c r="M67" s="171"/>
      <c r="N67" s="172">
        <f t="shared" ref="N67" si="4">IF($B67="","",$B67+(365))</f>
        <v>43029</v>
      </c>
      <c r="O67" s="171"/>
      <c r="P67" s="52"/>
    </row>
    <row r="68" spans="1:16">
      <c r="A68" s="57"/>
      <c r="B68" s="54"/>
      <c r="C68" s="55"/>
      <c r="D68" s="54"/>
      <c r="E68" s="55"/>
      <c r="F68" s="54"/>
      <c r="G68" s="55"/>
      <c r="H68" s="54">
        <f t="shared" ref="H68" si="5">IF($B67="","",$B67+(30-3))</f>
        <v>42691</v>
      </c>
      <c r="I68" s="55">
        <f t="shared" ref="I68" si="6">IF($B67="","",$B67+(30+3))</f>
        <v>42697</v>
      </c>
      <c r="J68" s="54">
        <f t="shared" ref="J68" si="7">IF($B67="","",$B67+(30-3))</f>
        <v>42691</v>
      </c>
      <c r="K68" s="55">
        <f t="shared" ref="K68" si="8">IF($B67="","",$B67+(30+3))</f>
        <v>42697</v>
      </c>
      <c r="L68" s="54">
        <f t="shared" ref="L68" si="9">IF($B67="","",$B67+(180-7))</f>
        <v>42837</v>
      </c>
      <c r="M68" s="55">
        <f t="shared" ref="M68" si="10">IF($B67="","",$B67+(180+7))</f>
        <v>42851</v>
      </c>
      <c r="N68" s="53">
        <f t="shared" ref="N68" si="11">IF($B67="","",$B67+(65-14))</f>
        <v>42715</v>
      </c>
      <c r="O68" s="55">
        <f t="shared" ref="O68" si="12">IF($B67="","",$B67+(365+14))</f>
        <v>43043</v>
      </c>
      <c r="P68" s="52"/>
    </row>
    <row r="69" spans="1:16">
      <c r="A69" s="56" t="s">
        <v>647</v>
      </c>
      <c r="B69" s="170">
        <v>42664</v>
      </c>
      <c r="C69" s="171"/>
      <c r="D69" s="170">
        <f t="shared" ref="D69" si="13">IF($B69="","",$B69+(3))</f>
        <v>42667</v>
      </c>
      <c r="E69" s="171"/>
      <c r="F69" s="170">
        <f t="shared" ref="F69" si="14">IF($B69="","",$B69+(7))</f>
        <v>42671</v>
      </c>
      <c r="G69" s="171"/>
      <c r="H69" s="170">
        <f t="shared" ref="H69:J69" si="15">IF($B69="","",$B69+(30))</f>
        <v>42694</v>
      </c>
      <c r="I69" s="171"/>
      <c r="J69" s="170">
        <f t="shared" si="15"/>
        <v>42694</v>
      </c>
      <c r="K69" s="171"/>
      <c r="L69" s="170">
        <f t="shared" ref="L69" si="16">IF($B69="","",$B69+(180))</f>
        <v>42844</v>
      </c>
      <c r="M69" s="171"/>
      <c r="N69" s="172">
        <f t="shared" ref="N69" si="17">IF($B69="","",$B69+(365))</f>
        <v>43029</v>
      </c>
      <c r="O69" s="171"/>
      <c r="P69" s="52"/>
    </row>
    <row r="70" spans="1:16">
      <c r="A70" s="57"/>
      <c r="B70" s="54"/>
      <c r="C70" s="55"/>
      <c r="D70" s="54"/>
      <c r="E70" s="55"/>
      <c r="F70" s="54"/>
      <c r="G70" s="55"/>
      <c r="H70" s="54">
        <f t="shared" ref="H70" si="18">IF($B69="","",$B69+(30-3))</f>
        <v>42691</v>
      </c>
      <c r="I70" s="55">
        <f t="shared" ref="I70" si="19">IF($B69="","",$B69+(30+3))</f>
        <v>42697</v>
      </c>
      <c r="J70" s="54">
        <f t="shared" ref="J70" si="20">IF($B69="","",$B69+(30-3))</f>
        <v>42691</v>
      </c>
      <c r="K70" s="55">
        <f t="shared" ref="K70" si="21">IF($B69="","",$B69+(30+3))</f>
        <v>42697</v>
      </c>
      <c r="L70" s="54">
        <f t="shared" ref="L70" si="22">IF($B69="","",$B69+(180-3))</f>
        <v>42841</v>
      </c>
      <c r="M70" s="55">
        <f t="shared" ref="M70" si="23">IF($B69="","",$B69+(180+3))</f>
        <v>42847</v>
      </c>
      <c r="N70" s="53">
        <f t="shared" ref="N70" si="24">IF($B69="","",$B69+(365-3))</f>
        <v>43026</v>
      </c>
      <c r="O70" s="55">
        <f t="shared" ref="O70" si="25">IF($B69="","",$B69+(365+3))</f>
        <v>43032</v>
      </c>
      <c r="P70" s="52"/>
    </row>
    <row r="71" spans="1:16">
      <c r="A71" s="56" t="s">
        <v>648</v>
      </c>
      <c r="B71" s="170">
        <v>42664</v>
      </c>
      <c r="C71" s="171"/>
      <c r="D71" s="170">
        <f t="shared" ref="D71" si="26">IF($B71="","",$B71+(3))</f>
        <v>42667</v>
      </c>
      <c r="E71" s="171"/>
      <c r="F71" s="170">
        <f t="shared" ref="F71" si="27">IF($B71="","",$B71+(7))</f>
        <v>42671</v>
      </c>
      <c r="G71" s="171"/>
      <c r="H71" s="170">
        <f t="shared" ref="H71:J71" si="28">IF($B71="","",$B71+(30))</f>
        <v>42694</v>
      </c>
      <c r="I71" s="171"/>
      <c r="J71" s="170">
        <f t="shared" si="28"/>
        <v>42694</v>
      </c>
      <c r="K71" s="171"/>
      <c r="L71" s="170">
        <f t="shared" ref="L71" si="29">IF($B71="","",$B71+(180))</f>
        <v>42844</v>
      </c>
      <c r="M71" s="171"/>
      <c r="N71" s="172">
        <f t="shared" ref="N71" si="30">IF($B71="","",$B71+(365))</f>
        <v>43029</v>
      </c>
      <c r="O71" s="171"/>
      <c r="P71" s="52"/>
    </row>
    <row r="72" spans="1:16">
      <c r="A72" s="57"/>
      <c r="B72" s="54"/>
      <c r="C72" s="55"/>
      <c r="D72" s="54"/>
      <c r="E72" s="55"/>
      <c r="F72" s="54"/>
      <c r="G72" s="55"/>
      <c r="H72" s="54">
        <f t="shared" ref="H72" si="31">IF($B71="","",$B71+(30-3))</f>
        <v>42691</v>
      </c>
      <c r="I72" s="55">
        <f t="shared" ref="I72" si="32">IF($B71="","",$B71+(30+3))</f>
        <v>42697</v>
      </c>
      <c r="J72" s="54">
        <f t="shared" ref="J72" si="33">IF($B71="","",$B71+(30-3))</f>
        <v>42691</v>
      </c>
      <c r="K72" s="55">
        <f t="shared" ref="K72" si="34">IF($B71="","",$B71+(30+3))</f>
        <v>42697</v>
      </c>
      <c r="L72" s="54">
        <f t="shared" ref="L72" si="35">IF($B71="","",$B71+(180-7))</f>
        <v>42837</v>
      </c>
      <c r="M72" s="55">
        <f t="shared" ref="M72" si="36">IF($B71="","",$B71+(180+7))</f>
        <v>42851</v>
      </c>
      <c r="N72" s="53">
        <f t="shared" ref="N72" si="37">IF($B71="","",$B71+(65-14))</f>
        <v>42715</v>
      </c>
      <c r="O72" s="55">
        <f t="shared" ref="O72" si="38">IF($B71="","",$B71+(365+14))</f>
        <v>43043</v>
      </c>
      <c r="P72" s="52"/>
    </row>
    <row r="73" spans="1:16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pans="1:16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16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2:16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pans="2:16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</row>
    <row r="83" spans="2:16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</row>
    <row r="84" spans="2:16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</row>
    <row r="85" spans="2:16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pans="2:16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</row>
    <row r="87" spans="2:16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  <row r="88" spans="2:16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</row>
    <row r="89" spans="2:16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  <row r="90" spans="2:16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</row>
    <row r="91" spans="2:16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</row>
    <row r="92" spans="2:16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</row>
    <row r="93" spans="2:16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  <row r="94" spans="2:16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</row>
    <row r="95" spans="2:16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</row>
    <row r="96" spans="2:16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</row>
    <row r="97" spans="2:16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</row>
    <row r="98" spans="2:16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</row>
    <row r="99" spans="2:16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</row>
    <row r="100" spans="2:16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</row>
    <row r="101" spans="2:16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</row>
    <row r="102" spans="2:16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</row>
    <row r="103" spans="2:16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</row>
    <row r="104" spans="2:16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</row>
    <row r="105" spans="2:16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</row>
    <row r="106" spans="2:16"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</row>
    <row r="107" spans="2:16"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</row>
    <row r="108" spans="2:16"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</row>
    <row r="109" spans="2:16"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</row>
    <row r="110" spans="2:16"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</row>
    <row r="111" spans="2:16"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</row>
    <row r="112" spans="2:16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</row>
    <row r="113" spans="2:16"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</row>
    <row r="114" spans="2:16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</row>
    <row r="115" spans="2:16"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</row>
    <row r="116" spans="2:16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2:16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</row>
    <row r="118" spans="2:16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</row>
    <row r="119" spans="2:16"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</row>
    <row r="120" spans="2:16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2:16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</row>
    <row r="122" spans="2:16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</row>
    <row r="123" spans="2:16"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</row>
    <row r="124" spans="2:16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</row>
    <row r="125" spans="2:16"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2:16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</row>
    <row r="127" spans="2:16"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</row>
    <row r="128" spans="2:16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</row>
    <row r="129" spans="2:16"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</row>
    <row r="130" spans="2:16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</row>
    <row r="131" spans="2:16"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</row>
    <row r="132" spans="2:16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</row>
    <row r="133" spans="2:16"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</row>
    <row r="134" spans="2:16"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 spans="2:16"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2:16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2:16"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2:16"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2:16"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 spans="2:16"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 spans="2:16"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</row>
    <row r="142" spans="2:16"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</row>
    <row r="143" spans="2:16"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</row>
    <row r="144" spans="2:16"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</row>
    <row r="145" spans="2:16"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2:16"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</row>
    <row r="147" spans="2:16"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</row>
    <row r="148" spans="2:16"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</row>
    <row r="149" spans="2:16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</row>
    <row r="150" spans="2:16"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</row>
    <row r="151" spans="2:16"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</row>
    <row r="152" spans="2:16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</row>
    <row r="153" spans="2:16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</row>
    <row r="154" spans="2:16"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</row>
    <row r="155" spans="2:16"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</row>
    <row r="156" spans="2:16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</row>
    <row r="157" spans="2:16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</row>
    <row r="158" spans="2:16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</row>
    <row r="159" spans="2:16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</row>
    <row r="160" spans="2:16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</row>
    <row r="161" spans="2:16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</row>
    <row r="162" spans="2:16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</row>
    <row r="163" spans="2:16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</row>
    <row r="164" spans="2:16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</row>
    <row r="165" spans="2:16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</row>
    <row r="166" spans="2:16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</row>
    <row r="167" spans="2:16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</row>
    <row r="168" spans="2:16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2:16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2:16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2:16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2:16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  <row r="173" spans="2:16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</row>
    <row r="174" spans="2:16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</row>
    <row r="175" spans="2:16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</row>
    <row r="176" spans="2:16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</row>
    <row r="177" spans="2:16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</row>
    <row r="178" spans="2:16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</row>
    <row r="179" spans="2:16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</row>
    <row r="180" spans="2:16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2:16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2:16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2:16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2:16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2:16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2:16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  <row r="187" spans="2:16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</row>
    <row r="188" spans="2:16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</row>
    <row r="189" spans="2:16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2:16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2:16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2:16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2:16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  <row r="194" spans="2:16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</row>
    <row r="195" spans="2:16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</row>
    <row r="196" spans="2:16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</row>
    <row r="197" spans="2:16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</row>
    <row r="198" spans="2:16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</row>
    <row r="199" spans="2:16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</row>
    <row r="200" spans="2:16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</row>
    <row r="201" spans="2:16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</row>
    <row r="202" spans="2:16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</row>
    <row r="203" spans="2:16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</row>
    <row r="204" spans="2:16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</row>
    <row r="205" spans="2:16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</row>
    <row r="206" spans="2:16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2:16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2:16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2:16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2:16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  <row r="211" spans="2:16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</row>
    <row r="212" spans="2:16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</row>
    <row r="213" spans="2:16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</row>
    <row r="214" spans="2:16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</row>
    <row r="215" spans="2:16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</row>
    <row r="216" spans="2:16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</row>
    <row r="217" spans="2:16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</row>
    <row r="218" spans="2:16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</row>
    <row r="219" spans="2:16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</row>
    <row r="220" spans="2:16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</row>
    <row r="221" spans="2:16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</row>
    <row r="222" spans="2:16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</row>
    <row r="223" spans="2:16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</row>
    <row r="224" spans="2:16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</row>
    <row r="225" spans="2:16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</row>
    <row r="226" spans="2:16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</row>
    <row r="227" spans="2:16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</row>
    <row r="228" spans="2:16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</row>
    <row r="229" spans="2:16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</row>
    <row r="230" spans="2:16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</row>
    <row r="231" spans="2:16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</row>
    <row r="232" spans="2:16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</row>
    <row r="233" spans="2:16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</row>
    <row r="234" spans="2:16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</row>
    <row r="235" spans="2:16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</row>
    <row r="236" spans="2:16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</row>
    <row r="237" spans="2:16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</row>
    <row r="238" spans="2:16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</row>
    <row r="239" spans="2:16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</row>
    <row r="240" spans="2:16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</row>
    <row r="241" spans="2:16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</row>
    <row r="242" spans="2:16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 spans="2:16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</row>
    <row r="244" spans="2:16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</row>
    <row r="245" spans="2:16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</row>
    <row r="246" spans="2:16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</row>
    <row r="247" spans="2:16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</row>
    <row r="248" spans="2:16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</row>
    <row r="249" spans="2:16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</row>
    <row r="250" spans="2:16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</row>
    <row r="251" spans="2:16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</row>
    <row r="252" spans="2:16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</row>
    <row r="253" spans="2:16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</row>
    <row r="254" spans="2:16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</row>
    <row r="255" spans="2:16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</row>
    <row r="256" spans="2:16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</row>
    <row r="257" spans="2:16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</row>
    <row r="258" spans="2:16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</row>
    <row r="259" spans="2:16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</row>
    <row r="260" spans="2:16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</row>
    <row r="261" spans="2:16">
      <c r="P261" s="52"/>
    </row>
    <row r="262" spans="2:16">
      <c r="P262" s="52"/>
    </row>
  </sheetData>
  <dataConsolidate/>
  <mergeCells count="256">
    <mergeCell ref="B71:C71"/>
    <mergeCell ref="D71:E71"/>
    <mergeCell ref="F71:G71"/>
    <mergeCell ref="H71:I71"/>
    <mergeCell ref="L71:M71"/>
    <mergeCell ref="N71:O71"/>
    <mergeCell ref="J71:K71"/>
    <mergeCell ref="B67:C67"/>
    <mergeCell ref="D67:E67"/>
    <mergeCell ref="F67:G67"/>
    <mergeCell ref="H67:I67"/>
    <mergeCell ref="L67:M67"/>
    <mergeCell ref="N67:O67"/>
    <mergeCell ref="B69:C69"/>
    <mergeCell ref="D69:E69"/>
    <mergeCell ref="F69:G69"/>
    <mergeCell ref="H69:I69"/>
    <mergeCell ref="L69:M69"/>
    <mergeCell ref="N69:O69"/>
    <mergeCell ref="J67:K67"/>
    <mergeCell ref="J69:K69"/>
    <mergeCell ref="B65:C65"/>
    <mergeCell ref="D65:E65"/>
    <mergeCell ref="F65:G65"/>
    <mergeCell ref="H65:I65"/>
    <mergeCell ref="L65:M65"/>
    <mergeCell ref="N65:O65"/>
    <mergeCell ref="B63:C63"/>
    <mergeCell ref="D63:E63"/>
    <mergeCell ref="F63:G63"/>
    <mergeCell ref="H63:I63"/>
    <mergeCell ref="L63:M63"/>
    <mergeCell ref="N63:O63"/>
    <mergeCell ref="J63:K63"/>
    <mergeCell ref="J65:K65"/>
    <mergeCell ref="B61:C61"/>
    <mergeCell ref="D61:E61"/>
    <mergeCell ref="F61:G61"/>
    <mergeCell ref="H61:I61"/>
    <mergeCell ref="L61:M61"/>
    <mergeCell ref="N61:O61"/>
    <mergeCell ref="J1:K1"/>
    <mergeCell ref="J2:K2"/>
    <mergeCell ref="J3:K3"/>
    <mergeCell ref="J5:K5"/>
    <mergeCell ref="J7:K7"/>
    <mergeCell ref="J9:K9"/>
    <mergeCell ref="J11:K11"/>
    <mergeCell ref="J13:K13"/>
    <mergeCell ref="J15:K15"/>
    <mergeCell ref="J17:K17"/>
    <mergeCell ref="J19:K19"/>
    <mergeCell ref="J21:K21"/>
    <mergeCell ref="J23:K23"/>
    <mergeCell ref="J25:K25"/>
    <mergeCell ref="J27:K27"/>
    <mergeCell ref="J29:K29"/>
    <mergeCell ref="J31:K31"/>
    <mergeCell ref="J33:K33"/>
    <mergeCell ref="B59:C59"/>
    <mergeCell ref="D59:E59"/>
    <mergeCell ref="F59:G59"/>
    <mergeCell ref="H59:I59"/>
    <mergeCell ref="L59:M59"/>
    <mergeCell ref="N59:O59"/>
    <mergeCell ref="B57:C57"/>
    <mergeCell ref="D57:E57"/>
    <mergeCell ref="F57:G57"/>
    <mergeCell ref="H57:I57"/>
    <mergeCell ref="L57:M57"/>
    <mergeCell ref="N57:O57"/>
    <mergeCell ref="J57:K57"/>
    <mergeCell ref="J59:K59"/>
    <mergeCell ref="B55:C55"/>
    <mergeCell ref="D55:E55"/>
    <mergeCell ref="F55:G55"/>
    <mergeCell ref="H55:I55"/>
    <mergeCell ref="L55:M55"/>
    <mergeCell ref="N55:O55"/>
    <mergeCell ref="B53:C53"/>
    <mergeCell ref="D53:E53"/>
    <mergeCell ref="F53:G53"/>
    <mergeCell ref="H53:I53"/>
    <mergeCell ref="L53:M53"/>
    <mergeCell ref="N53:O53"/>
    <mergeCell ref="J53:K53"/>
    <mergeCell ref="J55:K55"/>
    <mergeCell ref="B51:C51"/>
    <mergeCell ref="D51:E51"/>
    <mergeCell ref="F51:G51"/>
    <mergeCell ref="H51:I51"/>
    <mergeCell ref="L51:M51"/>
    <mergeCell ref="N51:O51"/>
    <mergeCell ref="B49:C49"/>
    <mergeCell ref="D49:E49"/>
    <mergeCell ref="F49:G49"/>
    <mergeCell ref="H49:I49"/>
    <mergeCell ref="L49:M49"/>
    <mergeCell ref="N49:O49"/>
    <mergeCell ref="J49:K49"/>
    <mergeCell ref="J51:K51"/>
    <mergeCell ref="B47:C47"/>
    <mergeCell ref="D47:E47"/>
    <mergeCell ref="F47:G47"/>
    <mergeCell ref="H47:I47"/>
    <mergeCell ref="L47:M47"/>
    <mergeCell ref="N47:O47"/>
    <mergeCell ref="B45:C45"/>
    <mergeCell ref="D45:E45"/>
    <mergeCell ref="F45:G45"/>
    <mergeCell ref="H45:I45"/>
    <mergeCell ref="L45:M45"/>
    <mergeCell ref="N45:O45"/>
    <mergeCell ref="J45:K45"/>
    <mergeCell ref="J47:K47"/>
    <mergeCell ref="B43:C43"/>
    <mergeCell ref="D43:E43"/>
    <mergeCell ref="F43:G43"/>
    <mergeCell ref="H43:I43"/>
    <mergeCell ref="L43:M43"/>
    <mergeCell ref="N43:O43"/>
    <mergeCell ref="J35:K35"/>
    <mergeCell ref="J37:K37"/>
    <mergeCell ref="J39:K39"/>
    <mergeCell ref="J41:K41"/>
    <mergeCell ref="J43:K43"/>
    <mergeCell ref="B41:C41"/>
    <mergeCell ref="D41:E41"/>
    <mergeCell ref="F41:G41"/>
    <mergeCell ref="H41:I41"/>
    <mergeCell ref="L41:M41"/>
    <mergeCell ref="N41:O41"/>
    <mergeCell ref="B39:C39"/>
    <mergeCell ref="D39:E39"/>
    <mergeCell ref="F39:G39"/>
    <mergeCell ref="H39:I39"/>
    <mergeCell ref="L39:M39"/>
    <mergeCell ref="N39:O39"/>
    <mergeCell ref="B37:C37"/>
    <mergeCell ref="D37:E37"/>
    <mergeCell ref="F37:G37"/>
    <mergeCell ref="H37:I37"/>
    <mergeCell ref="L37:M37"/>
    <mergeCell ref="N37:O37"/>
    <mergeCell ref="B35:C35"/>
    <mergeCell ref="D35:E35"/>
    <mergeCell ref="F35:G35"/>
    <mergeCell ref="H35:I35"/>
    <mergeCell ref="L35:M35"/>
    <mergeCell ref="N35:O35"/>
    <mergeCell ref="B33:C33"/>
    <mergeCell ref="D33:E33"/>
    <mergeCell ref="F33:G33"/>
    <mergeCell ref="H33:I33"/>
    <mergeCell ref="L33:M33"/>
    <mergeCell ref="N33:O33"/>
    <mergeCell ref="B31:C31"/>
    <mergeCell ref="D31:E31"/>
    <mergeCell ref="F31:G31"/>
    <mergeCell ref="H31:I31"/>
    <mergeCell ref="L31:M31"/>
    <mergeCell ref="N31:O31"/>
    <mergeCell ref="N23:O23"/>
    <mergeCell ref="B29:C29"/>
    <mergeCell ref="D29:E29"/>
    <mergeCell ref="F29:G29"/>
    <mergeCell ref="H29:I29"/>
    <mergeCell ref="L29:M29"/>
    <mergeCell ref="N29:O29"/>
    <mergeCell ref="B27:C27"/>
    <mergeCell ref="D27:E27"/>
    <mergeCell ref="F27:G27"/>
    <mergeCell ref="H27:I27"/>
    <mergeCell ref="L27:M27"/>
    <mergeCell ref="N27:O27"/>
    <mergeCell ref="B21:C21"/>
    <mergeCell ref="D21:E21"/>
    <mergeCell ref="F21:G21"/>
    <mergeCell ref="H21:I21"/>
    <mergeCell ref="L21:M21"/>
    <mergeCell ref="N21:O21"/>
    <mergeCell ref="J61:K61"/>
    <mergeCell ref="B19:C19"/>
    <mergeCell ref="D19:E19"/>
    <mergeCell ref="F19:G19"/>
    <mergeCell ref="H19:I19"/>
    <mergeCell ref="L19:M19"/>
    <mergeCell ref="N19:O19"/>
    <mergeCell ref="B25:C25"/>
    <mergeCell ref="D25:E25"/>
    <mergeCell ref="F25:G25"/>
    <mergeCell ref="H25:I25"/>
    <mergeCell ref="L25:M25"/>
    <mergeCell ref="N25:O25"/>
    <mergeCell ref="B23:C23"/>
    <mergeCell ref="D23:E23"/>
    <mergeCell ref="F23:G23"/>
    <mergeCell ref="H23:I23"/>
    <mergeCell ref="L23:M23"/>
    <mergeCell ref="B17:C17"/>
    <mergeCell ref="D17:E17"/>
    <mergeCell ref="F17:G17"/>
    <mergeCell ref="H17:I17"/>
    <mergeCell ref="L17:M17"/>
    <mergeCell ref="N17:O17"/>
    <mergeCell ref="B15:C15"/>
    <mergeCell ref="D15:E15"/>
    <mergeCell ref="F15:G15"/>
    <mergeCell ref="H15:I15"/>
    <mergeCell ref="L15:M15"/>
    <mergeCell ref="N15:O15"/>
    <mergeCell ref="B13:C13"/>
    <mergeCell ref="D13:E13"/>
    <mergeCell ref="F13:G13"/>
    <mergeCell ref="H13:I13"/>
    <mergeCell ref="L13:M13"/>
    <mergeCell ref="N13:O13"/>
    <mergeCell ref="B11:C11"/>
    <mergeCell ref="D11:E11"/>
    <mergeCell ref="F11:G11"/>
    <mergeCell ref="H11:I11"/>
    <mergeCell ref="L11:M11"/>
    <mergeCell ref="N11:O11"/>
    <mergeCell ref="B9:C9"/>
    <mergeCell ref="D9:E9"/>
    <mergeCell ref="F9:G9"/>
    <mergeCell ref="H9:I9"/>
    <mergeCell ref="L9:M9"/>
    <mergeCell ref="N9:O9"/>
    <mergeCell ref="L7:M7"/>
    <mergeCell ref="N7:O7"/>
    <mergeCell ref="D5:E5"/>
    <mergeCell ref="F5:G5"/>
    <mergeCell ref="H5:I5"/>
    <mergeCell ref="B7:C7"/>
    <mergeCell ref="D7:E7"/>
    <mergeCell ref="F7:G7"/>
    <mergeCell ref="H7:I7"/>
    <mergeCell ref="L1:M1"/>
    <mergeCell ref="L2:M2"/>
    <mergeCell ref="N1:O1"/>
    <mergeCell ref="N2:O2"/>
    <mergeCell ref="B5:C5"/>
    <mergeCell ref="L5:M5"/>
    <mergeCell ref="N5:O5"/>
    <mergeCell ref="H1:I1"/>
    <mergeCell ref="H2:I2"/>
    <mergeCell ref="F1:G1"/>
    <mergeCell ref="D1:E1"/>
    <mergeCell ref="B1:C1"/>
    <mergeCell ref="B3:C3"/>
    <mergeCell ref="D3:E3"/>
    <mergeCell ref="F3:G3"/>
    <mergeCell ref="H3:I3"/>
    <mergeCell ref="L3:M3"/>
    <mergeCell ref="N3:O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U247"/>
  <sheetViews>
    <sheetView tabSelected="1" topLeftCell="I2" workbookViewId="0">
      <pane ySplit="1" topLeftCell="A12" activePane="bottomLeft" state="frozen"/>
      <selection activeCell="A2" sqref="A2"/>
      <selection pane="bottomLeft" activeCell="R12" sqref="R12"/>
    </sheetView>
  </sheetViews>
  <sheetFormatPr baseColWidth="10" defaultColWidth="10.83203125" defaultRowHeight="16"/>
  <cols>
    <col min="1" max="4" width="10.83203125" style="3"/>
    <col min="5" max="5" width="9.83203125" style="84" customWidth="1"/>
    <col min="6" max="6" width="20.6640625" style="3" customWidth="1"/>
    <col min="7" max="7" width="22" style="3" customWidth="1"/>
    <col min="8" max="8" width="11.83203125" style="3" customWidth="1"/>
    <col min="9" max="9" width="13.1640625" style="3" customWidth="1"/>
    <col min="10" max="10" width="17" style="3" customWidth="1"/>
    <col min="11" max="11" width="18.6640625" style="3" customWidth="1"/>
    <col min="12" max="12" width="29.33203125" style="3" customWidth="1"/>
    <col min="13" max="13" width="31.33203125" style="3" customWidth="1"/>
    <col min="14" max="14" width="16.33203125" style="3" customWidth="1"/>
    <col min="15" max="15" width="84.5" style="3" customWidth="1"/>
    <col min="16" max="16" width="13" style="3" customWidth="1"/>
    <col min="17" max="17" width="10.83203125" style="3"/>
    <col min="18" max="18" width="9.5" style="3" customWidth="1"/>
    <col min="19" max="19" width="18.33203125" style="3" customWidth="1"/>
    <col min="20" max="20" width="23.1640625" style="3" customWidth="1"/>
    <col min="21" max="21" width="14.33203125" style="3" customWidth="1"/>
    <col min="22" max="22" width="16.83203125" style="3" customWidth="1"/>
    <col min="23" max="23" width="17" style="3" customWidth="1"/>
    <col min="24" max="24" width="15.5" style="3" customWidth="1"/>
    <col min="25" max="25" width="16.83203125" style="3" customWidth="1"/>
    <col min="26" max="26" width="13.1640625" style="3" customWidth="1"/>
    <col min="27" max="27" width="14.33203125" style="3" customWidth="1"/>
    <col min="28" max="28" width="11.33203125" style="3" customWidth="1"/>
    <col min="29" max="29" width="8" style="3" customWidth="1"/>
    <col min="30" max="30" width="8.83203125" style="3" customWidth="1"/>
    <col min="31" max="31" width="9.33203125" style="3" customWidth="1"/>
    <col min="32" max="32" width="16.5" style="3" customWidth="1"/>
    <col min="33" max="33" width="18.33203125" style="3" customWidth="1"/>
    <col min="34" max="34" width="22.6640625" style="3" customWidth="1"/>
    <col min="35" max="35" width="210.6640625" style="3" customWidth="1"/>
    <col min="36" max="36" width="17.1640625" style="3" customWidth="1"/>
    <col min="37" max="16384" width="10.83203125" style="3"/>
  </cols>
  <sheetData>
    <row r="1" spans="1:1009" s="5" customFormat="1">
      <c r="A1" s="28" t="s">
        <v>44</v>
      </c>
      <c r="B1" s="29"/>
      <c r="C1" s="29"/>
      <c r="D1" s="29"/>
      <c r="E1" s="80"/>
      <c r="F1" s="30"/>
      <c r="G1" s="31" t="s">
        <v>89</v>
      </c>
      <c r="H1" s="31"/>
      <c r="I1" s="31"/>
      <c r="J1" s="31"/>
      <c r="K1" s="31"/>
      <c r="L1" s="31"/>
      <c r="M1" s="31"/>
      <c r="N1" s="68"/>
      <c r="O1" s="32"/>
      <c r="P1" s="33" t="s">
        <v>48</v>
      </c>
      <c r="Q1" s="33"/>
      <c r="R1" s="33"/>
      <c r="S1" s="62"/>
      <c r="T1" s="34"/>
      <c r="U1" s="93" t="s">
        <v>8</v>
      </c>
      <c r="V1" s="35"/>
      <c r="W1" s="35"/>
      <c r="X1" s="35"/>
      <c r="Y1" s="35"/>
      <c r="Z1" s="35"/>
      <c r="AA1" s="35"/>
      <c r="AB1" s="35"/>
      <c r="AC1" s="36"/>
      <c r="AD1" s="37" t="s">
        <v>27</v>
      </c>
      <c r="AE1" s="38"/>
      <c r="AF1" s="38"/>
      <c r="AG1" s="38"/>
      <c r="AH1" s="39"/>
      <c r="AI1" s="27" t="s">
        <v>44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</row>
    <row r="2" spans="1:1009" s="2" customFormat="1">
      <c r="A2" s="6" t="s">
        <v>0</v>
      </c>
      <c r="B2" s="6" t="s">
        <v>45</v>
      </c>
      <c r="C2" s="6" t="s">
        <v>2</v>
      </c>
      <c r="D2" s="6" t="s">
        <v>14</v>
      </c>
      <c r="E2" s="81" t="s">
        <v>9</v>
      </c>
      <c r="F2" s="6" t="s">
        <v>10</v>
      </c>
      <c r="G2" s="7" t="s">
        <v>37</v>
      </c>
      <c r="H2" s="7" t="s">
        <v>38</v>
      </c>
      <c r="I2" s="7" t="s">
        <v>39</v>
      </c>
      <c r="J2" s="7" t="s">
        <v>42</v>
      </c>
      <c r="K2" s="7" t="s">
        <v>43</v>
      </c>
      <c r="L2" s="7" t="s">
        <v>40</v>
      </c>
      <c r="M2" s="7" t="s">
        <v>41</v>
      </c>
      <c r="N2" s="7" t="s">
        <v>169</v>
      </c>
      <c r="O2" s="7" t="s">
        <v>35</v>
      </c>
      <c r="P2" s="8" t="s">
        <v>972</v>
      </c>
      <c r="Q2" s="8" t="s">
        <v>11</v>
      </c>
      <c r="R2" s="8" t="s">
        <v>12</v>
      </c>
      <c r="S2" s="8" t="s">
        <v>251</v>
      </c>
      <c r="T2" s="106" t="s">
        <v>13</v>
      </c>
      <c r="U2" s="108" t="s">
        <v>754</v>
      </c>
      <c r="V2" s="107" t="s">
        <v>166</v>
      </c>
      <c r="W2" s="9" t="s">
        <v>167</v>
      </c>
      <c r="X2" s="9" t="s">
        <v>168</v>
      </c>
      <c r="Y2" s="9" t="s">
        <v>19</v>
      </c>
      <c r="Z2" s="9" t="s">
        <v>22</v>
      </c>
      <c r="AA2" s="9" t="s">
        <v>15</v>
      </c>
      <c r="AB2" s="9" t="s">
        <v>16</v>
      </c>
      <c r="AC2" s="9" t="s">
        <v>24</v>
      </c>
      <c r="AD2" s="10" t="s">
        <v>28</v>
      </c>
      <c r="AE2" s="10" t="s">
        <v>31</v>
      </c>
      <c r="AF2" s="10" t="s">
        <v>29</v>
      </c>
      <c r="AG2" s="10" t="s">
        <v>30</v>
      </c>
      <c r="AH2" s="10" t="s">
        <v>34</v>
      </c>
      <c r="AI2" s="11" t="s">
        <v>35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</row>
    <row r="3" spans="1:1009">
      <c r="A3" s="12" t="s">
        <v>123</v>
      </c>
      <c r="B3" s="13" t="s">
        <v>46</v>
      </c>
      <c r="C3" s="13">
        <v>42</v>
      </c>
      <c r="D3" s="13">
        <v>0</v>
      </c>
      <c r="E3" s="82">
        <v>42514</v>
      </c>
      <c r="F3" s="13" t="s">
        <v>36</v>
      </c>
      <c r="G3" s="13" t="s">
        <v>21</v>
      </c>
      <c r="H3" s="13" t="s">
        <v>21</v>
      </c>
      <c r="I3" s="13" t="s">
        <v>21</v>
      </c>
      <c r="J3" s="13" t="s">
        <v>21</v>
      </c>
      <c r="K3" s="13" t="s">
        <v>21</v>
      </c>
      <c r="L3" s="13" t="s">
        <v>21</v>
      </c>
      <c r="M3" s="13" t="s">
        <v>21</v>
      </c>
      <c r="N3" s="3" t="s">
        <v>26</v>
      </c>
      <c r="O3" s="13" t="s">
        <v>21</v>
      </c>
      <c r="P3" s="13">
        <v>36.57</v>
      </c>
      <c r="Q3" s="13" t="s">
        <v>164</v>
      </c>
      <c r="R3" s="13" t="s">
        <v>113</v>
      </c>
      <c r="S3" s="4" t="s">
        <v>219</v>
      </c>
      <c r="T3" s="13" t="s">
        <v>26</v>
      </c>
      <c r="U3" s="3" t="s">
        <v>443</v>
      </c>
      <c r="V3" s="13" t="s">
        <v>18</v>
      </c>
      <c r="W3" s="13" t="s">
        <v>114</v>
      </c>
      <c r="X3" s="13" t="s">
        <v>21</v>
      </c>
      <c r="Y3" s="13" t="s">
        <v>20</v>
      </c>
      <c r="Z3" s="13" t="s">
        <v>23</v>
      </c>
      <c r="AA3" s="65" t="s">
        <v>165</v>
      </c>
      <c r="AB3" s="65" t="s">
        <v>17</v>
      </c>
      <c r="AC3" s="16">
        <v>0.43611111111111112</v>
      </c>
      <c r="AD3" s="13" t="s">
        <v>32</v>
      </c>
      <c r="AE3" s="16">
        <v>0.44097222222222227</v>
      </c>
      <c r="AF3" s="13" t="s">
        <v>33</v>
      </c>
      <c r="AG3" s="13" t="s">
        <v>178</v>
      </c>
      <c r="AH3" s="13" t="s">
        <v>26</v>
      </c>
      <c r="AI3" s="17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</row>
    <row r="4" spans="1:1009">
      <c r="A4" s="18" t="s">
        <v>123</v>
      </c>
      <c r="B4" s="19" t="s">
        <v>46</v>
      </c>
      <c r="C4" s="3" t="s">
        <v>21</v>
      </c>
      <c r="D4" s="19">
        <v>3</v>
      </c>
      <c r="E4" s="83">
        <v>42517</v>
      </c>
      <c r="F4" s="19" t="s">
        <v>36</v>
      </c>
      <c r="G4" s="19" t="s">
        <v>26</v>
      </c>
      <c r="H4" s="19" t="s">
        <v>26</v>
      </c>
      <c r="I4" s="19" t="s">
        <v>26</v>
      </c>
      <c r="J4" s="19" t="s">
        <v>26</v>
      </c>
      <c r="K4" s="19" t="s">
        <v>26</v>
      </c>
      <c r="L4" s="19" t="s">
        <v>26</v>
      </c>
      <c r="M4" s="19" t="s">
        <v>26</v>
      </c>
      <c r="N4" s="3" t="s">
        <v>26</v>
      </c>
      <c r="O4" s="19" t="s">
        <v>170</v>
      </c>
      <c r="P4" s="19">
        <v>36.15</v>
      </c>
      <c r="Q4" s="19" t="s">
        <v>171</v>
      </c>
      <c r="R4" s="19" t="s">
        <v>172</v>
      </c>
      <c r="S4" s="4" t="s">
        <v>219</v>
      </c>
      <c r="T4" s="19" t="s">
        <v>21</v>
      </c>
      <c r="U4" s="3" t="s">
        <v>443</v>
      </c>
      <c r="V4" s="19" t="s">
        <v>18</v>
      </c>
      <c r="W4" s="19" t="s">
        <v>21</v>
      </c>
      <c r="X4" s="22" t="s">
        <v>21</v>
      </c>
      <c r="Y4" s="19" t="s">
        <v>21</v>
      </c>
      <c r="Z4" s="22" t="s">
        <v>21</v>
      </c>
      <c r="AA4" s="66" t="s">
        <v>21</v>
      </c>
      <c r="AB4" s="66" t="s">
        <v>21</v>
      </c>
      <c r="AC4" s="23">
        <v>0.43055555555555558</v>
      </c>
      <c r="AD4" s="22" t="s">
        <v>21</v>
      </c>
      <c r="AE4" s="22" t="s">
        <v>21</v>
      </c>
      <c r="AF4" s="22" t="s">
        <v>21</v>
      </c>
      <c r="AG4" s="22" t="s">
        <v>21</v>
      </c>
      <c r="AH4" s="22" t="s">
        <v>21</v>
      </c>
      <c r="AI4" s="2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</row>
    <row r="5" spans="1:1009">
      <c r="A5" s="18" t="s">
        <v>123</v>
      </c>
      <c r="B5" s="19" t="s">
        <v>46</v>
      </c>
      <c r="C5" s="3" t="s">
        <v>21</v>
      </c>
      <c r="D5" s="19">
        <v>7</v>
      </c>
      <c r="E5" s="83">
        <v>42521</v>
      </c>
      <c r="F5" s="19" t="s">
        <v>36</v>
      </c>
      <c r="G5" s="19" t="s">
        <v>26</v>
      </c>
      <c r="H5" s="19" t="s">
        <v>90</v>
      </c>
      <c r="I5" s="19" t="s">
        <v>26</v>
      </c>
      <c r="J5" s="19" t="s">
        <v>90</v>
      </c>
      <c r="K5" s="19" t="s">
        <v>26</v>
      </c>
      <c r="L5" s="19" t="s">
        <v>26</v>
      </c>
      <c r="M5" s="19" t="s">
        <v>26</v>
      </c>
      <c r="N5" s="3" t="s">
        <v>26</v>
      </c>
      <c r="O5" s="19"/>
      <c r="P5" s="19">
        <v>36.799999999999997</v>
      </c>
      <c r="Q5" s="19" t="s">
        <v>173</v>
      </c>
      <c r="R5" s="19" t="s">
        <v>174</v>
      </c>
      <c r="S5" s="4" t="s">
        <v>219</v>
      </c>
      <c r="T5" s="19" t="s">
        <v>21</v>
      </c>
      <c r="U5" s="3" t="s">
        <v>443</v>
      </c>
      <c r="V5" s="19" t="s">
        <v>18</v>
      </c>
      <c r="W5" s="19" t="s">
        <v>21</v>
      </c>
      <c r="X5" s="22" t="s">
        <v>21</v>
      </c>
      <c r="Y5" s="19" t="s">
        <v>21</v>
      </c>
      <c r="Z5" s="22" t="s">
        <v>21</v>
      </c>
      <c r="AA5" s="66" t="s">
        <v>21</v>
      </c>
      <c r="AB5" s="66" t="s">
        <v>21</v>
      </c>
      <c r="AC5" s="23">
        <v>0.65416666666666667</v>
      </c>
      <c r="AD5" s="22" t="s">
        <v>21</v>
      </c>
      <c r="AE5" s="22" t="s">
        <v>21</v>
      </c>
      <c r="AF5" s="22" t="s">
        <v>21</v>
      </c>
      <c r="AG5" s="22" t="s">
        <v>21</v>
      </c>
      <c r="AH5" s="22" t="s">
        <v>21</v>
      </c>
      <c r="AI5" s="2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</row>
    <row r="6" spans="1:1009">
      <c r="A6" s="18" t="s">
        <v>123</v>
      </c>
      <c r="B6" s="19" t="s">
        <v>46</v>
      </c>
      <c r="C6" s="19" t="s">
        <v>21</v>
      </c>
      <c r="D6" s="19">
        <v>30</v>
      </c>
      <c r="E6" s="83">
        <v>42549</v>
      </c>
      <c r="F6" s="19" t="s">
        <v>36</v>
      </c>
      <c r="G6" s="19"/>
      <c r="H6" s="19" t="s">
        <v>26</v>
      </c>
      <c r="I6" s="19" t="s">
        <v>26</v>
      </c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175</v>
      </c>
      <c r="P6" s="19">
        <v>36.47</v>
      </c>
      <c r="Q6" s="19" t="s">
        <v>176</v>
      </c>
      <c r="R6" s="19" t="s">
        <v>177</v>
      </c>
      <c r="S6" s="4" t="s">
        <v>219</v>
      </c>
      <c r="T6" s="19" t="s">
        <v>26</v>
      </c>
      <c r="U6" s="3" t="s">
        <v>21</v>
      </c>
      <c r="V6" s="19" t="s">
        <v>21</v>
      </c>
      <c r="W6" s="19" t="s">
        <v>21</v>
      </c>
      <c r="X6" s="22" t="s">
        <v>21</v>
      </c>
      <c r="Y6" s="19" t="s">
        <v>21</v>
      </c>
      <c r="Z6" s="22" t="s">
        <v>21</v>
      </c>
      <c r="AA6" s="70" t="s">
        <v>21</v>
      </c>
      <c r="AB6" s="70" t="s">
        <v>21</v>
      </c>
      <c r="AC6" s="23" t="s">
        <v>21</v>
      </c>
      <c r="AD6" s="22" t="s">
        <v>32</v>
      </c>
      <c r="AE6" s="23">
        <v>0.57638888888888895</v>
      </c>
      <c r="AF6" s="22" t="s">
        <v>33</v>
      </c>
      <c r="AG6" s="19" t="s">
        <v>178</v>
      </c>
      <c r="AH6" s="22"/>
      <c r="AI6" s="2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</row>
    <row r="7" spans="1:1009" s="78" customFormat="1">
      <c r="A7" s="103"/>
      <c r="B7" s="76"/>
      <c r="C7" s="76"/>
      <c r="D7" s="76">
        <v>60</v>
      </c>
      <c r="E7" s="90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 t="s">
        <v>21</v>
      </c>
      <c r="U7" s="76"/>
      <c r="V7" s="76" t="s">
        <v>21</v>
      </c>
      <c r="W7" s="76" t="s">
        <v>114</v>
      </c>
      <c r="X7" s="76" t="s">
        <v>179</v>
      </c>
      <c r="Y7" s="76" t="s">
        <v>20</v>
      </c>
      <c r="Z7" s="76" t="s">
        <v>23</v>
      </c>
      <c r="AA7" s="77" t="s">
        <v>165</v>
      </c>
      <c r="AB7" s="76" t="s">
        <v>21</v>
      </c>
      <c r="AC7" s="76"/>
      <c r="AD7" s="76" t="s">
        <v>21</v>
      </c>
      <c r="AE7" s="76" t="s">
        <v>21</v>
      </c>
      <c r="AF7" s="76" t="s">
        <v>21</v>
      </c>
      <c r="AG7" s="76" t="s">
        <v>21</v>
      </c>
      <c r="AH7" s="76" t="s">
        <v>21</v>
      </c>
      <c r="AI7" s="104"/>
    </row>
    <row r="8" spans="1:1009">
      <c r="A8" s="98"/>
      <c r="B8" s="98"/>
      <c r="C8" s="98"/>
      <c r="D8" s="99">
        <v>180</v>
      </c>
      <c r="E8" s="133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22"/>
      <c r="T8" s="98"/>
      <c r="U8" s="19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2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</row>
    <row r="9" spans="1:1009">
      <c r="A9" s="101"/>
      <c r="B9" s="98"/>
      <c r="C9" s="98"/>
      <c r="D9" s="99">
        <v>365</v>
      </c>
      <c r="E9" s="133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4"/>
      <c r="T9" s="98"/>
      <c r="U9" s="19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2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</row>
    <row r="10" spans="1:1009">
      <c r="A10" s="12" t="s">
        <v>124</v>
      </c>
      <c r="B10" s="13" t="s">
        <v>46</v>
      </c>
      <c r="C10" s="13">
        <v>43</v>
      </c>
      <c r="D10" s="13">
        <v>0</v>
      </c>
      <c r="E10" s="82">
        <v>42514</v>
      </c>
      <c r="F10" s="13" t="s">
        <v>36</v>
      </c>
      <c r="G10" s="13" t="s">
        <v>21</v>
      </c>
      <c r="H10" s="13" t="s">
        <v>21</v>
      </c>
      <c r="I10" s="13" t="s">
        <v>21</v>
      </c>
      <c r="J10" s="13" t="s">
        <v>21</v>
      </c>
      <c r="K10" s="13" t="s">
        <v>21</v>
      </c>
      <c r="L10" s="13" t="s">
        <v>21</v>
      </c>
      <c r="M10" s="13" t="s">
        <v>21</v>
      </c>
      <c r="N10" s="13" t="s">
        <v>26</v>
      </c>
      <c r="O10" s="13" t="s">
        <v>21</v>
      </c>
      <c r="P10" s="13">
        <v>36.590000000000003</v>
      </c>
      <c r="Q10" s="13" t="s">
        <v>198</v>
      </c>
      <c r="R10" s="13" t="s">
        <v>93</v>
      </c>
      <c r="S10" s="15" t="s">
        <v>219</v>
      </c>
      <c r="T10" s="13" t="s">
        <v>26</v>
      </c>
      <c r="U10" s="13" t="s">
        <v>443</v>
      </c>
      <c r="V10" s="13" t="s">
        <v>18</v>
      </c>
      <c r="W10" s="13" t="s">
        <v>114</v>
      </c>
      <c r="X10" s="13" t="s">
        <v>21</v>
      </c>
      <c r="Y10" s="13" t="s">
        <v>20</v>
      </c>
      <c r="Z10" s="13" t="s">
        <v>23</v>
      </c>
      <c r="AA10" s="65" t="s">
        <v>165</v>
      </c>
      <c r="AB10" s="65" t="s">
        <v>17</v>
      </c>
      <c r="AC10" s="16">
        <v>0.45694444444444443</v>
      </c>
      <c r="AD10" s="13" t="s">
        <v>32</v>
      </c>
      <c r="AE10" s="16">
        <v>0.46180555555555558</v>
      </c>
      <c r="AF10" s="13" t="s">
        <v>33</v>
      </c>
      <c r="AG10" s="13" t="s">
        <v>178</v>
      </c>
      <c r="AH10" s="13" t="s">
        <v>26</v>
      </c>
      <c r="AI10" s="17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</row>
    <row r="11" spans="1:1009">
      <c r="A11" s="18" t="s">
        <v>124</v>
      </c>
      <c r="B11" s="19" t="s">
        <v>46</v>
      </c>
      <c r="C11" s="3" t="s">
        <v>21</v>
      </c>
      <c r="D11" s="19">
        <v>3</v>
      </c>
      <c r="E11" s="83">
        <v>42517</v>
      </c>
      <c r="F11" s="19" t="s">
        <v>36</v>
      </c>
      <c r="G11" s="19" t="s">
        <v>26</v>
      </c>
      <c r="H11" s="19" t="s">
        <v>90</v>
      </c>
      <c r="I11" s="19" t="s">
        <v>26</v>
      </c>
      <c r="J11" s="19" t="s">
        <v>26</v>
      </c>
      <c r="K11" s="19" t="s">
        <v>26</v>
      </c>
      <c r="L11" s="19" t="s">
        <v>26</v>
      </c>
      <c r="M11" s="19" t="s">
        <v>26</v>
      </c>
      <c r="N11" s="19" t="s">
        <v>26</v>
      </c>
      <c r="O11" s="19"/>
      <c r="P11" s="19">
        <v>36.54</v>
      </c>
      <c r="Q11" s="19" t="s">
        <v>199</v>
      </c>
      <c r="R11" s="19" t="s">
        <v>200</v>
      </c>
      <c r="S11" s="4" t="s">
        <v>90</v>
      </c>
      <c r="T11" s="19" t="s">
        <v>21</v>
      </c>
      <c r="U11" s="3" t="s">
        <v>443</v>
      </c>
      <c r="V11" s="19" t="s">
        <v>18</v>
      </c>
      <c r="W11" s="19" t="s">
        <v>21</v>
      </c>
      <c r="X11" s="22" t="s">
        <v>21</v>
      </c>
      <c r="Y11" s="19" t="s">
        <v>21</v>
      </c>
      <c r="Z11" s="22" t="s">
        <v>21</v>
      </c>
      <c r="AA11" s="66" t="s">
        <v>21</v>
      </c>
      <c r="AB11" s="66" t="s">
        <v>21</v>
      </c>
      <c r="AC11" s="23">
        <v>0.41250000000000003</v>
      </c>
      <c r="AD11" s="22" t="s">
        <v>21</v>
      </c>
      <c r="AE11" s="22" t="s">
        <v>21</v>
      </c>
      <c r="AF11" s="22" t="s">
        <v>21</v>
      </c>
      <c r="AG11" s="22" t="s">
        <v>21</v>
      </c>
      <c r="AH11" s="22" t="s">
        <v>21</v>
      </c>
      <c r="AI11" s="24" t="s">
        <v>951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</row>
    <row r="12" spans="1:1009">
      <c r="A12" s="18" t="s">
        <v>124</v>
      </c>
      <c r="B12" s="19" t="s">
        <v>46</v>
      </c>
      <c r="C12" s="3" t="s">
        <v>21</v>
      </c>
      <c r="D12" s="19">
        <v>7</v>
      </c>
      <c r="E12" s="83">
        <v>42521</v>
      </c>
      <c r="F12" s="19" t="s">
        <v>36</v>
      </c>
      <c r="G12" s="19" t="s">
        <v>26</v>
      </c>
      <c r="H12" s="19" t="s">
        <v>90</v>
      </c>
      <c r="I12" s="19" t="s">
        <v>90</v>
      </c>
      <c r="J12" s="19" t="s">
        <v>26</v>
      </c>
      <c r="K12" s="19" t="s">
        <v>26</v>
      </c>
      <c r="L12" s="19" t="s">
        <v>26</v>
      </c>
      <c r="M12" s="19" t="s">
        <v>26</v>
      </c>
      <c r="N12" s="19" t="s">
        <v>26</v>
      </c>
      <c r="O12" s="19"/>
      <c r="P12" s="19">
        <v>36.869999999999997</v>
      </c>
      <c r="Q12" s="19" t="s">
        <v>201</v>
      </c>
      <c r="R12" s="19" t="s">
        <v>202</v>
      </c>
      <c r="S12" s="4" t="s">
        <v>90</v>
      </c>
      <c r="T12" s="19" t="s">
        <v>21</v>
      </c>
      <c r="U12" s="3" t="s">
        <v>443</v>
      </c>
      <c r="V12" s="19" t="s">
        <v>18</v>
      </c>
      <c r="W12" s="19" t="s">
        <v>21</v>
      </c>
      <c r="X12" s="22" t="s">
        <v>21</v>
      </c>
      <c r="Y12" s="19" t="s">
        <v>21</v>
      </c>
      <c r="Z12" s="22" t="s">
        <v>21</v>
      </c>
      <c r="AA12" s="66" t="s">
        <v>21</v>
      </c>
      <c r="AB12" s="66" t="s">
        <v>21</v>
      </c>
      <c r="AC12" s="23">
        <v>0.4145833333333333</v>
      </c>
      <c r="AD12" s="22" t="s">
        <v>21</v>
      </c>
      <c r="AE12" s="22" t="s">
        <v>21</v>
      </c>
      <c r="AF12" s="22" t="s">
        <v>21</v>
      </c>
      <c r="AG12" s="22" t="s">
        <v>21</v>
      </c>
      <c r="AH12" s="22" t="s">
        <v>21</v>
      </c>
      <c r="AI12" s="24" t="s">
        <v>427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</row>
    <row r="13" spans="1:1009">
      <c r="A13" s="18" t="s">
        <v>124</v>
      </c>
      <c r="B13" s="19" t="s">
        <v>46</v>
      </c>
      <c r="C13" s="19" t="s">
        <v>21</v>
      </c>
      <c r="D13" s="19">
        <v>30</v>
      </c>
      <c r="E13" s="83">
        <v>42542</v>
      </c>
      <c r="F13" s="19" t="s">
        <v>36</v>
      </c>
      <c r="G13" s="19" t="s">
        <v>90</v>
      </c>
      <c r="H13" s="19" t="s">
        <v>26</v>
      </c>
      <c r="I13" s="19" t="s">
        <v>90</v>
      </c>
      <c r="J13" s="19" t="s">
        <v>26</v>
      </c>
      <c r="K13" s="19" t="s">
        <v>26</v>
      </c>
      <c r="L13" s="19" t="s">
        <v>26</v>
      </c>
      <c r="M13" s="19" t="s">
        <v>26</v>
      </c>
      <c r="N13" s="19" t="s">
        <v>26</v>
      </c>
      <c r="O13" s="19"/>
      <c r="P13" s="19">
        <v>36.799999999999997</v>
      </c>
      <c r="Q13" s="19" t="s">
        <v>203</v>
      </c>
      <c r="R13" s="19" t="s">
        <v>47</v>
      </c>
      <c r="S13" s="4" t="s">
        <v>219</v>
      </c>
      <c r="T13" s="19" t="s">
        <v>26</v>
      </c>
      <c r="U13" s="3" t="s">
        <v>21</v>
      </c>
      <c r="V13" s="19" t="s">
        <v>21</v>
      </c>
      <c r="W13" s="19" t="s">
        <v>21</v>
      </c>
      <c r="X13" s="22" t="s">
        <v>21</v>
      </c>
      <c r="Y13" s="19" t="s">
        <v>21</v>
      </c>
      <c r="Z13" s="22" t="s">
        <v>21</v>
      </c>
      <c r="AA13" s="70" t="s">
        <v>21</v>
      </c>
      <c r="AB13" s="70" t="s">
        <v>21</v>
      </c>
      <c r="AC13" s="23" t="s">
        <v>21</v>
      </c>
      <c r="AD13" s="22" t="s">
        <v>32</v>
      </c>
      <c r="AE13" s="23">
        <v>0.42152777777777778</v>
      </c>
      <c r="AF13" s="22" t="s">
        <v>33</v>
      </c>
      <c r="AG13" s="19" t="s">
        <v>178</v>
      </c>
      <c r="AH13" s="22" t="s">
        <v>26</v>
      </c>
      <c r="AI13" s="2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</row>
    <row r="14" spans="1:1009">
      <c r="A14" s="18" t="s">
        <v>124</v>
      </c>
      <c r="B14" s="22" t="s">
        <v>46</v>
      </c>
      <c r="C14" s="22" t="s">
        <v>21</v>
      </c>
      <c r="D14" s="22">
        <v>60</v>
      </c>
      <c r="E14" s="83">
        <v>42576</v>
      </c>
      <c r="F14" s="22" t="s">
        <v>36</v>
      </c>
      <c r="G14" s="22" t="s">
        <v>26</v>
      </c>
      <c r="H14" s="22" t="s">
        <v>26</v>
      </c>
      <c r="I14" s="22" t="s">
        <v>26</v>
      </c>
      <c r="J14" s="22" t="s">
        <v>26</v>
      </c>
      <c r="K14" s="22" t="s">
        <v>26</v>
      </c>
      <c r="L14" s="22" t="s">
        <v>26</v>
      </c>
      <c r="M14" s="22" t="s">
        <v>26</v>
      </c>
      <c r="N14" s="22" t="s">
        <v>26</v>
      </c>
      <c r="O14" s="19"/>
      <c r="P14" s="22">
        <v>37.03</v>
      </c>
      <c r="Q14" s="22" t="s">
        <v>204</v>
      </c>
      <c r="R14" s="22" t="s">
        <v>205</v>
      </c>
      <c r="S14" s="4" t="s">
        <v>219</v>
      </c>
      <c r="T14" s="19" t="s">
        <v>21</v>
      </c>
      <c r="U14" s="3" t="s">
        <v>443</v>
      </c>
      <c r="V14" s="19" t="s">
        <v>21</v>
      </c>
      <c r="W14" s="19" t="s">
        <v>114</v>
      </c>
      <c r="X14" s="19" t="s">
        <v>179</v>
      </c>
      <c r="Y14" s="19" t="s">
        <v>20</v>
      </c>
      <c r="Z14" s="19" t="s">
        <v>23</v>
      </c>
      <c r="AA14" s="70" t="s">
        <v>165</v>
      </c>
      <c r="AB14" s="19" t="s">
        <v>21</v>
      </c>
      <c r="AC14" s="21">
        <v>0.46875</v>
      </c>
      <c r="AD14" s="19" t="s">
        <v>21</v>
      </c>
      <c r="AE14" s="19" t="s">
        <v>21</v>
      </c>
      <c r="AF14" s="19" t="s">
        <v>21</v>
      </c>
      <c r="AG14" s="19" t="s">
        <v>21</v>
      </c>
      <c r="AH14" s="19" t="s">
        <v>21</v>
      </c>
      <c r="AI14" s="41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</row>
    <row r="15" spans="1:1009">
      <c r="A15" s="101" t="s">
        <v>124</v>
      </c>
      <c r="B15" s="98" t="s">
        <v>46</v>
      </c>
      <c r="C15" s="98" t="s">
        <v>21</v>
      </c>
      <c r="D15" s="99">
        <v>180</v>
      </c>
      <c r="E15" s="133">
        <v>42688</v>
      </c>
      <c r="F15" s="98" t="s">
        <v>36</v>
      </c>
      <c r="G15" s="98" t="s">
        <v>26</v>
      </c>
      <c r="H15" s="98" t="s">
        <v>26</v>
      </c>
      <c r="I15" s="98" t="s">
        <v>26</v>
      </c>
      <c r="J15" s="98" t="s">
        <v>26</v>
      </c>
      <c r="K15" s="98" t="s">
        <v>26</v>
      </c>
      <c r="L15" s="98" t="s">
        <v>26</v>
      </c>
      <c r="M15" s="98" t="s">
        <v>26</v>
      </c>
      <c r="N15" s="98" t="s">
        <v>26</v>
      </c>
      <c r="O15" s="98"/>
      <c r="P15" s="98">
        <v>36.89</v>
      </c>
      <c r="Q15" s="98" t="s">
        <v>719</v>
      </c>
      <c r="R15" s="98" t="s">
        <v>49</v>
      </c>
      <c r="S15" s="22" t="s">
        <v>219</v>
      </c>
      <c r="T15" s="98" t="s">
        <v>21</v>
      </c>
      <c r="U15" s="98" t="s">
        <v>443</v>
      </c>
      <c r="V15" s="98" t="s">
        <v>21</v>
      </c>
      <c r="W15" s="98" t="s">
        <v>114</v>
      </c>
      <c r="X15" s="98" t="s">
        <v>21</v>
      </c>
      <c r="Y15" s="98" t="s">
        <v>20</v>
      </c>
      <c r="Z15" s="98" t="s">
        <v>23</v>
      </c>
      <c r="AA15" s="98" t="s">
        <v>165</v>
      </c>
      <c r="AB15" s="98" t="s">
        <v>21</v>
      </c>
      <c r="AC15" s="156">
        <v>0.4604166666666667</v>
      </c>
      <c r="AD15" s="98" t="s">
        <v>21</v>
      </c>
      <c r="AE15" s="98" t="s">
        <v>21</v>
      </c>
      <c r="AF15" s="98" t="s">
        <v>21</v>
      </c>
      <c r="AG15" s="98" t="s">
        <v>21</v>
      </c>
      <c r="AH15" s="98" t="s">
        <v>21</v>
      </c>
      <c r="AI15" s="102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</row>
    <row r="16" spans="1:1009">
      <c r="A16" s="101" t="s">
        <v>124</v>
      </c>
      <c r="B16" s="98" t="s">
        <v>46</v>
      </c>
      <c r="C16" s="98" t="s">
        <v>21</v>
      </c>
      <c r="D16" s="99">
        <v>365</v>
      </c>
      <c r="E16" s="133">
        <v>42870</v>
      </c>
      <c r="F16" s="98" t="s">
        <v>36</v>
      </c>
      <c r="G16" s="98" t="s">
        <v>26</v>
      </c>
      <c r="H16" s="98" t="s">
        <v>26</v>
      </c>
      <c r="I16" s="98" t="s">
        <v>26</v>
      </c>
      <c r="J16" s="98" t="s">
        <v>26</v>
      </c>
      <c r="K16" s="98" t="s">
        <v>26</v>
      </c>
      <c r="L16" s="98" t="s">
        <v>26</v>
      </c>
      <c r="M16" s="98" t="s">
        <v>26</v>
      </c>
      <c r="N16" s="98" t="s">
        <v>809</v>
      </c>
      <c r="O16" s="98"/>
      <c r="P16" s="98">
        <v>36.4</v>
      </c>
      <c r="Q16" s="98" t="s">
        <v>413</v>
      </c>
      <c r="R16" s="98" t="s">
        <v>469</v>
      </c>
      <c r="S16" s="22" t="s">
        <v>219</v>
      </c>
      <c r="T16" s="98" t="s">
        <v>26</v>
      </c>
      <c r="U16" s="134" t="s">
        <v>443</v>
      </c>
      <c r="V16" s="98" t="s">
        <v>21</v>
      </c>
      <c r="W16" s="98" t="s">
        <v>114</v>
      </c>
      <c r="X16" s="98" t="s">
        <v>21</v>
      </c>
      <c r="Y16" s="98" t="s">
        <v>20</v>
      </c>
      <c r="Z16" s="98" t="s">
        <v>23</v>
      </c>
      <c r="AA16" s="98" t="s">
        <v>165</v>
      </c>
      <c r="AB16" s="98" t="s">
        <v>21</v>
      </c>
      <c r="AC16" s="105">
        <v>0.42638888888888887</v>
      </c>
      <c r="AD16" s="98" t="s">
        <v>32</v>
      </c>
      <c r="AE16" s="105">
        <v>0.43055555555555558</v>
      </c>
      <c r="AF16" s="98" t="s">
        <v>33</v>
      </c>
      <c r="AG16" s="98" t="s">
        <v>178</v>
      </c>
      <c r="AH16" s="98" t="s">
        <v>26</v>
      </c>
      <c r="AI16" s="10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</row>
    <row r="17" spans="1:973">
      <c r="A17" s="12" t="s">
        <v>125</v>
      </c>
      <c r="B17" s="13" t="s">
        <v>46</v>
      </c>
      <c r="C17" s="13">
        <v>48</v>
      </c>
      <c r="D17" s="13">
        <v>0</v>
      </c>
      <c r="E17" s="82">
        <v>42514</v>
      </c>
      <c r="F17" s="13" t="s">
        <v>36</v>
      </c>
      <c r="G17" s="13" t="s">
        <v>21</v>
      </c>
      <c r="H17" s="13" t="s">
        <v>21</v>
      </c>
      <c r="I17" s="13" t="s">
        <v>21</v>
      </c>
      <c r="J17" s="13" t="s">
        <v>21</v>
      </c>
      <c r="K17" s="13" t="s">
        <v>21</v>
      </c>
      <c r="L17" s="13" t="s">
        <v>21</v>
      </c>
      <c r="M17" s="13" t="s">
        <v>21</v>
      </c>
      <c r="N17" s="13" t="s">
        <v>219</v>
      </c>
      <c r="O17" s="13" t="s">
        <v>21</v>
      </c>
      <c r="P17" s="13">
        <v>37.19</v>
      </c>
      <c r="Q17" s="13" t="s">
        <v>220</v>
      </c>
      <c r="R17" s="13" t="s">
        <v>93</v>
      </c>
      <c r="S17" s="15" t="s">
        <v>219</v>
      </c>
      <c r="T17" s="13" t="s">
        <v>26</v>
      </c>
      <c r="U17" s="13" t="s">
        <v>443</v>
      </c>
      <c r="V17" s="13" t="s">
        <v>18</v>
      </c>
      <c r="W17" s="13" t="s">
        <v>114</v>
      </c>
      <c r="X17" s="13" t="s">
        <v>21</v>
      </c>
      <c r="Y17" s="13" t="s">
        <v>20</v>
      </c>
      <c r="Z17" s="13" t="s">
        <v>23</v>
      </c>
      <c r="AA17" s="65" t="s">
        <v>165</v>
      </c>
      <c r="AB17" s="65" t="s">
        <v>17</v>
      </c>
      <c r="AC17" s="16">
        <v>0.49513888888888885</v>
      </c>
      <c r="AD17" s="13" t="s">
        <v>32</v>
      </c>
      <c r="AE17" s="16">
        <v>0.4993055555555555</v>
      </c>
      <c r="AF17" s="13" t="s">
        <v>33</v>
      </c>
      <c r="AG17" s="13" t="s">
        <v>178</v>
      </c>
      <c r="AH17" s="13" t="s">
        <v>26</v>
      </c>
      <c r="AI17" s="17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</row>
    <row r="18" spans="1:973">
      <c r="A18" s="18" t="s">
        <v>125</v>
      </c>
      <c r="B18" s="19" t="s">
        <v>46</v>
      </c>
      <c r="C18" s="3" t="s">
        <v>21</v>
      </c>
      <c r="D18" s="19">
        <v>3</v>
      </c>
      <c r="E18" s="83">
        <v>42517</v>
      </c>
      <c r="F18" s="19" t="s">
        <v>36</v>
      </c>
      <c r="G18" s="19" t="s">
        <v>26</v>
      </c>
      <c r="H18" s="19" t="s">
        <v>90</v>
      </c>
      <c r="I18" s="19" t="s">
        <v>26</v>
      </c>
      <c r="J18" s="19" t="s">
        <v>90</v>
      </c>
      <c r="K18" s="19" t="s">
        <v>26</v>
      </c>
      <c r="L18" s="19" t="s">
        <v>26</v>
      </c>
      <c r="M18" s="19" t="s">
        <v>90</v>
      </c>
      <c r="N18" s="19" t="s">
        <v>219</v>
      </c>
      <c r="O18" s="22"/>
      <c r="P18" s="22">
        <v>36.51</v>
      </c>
      <c r="Q18" s="22" t="s">
        <v>941</v>
      </c>
      <c r="R18" s="19" t="s">
        <v>221</v>
      </c>
      <c r="S18" s="22" t="s">
        <v>90</v>
      </c>
      <c r="T18" s="19" t="s">
        <v>21</v>
      </c>
      <c r="U18" s="19" t="s">
        <v>443</v>
      </c>
      <c r="V18" s="19" t="s">
        <v>18</v>
      </c>
      <c r="W18" s="19" t="s">
        <v>21</v>
      </c>
      <c r="X18" s="22" t="s">
        <v>21</v>
      </c>
      <c r="Y18" s="19" t="s">
        <v>21</v>
      </c>
      <c r="Z18" s="22" t="s">
        <v>21</v>
      </c>
      <c r="AA18" s="70" t="s">
        <v>21</v>
      </c>
      <c r="AB18" s="70" t="s">
        <v>21</v>
      </c>
      <c r="AC18" s="23">
        <v>0.49374999999999997</v>
      </c>
      <c r="AD18" s="22" t="s">
        <v>21</v>
      </c>
      <c r="AE18" s="22" t="s">
        <v>21</v>
      </c>
      <c r="AF18" s="22" t="s">
        <v>21</v>
      </c>
      <c r="AG18" s="22" t="s">
        <v>21</v>
      </c>
      <c r="AH18" s="22" t="s">
        <v>21</v>
      </c>
      <c r="AI18" s="24" t="s">
        <v>428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</row>
    <row r="19" spans="1:973">
      <c r="A19" s="18" t="s">
        <v>125</v>
      </c>
      <c r="B19" s="19" t="s">
        <v>46</v>
      </c>
      <c r="C19" s="3" t="s">
        <v>21</v>
      </c>
      <c r="D19" s="19">
        <v>7</v>
      </c>
      <c r="E19" s="83">
        <v>42521</v>
      </c>
      <c r="F19" s="19" t="s">
        <v>36</v>
      </c>
      <c r="G19" s="19" t="s">
        <v>26</v>
      </c>
      <c r="H19" s="22" t="s">
        <v>26</v>
      </c>
      <c r="I19" s="22" t="s">
        <v>90</v>
      </c>
      <c r="J19" s="19" t="s">
        <v>26</v>
      </c>
      <c r="K19" s="19" t="s">
        <v>26</v>
      </c>
      <c r="L19" s="19" t="s">
        <v>26</v>
      </c>
      <c r="M19" s="19" t="s">
        <v>26</v>
      </c>
      <c r="N19" s="19" t="s">
        <v>219</v>
      </c>
      <c r="O19" s="19"/>
      <c r="P19" s="19">
        <v>36.5</v>
      </c>
      <c r="Q19" s="19" t="s">
        <v>222</v>
      </c>
      <c r="R19" s="19" t="s">
        <v>94</v>
      </c>
      <c r="S19" s="22" t="s">
        <v>219</v>
      </c>
      <c r="T19" s="19" t="s">
        <v>21</v>
      </c>
      <c r="U19" s="19" t="s">
        <v>443</v>
      </c>
      <c r="V19" s="19" t="s">
        <v>18</v>
      </c>
      <c r="W19" s="19" t="s">
        <v>21</v>
      </c>
      <c r="X19" s="22" t="s">
        <v>21</v>
      </c>
      <c r="Y19" s="19" t="s">
        <v>21</v>
      </c>
      <c r="Z19" s="22" t="s">
        <v>21</v>
      </c>
      <c r="AA19" s="70" t="s">
        <v>21</v>
      </c>
      <c r="AB19" s="70" t="s">
        <v>21</v>
      </c>
      <c r="AC19" s="23">
        <v>0.4861111111111111</v>
      </c>
      <c r="AD19" s="22" t="s">
        <v>21</v>
      </c>
      <c r="AE19" s="22" t="s">
        <v>21</v>
      </c>
      <c r="AF19" s="22" t="s">
        <v>21</v>
      </c>
      <c r="AG19" s="22" t="s">
        <v>21</v>
      </c>
      <c r="AH19" s="22" t="s">
        <v>21</v>
      </c>
      <c r="AI19" s="24"/>
    </row>
    <row r="20" spans="1:973">
      <c r="A20" s="18" t="s">
        <v>125</v>
      </c>
      <c r="B20" s="19" t="s">
        <v>46</v>
      </c>
      <c r="C20" s="19" t="s">
        <v>21</v>
      </c>
      <c r="D20" s="19">
        <v>30</v>
      </c>
      <c r="E20" s="83">
        <v>42542</v>
      </c>
      <c r="F20" s="19" t="s">
        <v>36</v>
      </c>
      <c r="G20" s="19" t="s">
        <v>26</v>
      </c>
      <c r="H20" s="19" t="s">
        <v>90</v>
      </c>
      <c r="I20" s="19" t="s">
        <v>26</v>
      </c>
      <c r="J20" s="19" t="s">
        <v>90</v>
      </c>
      <c r="K20" s="19" t="s">
        <v>26</v>
      </c>
      <c r="L20" s="19" t="s">
        <v>26</v>
      </c>
      <c r="M20" s="19" t="s">
        <v>26</v>
      </c>
      <c r="N20" s="19" t="s">
        <v>219</v>
      </c>
      <c r="O20" s="19"/>
      <c r="P20" s="19">
        <v>36.58</v>
      </c>
      <c r="Q20" s="22" t="s">
        <v>942</v>
      </c>
      <c r="R20" s="19" t="s">
        <v>94</v>
      </c>
      <c r="S20" s="22" t="s">
        <v>219</v>
      </c>
      <c r="T20" s="19" t="s">
        <v>26</v>
      </c>
      <c r="U20" s="19" t="s">
        <v>21</v>
      </c>
      <c r="V20" s="19" t="s">
        <v>21</v>
      </c>
      <c r="W20" s="19" t="s">
        <v>21</v>
      </c>
      <c r="X20" s="22" t="s">
        <v>21</v>
      </c>
      <c r="Y20" s="19" t="s">
        <v>21</v>
      </c>
      <c r="Z20" s="22" t="s">
        <v>21</v>
      </c>
      <c r="AA20" s="70" t="s">
        <v>21</v>
      </c>
      <c r="AB20" s="70" t="s">
        <v>21</v>
      </c>
      <c r="AC20" s="23" t="s">
        <v>21</v>
      </c>
      <c r="AD20" s="22" t="s">
        <v>32</v>
      </c>
      <c r="AE20" s="23">
        <v>0.50694444444444442</v>
      </c>
      <c r="AF20" s="22" t="s">
        <v>33</v>
      </c>
      <c r="AG20" s="19" t="s">
        <v>178</v>
      </c>
      <c r="AH20" s="22" t="s">
        <v>26</v>
      </c>
      <c r="AI20" s="24"/>
    </row>
    <row r="21" spans="1:973">
      <c r="A21" s="18" t="s">
        <v>125</v>
      </c>
      <c r="B21" s="22" t="s">
        <v>46</v>
      </c>
      <c r="C21" s="22" t="s">
        <v>21</v>
      </c>
      <c r="D21" s="22">
        <v>60</v>
      </c>
      <c r="E21" s="83">
        <v>42576</v>
      </c>
      <c r="F21" s="22" t="s">
        <v>36</v>
      </c>
      <c r="G21" s="22" t="s">
        <v>26</v>
      </c>
      <c r="H21" s="22" t="s">
        <v>26</v>
      </c>
      <c r="I21" s="22" t="s">
        <v>26</v>
      </c>
      <c r="J21" s="22" t="s">
        <v>26</v>
      </c>
      <c r="K21" s="22" t="s">
        <v>26</v>
      </c>
      <c r="L21" s="22" t="s">
        <v>26</v>
      </c>
      <c r="M21" s="22" t="s">
        <v>26</v>
      </c>
      <c r="N21" s="22" t="s">
        <v>219</v>
      </c>
      <c r="O21" s="19"/>
      <c r="P21" s="22">
        <v>36.020000000000003</v>
      </c>
      <c r="Q21" s="22" t="s">
        <v>223</v>
      </c>
      <c r="R21" s="22" t="s">
        <v>122</v>
      </c>
      <c r="S21" s="22" t="s">
        <v>219</v>
      </c>
      <c r="T21" s="19" t="s">
        <v>21</v>
      </c>
      <c r="U21" s="19" t="s">
        <v>443</v>
      </c>
      <c r="V21" s="19" t="s">
        <v>21</v>
      </c>
      <c r="W21" s="19" t="s">
        <v>114</v>
      </c>
      <c r="X21" s="19" t="s">
        <v>179</v>
      </c>
      <c r="Y21" s="19" t="s">
        <v>20</v>
      </c>
      <c r="Z21" s="19" t="s">
        <v>23</v>
      </c>
      <c r="AA21" s="70" t="s">
        <v>165</v>
      </c>
      <c r="AB21" s="19" t="s">
        <v>21</v>
      </c>
      <c r="AC21" s="21">
        <v>0.49236111111111108</v>
      </c>
      <c r="AD21" s="19" t="s">
        <v>21</v>
      </c>
      <c r="AE21" s="19" t="s">
        <v>21</v>
      </c>
      <c r="AF21" s="19" t="s">
        <v>21</v>
      </c>
      <c r="AG21" s="19" t="s">
        <v>21</v>
      </c>
      <c r="AH21" s="19" t="s">
        <v>21</v>
      </c>
      <c r="AI21" s="41"/>
    </row>
    <row r="22" spans="1:973">
      <c r="A22" s="101" t="s">
        <v>125</v>
      </c>
      <c r="B22" s="98" t="s">
        <v>46</v>
      </c>
      <c r="C22" s="98" t="s">
        <v>21</v>
      </c>
      <c r="D22" s="99">
        <v>180</v>
      </c>
      <c r="E22" s="100">
        <v>42688</v>
      </c>
      <c r="F22" s="98" t="s">
        <v>36</v>
      </c>
      <c r="G22" s="98" t="s">
        <v>26</v>
      </c>
      <c r="H22" s="98" t="s">
        <v>26</v>
      </c>
      <c r="I22" s="98" t="s">
        <v>26</v>
      </c>
      <c r="J22" s="98" t="s">
        <v>90</v>
      </c>
      <c r="K22" s="98" t="s">
        <v>90</v>
      </c>
      <c r="L22" s="98" t="s">
        <v>26</v>
      </c>
      <c r="M22" s="98" t="s">
        <v>26</v>
      </c>
      <c r="N22" s="98" t="s">
        <v>219</v>
      </c>
      <c r="O22" s="98" t="s">
        <v>722</v>
      </c>
      <c r="P22" s="98">
        <v>36.64</v>
      </c>
      <c r="Q22" s="98" t="s">
        <v>720</v>
      </c>
      <c r="R22" s="98" t="s">
        <v>202</v>
      </c>
      <c r="S22" s="98" t="s">
        <v>219</v>
      </c>
      <c r="T22" s="98" t="s">
        <v>21</v>
      </c>
      <c r="U22" s="98" t="s">
        <v>443</v>
      </c>
      <c r="V22" s="98" t="s">
        <v>21</v>
      </c>
      <c r="W22" s="98" t="s">
        <v>114</v>
      </c>
      <c r="X22" s="98" t="s">
        <v>21</v>
      </c>
      <c r="Y22" s="98" t="s">
        <v>20</v>
      </c>
      <c r="Z22" s="98" t="s">
        <v>23</v>
      </c>
      <c r="AA22" s="98" t="s">
        <v>165</v>
      </c>
      <c r="AB22" s="98" t="s">
        <v>21</v>
      </c>
      <c r="AC22" s="105">
        <v>0.50763888888888886</v>
      </c>
      <c r="AD22" s="98" t="s">
        <v>21</v>
      </c>
      <c r="AE22" s="98" t="s">
        <v>21</v>
      </c>
      <c r="AF22" s="98" t="s">
        <v>21</v>
      </c>
      <c r="AG22" s="98" t="s">
        <v>21</v>
      </c>
      <c r="AH22" s="98" t="s">
        <v>21</v>
      </c>
      <c r="AI22" s="102"/>
    </row>
    <row r="23" spans="1:973">
      <c r="A23" s="96" t="s">
        <v>125</v>
      </c>
      <c r="B23" s="91" t="s">
        <v>46</v>
      </c>
      <c r="C23" s="91" t="s">
        <v>21</v>
      </c>
      <c r="D23" s="71">
        <v>365</v>
      </c>
      <c r="E23" s="149">
        <v>42870</v>
      </c>
      <c r="F23" s="91" t="s">
        <v>36</v>
      </c>
      <c r="G23" s="91" t="s">
        <v>26</v>
      </c>
      <c r="H23" s="91" t="s">
        <v>90</v>
      </c>
      <c r="I23" s="91" t="s">
        <v>26</v>
      </c>
      <c r="J23" s="91" t="s">
        <v>90</v>
      </c>
      <c r="K23" s="91" t="s">
        <v>90</v>
      </c>
      <c r="L23" s="91" t="s">
        <v>26</v>
      </c>
      <c r="M23" s="91" t="s">
        <v>26</v>
      </c>
      <c r="N23" s="91" t="s">
        <v>219</v>
      </c>
      <c r="O23" s="91" t="s">
        <v>798</v>
      </c>
      <c r="P23" s="91">
        <v>36.22</v>
      </c>
      <c r="Q23" s="91" t="s">
        <v>799</v>
      </c>
      <c r="R23" s="91" t="s">
        <v>281</v>
      </c>
      <c r="S23" s="91" t="s">
        <v>219</v>
      </c>
      <c r="T23" s="91" t="s">
        <v>26</v>
      </c>
      <c r="U23" s="91" t="s">
        <v>443</v>
      </c>
      <c r="V23" s="91" t="s">
        <v>21</v>
      </c>
      <c r="W23" s="91" t="s">
        <v>114</v>
      </c>
      <c r="X23" s="91" t="s">
        <v>21</v>
      </c>
      <c r="Y23" s="91" t="s">
        <v>20</v>
      </c>
      <c r="Z23" s="91" t="s">
        <v>23</v>
      </c>
      <c r="AA23" s="91" t="s">
        <v>165</v>
      </c>
      <c r="AB23" s="91" t="s">
        <v>21</v>
      </c>
      <c r="AC23" s="150">
        <v>0.4916666666666667</v>
      </c>
      <c r="AD23" s="91" t="s">
        <v>32</v>
      </c>
      <c r="AE23" s="150">
        <v>0.49583333333333335</v>
      </c>
      <c r="AF23" s="91" t="s">
        <v>33</v>
      </c>
      <c r="AG23" s="91" t="s">
        <v>178</v>
      </c>
      <c r="AH23" s="91" t="s">
        <v>26</v>
      </c>
      <c r="AI23" s="97"/>
    </row>
    <row r="24" spans="1:973">
      <c r="A24" s="18" t="s">
        <v>126</v>
      </c>
      <c r="B24" s="19" t="s">
        <v>46</v>
      </c>
      <c r="C24" s="19">
        <v>47</v>
      </c>
      <c r="D24" s="19">
        <v>0</v>
      </c>
      <c r="E24" s="83">
        <v>42517</v>
      </c>
      <c r="F24" s="19" t="s">
        <v>36</v>
      </c>
      <c r="G24" s="19" t="s">
        <v>21</v>
      </c>
      <c r="H24" s="19" t="s">
        <v>21</v>
      </c>
      <c r="I24" s="19" t="s">
        <v>21</v>
      </c>
      <c r="J24" s="19" t="s">
        <v>21</v>
      </c>
      <c r="K24" s="19" t="s">
        <v>21</v>
      </c>
      <c r="L24" s="19" t="s">
        <v>21</v>
      </c>
      <c r="M24" s="19" t="s">
        <v>21</v>
      </c>
      <c r="N24" s="19" t="s">
        <v>219</v>
      </c>
      <c r="O24" s="19" t="s">
        <v>21</v>
      </c>
      <c r="P24" s="19">
        <v>36.4</v>
      </c>
      <c r="Q24" s="19" t="s">
        <v>246</v>
      </c>
      <c r="R24" s="19" t="s">
        <v>25</v>
      </c>
      <c r="S24" s="3" t="s">
        <v>90</v>
      </c>
      <c r="T24" s="19" t="s">
        <v>26</v>
      </c>
      <c r="U24" s="3" t="s">
        <v>443</v>
      </c>
      <c r="V24" s="19" t="s">
        <v>18</v>
      </c>
      <c r="W24" s="19" t="s">
        <v>114</v>
      </c>
      <c r="X24" s="19" t="s">
        <v>21</v>
      </c>
      <c r="Y24" s="19" t="s">
        <v>20</v>
      </c>
      <c r="Z24" s="19" t="s">
        <v>23</v>
      </c>
      <c r="AA24" s="70" t="s">
        <v>165</v>
      </c>
      <c r="AB24" s="70" t="s">
        <v>17</v>
      </c>
      <c r="AC24" s="21">
        <v>0.40347222222222223</v>
      </c>
      <c r="AD24" s="19" t="s">
        <v>32</v>
      </c>
      <c r="AE24" s="21">
        <v>0.40833333333333338</v>
      </c>
      <c r="AF24" s="19" t="s">
        <v>33</v>
      </c>
      <c r="AG24" s="19" t="s">
        <v>178</v>
      </c>
      <c r="AH24" s="19" t="s">
        <v>26</v>
      </c>
      <c r="AI24" s="24" t="s">
        <v>955</v>
      </c>
    </row>
    <row r="25" spans="1:973">
      <c r="A25" s="18" t="s">
        <v>126</v>
      </c>
      <c r="B25" s="19" t="s">
        <v>46</v>
      </c>
      <c r="C25" s="3" t="s">
        <v>21</v>
      </c>
      <c r="D25" s="19">
        <v>3</v>
      </c>
      <c r="E25" s="83">
        <v>42520</v>
      </c>
      <c r="F25" s="19" t="s">
        <v>36</v>
      </c>
      <c r="G25" s="19" t="s">
        <v>26</v>
      </c>
      <c r="H25" s="19" t="s">
        <v>26</v>
      </c>
      <c r="I25" s="19" t="s">
        <v>26</v>
      </c>
      <c r="J25" s="19" t="s">
        <v>26</v>
      </c>
      <c r="K25" s="19" t="s">
        <v>26</v>
      </c>
      <c r="L25" s="19" t="s">
        <v>26</v>
      </c>
      <c r="M25" s="19" t="s">
        <v>26</v>
      </c>
      <c r="N25" s="19" t="s">
        <v>219</v>
      </c>
      <c r="O25" s="19"/>
      <c r="P25" s="19">
        <v>36.61</v>
      </c>
      <c r="Q25" s="19" t="s">
        <v>247</v>
      </c>
      <c r="R25" s="19" t="s">
        <v>174</v>
      </c>
      <c r="S25" s="3" t="s">
        <v>219</v>
      </c>
      <c r="T25" s="19" t="s">
        <v>21</v>
      </c>
      <c r="U25" s="3" t="s">
        <v>443</v>
      </c>
      <c r="V25" s="19" t="s">
        <v>18</v>
      </c>
      <c r="W25" s="19" t="s">
        <v>21</v>
      </c>
      <c r="X25" s="22" t="s">
        <v>21</v>
      </c>
      <c r="Y25" s="19" t="s">
        <v>21</v>
      </c>
      <c r="Z25" s="22" t="s">
        <v>21</v>
      </c>
      <c r="AA25" s="66" t="s">
        <v>21</v>
      </c>
      <c r="AB25" s="66" t="s">
        <v>21</v>
      </c>
      <c r="AC25" s="23">
        <v>0.38541666666666669</v>
      </c>
      <c r="AD25" s="22" t="s">
        <v>21</v>
      </c>
      <c r="AE25" s="22" t="s">
        <v>21</v>
      </c>
      <c r="AF25" s="22" t="s">
        <v>21</v>
      </c>
      <c r="AG25" s="22" t="s">
        <v>21</v>
      </c>
      <c r="AH25" s="22" t="s">
        <v>21</v>
      </c>
      <c r="AI25" s="24"/>
    </row>
    <row r="26" spans="1:973">
      <c r="A26" s="18" t="s">
        <v>126</v>
      </c>
      <c r="B26" s="19" t="s">
        <v>46</v>
      </c>
      <c r="C26" s="3" t="s">
        <v>21</v>
      </c>
      <c r="D26" s="19">
        <v>7</v>
      </c>
      <c r="E26" s="83">
        <v>42524</v>
      </c>
      <c r="F26" s="19" t="s">
        <v>36</v>
      </c>
      <c r="G26" s="19" t="s">
        <v>26</v>
      </c>
      <c r="H26" s="19" t="s">
        <v>26</v>
      </c>
      <c r="I26" s="19" t="s">
        <v>26</v>
      </c>
      <c r="J26" s="19" t="s">
        <v>26</v>
      </c>
      <c r="K26" s="19" t="s">
        <v>26</v>
      </c>
      <c r="L26" s="19" t="s">
        <v>26</v>
      </c>
      <c r="M26" s="19" t="s">
        <v>26</v>
      </c>
      <c r="N26" s="19" t="s">
        <v>219</v>
      </c>
      <c r="O26" s="19"/>
      <c r="P26" s="19">
        <v>36.380000000000003</v>
      </c>
      <c r="Q26" s="19" t="s">
        <v>248</v>
      </c>
      <c r="R26" s="19" t="s">
        <v>113</v>
      </c>
      <c r="S26" s="3" t="s">
        <v>219</v>
      </c>
      <c r="T26" s="19" t="s">
        <v>21</v>
      </c>
      <c r="U26" s="3" t="s">
        <v>443</v>
      </c>
      <c r="V26" s="19" t="s">
        <v>18</v>
      </c>
      <c r="W26" s="19" t="s">
        <v>21</v>
      </c>
      <c r="X26" s="22" t="s">
        <v>21</v>
      </c>
      <c r="Y26" s="19" t="s">
        <v>21</v>
      </c>
      <c r="Z26" s="22" t="s">
        <v>21</v>
      </c>
      <c r="AA26" s="66" t="s">
        <v>21</v>
      </c>
      <c r="AB26" s="66" t="s">
        <v>21</v>
      </c>
      <c r="AC26" s="23">
        <v>0.38055555555555554</v>
      </c>
      <c r="AD26" s="22" t="s">
        <v>21</v>
      </c>
      <c r="AE26" s="22" t="s">
        <v>21</v>
      </c>
      <c r="AF26" s="22" t="s">
        <v>21</v>
      </c>
      <c r="AG26" s="22" t="s">
        <v>21</v>
      </c>
      <c r="AH26" s="22" t="s">
        <v>21</v>
      </c>
      <c r="AI26" s="24"/>
    </row>
    <row r="27" spans="1:973">
      <c r="A27" s="18" t="s">
        <v>126</v>
      </c>
      <c r="B27" s="19" t="s">
        <v>46</v>
      </c>
      <c r="C27" s="19" t="s">
        <v>21</v>
      </c>
      <c r="D27" s="19">
        <v>30</v>
      </c>
      <c r="E27" s="83">
        <v>42545</v>
      </c>
      <c r="F27" s="19" t="s">
        <v>36</v>
      </c>
      <c r="G27" s="22" t="s">
        <v>26</v>
      </c>
      <c r="H27" s="22" t="s">
        <v>90</v>
      </c>
      <c r="I27" s="19" t="s">
        <v>26</v>
      </c>
      <c r="J27" s="19" t="s">
        <v>26</v>
      </c>
      <c r="K27" s="19" t="s">
        <v>26</v>
      </c>
      <c r="L27" s="19" t="s">
        <v>26</v>
      </c>
      <c r="M27" s="19" t="s">
        <v>26</v>
      </c>
      <c r="N27" s="19" t="s">
        <v>219</v>
      </c>
      <c r="O27" s="19"/>
      <c r="P27" s="19">
        <v>36.6</v>
      </c>
      <c r="Q27" s="19" t="s">
        <v>249</v>
      </c>
      <c r="R27" s="19" t="s">
        <v>250</v>
      </c>
      <c r="S27" s="4" t="s">
        <v>219</v>
      </c>
      <c r="T27" s="19" t="s">
        <v>26</v>
      </c>
      <c r="U27" s="3" t="s">
        <v>21</v>
      </c>
      <c r="V27" s="19" t="s">
        <v>21</v>
      </c>
      <c r="W27" s="19" t="s">
        <v>21</v>
      </c>
      <c r="X27" s="22" t="s">
        <v>21</v>
      </c>
      <c r="Y27" s="19" t="s">
        <v>21</v>
      </c>
      <c r="Z27" s="22" t="s">
        <v>21</v>
      </c>
      <c r="AA27" s="70" t="s">
        <v>21</v>
      </c>
      <c r="AB27" s="70" t="s">
        <v>21</v>
      </c>
      <c r="AC27" s="23" t="s">
        <v>21</v>
      </c>
      <c r="AD27" s="22" t="s">
        <v>32</v>
      </c>
      <c r="AE27" s="23">
        <v>0.40069444444444446</v>
      </c>
      <c r="AF27" s="22" t="s">
        <v>33</v>
      </c>
      <c r="AG27" s="19" t="s">
        <v>178</v>
      </c>
      <c r="AH27" s="22"/>
      <c r="AI27" s="24"/>
    </row>
    <row r="28" spans="1:973">
      <c r="A28" s="18" t="s">
        <v>126</v>
      </c>
      <c r="B28" s="22" t="s">
        <v>46</v>
      </c>
      <c r="C28" s="22" t="s">
        <v>21</v>
      </c>
      <c r="D28" s="22">
        <v>60</v>
      </c>
      <c r="E28" s="83">
        <v>42577</v>
      </c>
      <c r="F28" s="22" t="s">
        <v>36</v>
      </c>
      <c r="G28" s="22" t="s">
        <v>26</v>
      </c>
      <c r="H28" s="22" t="s">
        <v>26</v>
      </c>
      <c r="I28" s="22" t="s">
        <v>90</v>
      </c>
      <c r="J28" s="22" t="s">
        <v>26</v>
      </c>
      <c r="K28" s="22" t="s">
        <v>26</v>
      </c>
      <c r="L28" s="22" t="s">
        <v>26</v>
      </c>
      <c r="M28" s="22" t="s">
        <v>26</v>
      </c>
      <c r="N28" s="22" t="s">
        <v>219</v>
      </c>
      <c r="O28" s="19"/>
      <c r="P28" s="22">
        <v>35.909999999999997</v>
      </c>
      <c r="Q28" s="22" t="s">
        <v>252</v>
      </c>
      <c r="R28" s="22" t="s">
        <v>91</v>
      </c>
      <c r="S28" s="3" t="s">
        <v>219</v>
      </c>
      <c r="T28" s="19" t="s">
        <v>21</v>
      </c>
      <c r="U28" s="3" t="s">
        <v>443</v>
      </c>
      <c r="V28" s="19" t="s">
        <v>21</v>
      </c>
      <c r="W28" s="19" t="s">
        <v>114</v>
      </c>
      <c r="X28" s="19" t="s">
        <v>179</v>
      </c>
      <c r="Y28" s="19" t="s">
        <v>20</v>
      </c>
      <c r="Z28" s="19" t="s">
        <v>23</v>
      </c>
      <c r="AA28" s="70" t="s">
        <v>165</v>
      </c>
      <c r="AB28" s="19" t="s">
        <v>21</v>
      </c>
      <c r="AC28" s="21">
        <v>0.3888888888888889</v>
      </c>
      <c r="AD28" s="19" t="s">
        <v>21</v>
      </c>
      <c r="AE28" s="19" t="s">
        <v>21</v>
      </c>
      <c r="AF28" s="19" t="s">
        <v>21</v>
      </c>
      <c r="AG28" s="19" t="s">
        <v>21</v>
      </c>
      <c r="AH28" s="19" t="s">
        <v>21</v>
      </c>
      <c r="AI28" s="41"/>
    </row>
    <row r="29" spans="1:973">
      <c r="A29" s="18" t="s">
        <v>126</v>
      </c>
      <c r="B29" s="22" t="s">
        <v>46</v>
      </c>
      <c r="C29" s="98" t="s">
        <v>21</v>
      </c>
      <c r="D29" s="99">
        <v>180</v>
      </c>
      <c r="E29" s="100">
        <v>42695</v>
      </c>
      <c r="F29" s="98" t="s">
        <v>36</v>
      </c>
      <c r="G29" s="98" t="s">
        <v>26</v>
      </c>
      <c r="H29" s="98" t="s">
        <v>26</v>
      </c>
      <c r="I29" s="98" t="s">
        <v>26</v>
      </c>
      <c r="J29" s="98" t="s">
        <v>26</v>
      </c>
      <c r="K29" s="98" t="s">
        <v>26</v>
      </c>
      <c r="L29" s="98" t="s">
        <v>90</v>
      </c>
      <c r="M29" s="98" t="s">
        <v>26</v>
      </c>
      <c r="N29" s="98" t="s">
        <v>219</v>
      </c>
      <c r="O29" s="98"/>
      <c r="P29" s="98">
        <v>35.049999999999997</v>
      </c>
      <c r="Q29" s="98" t="s">
        <v>739</v>
      </c>
      <c r="R29" s="98" t="s">
        <v>200</v>
      </c>
      <c r="S29" s="98" t="s">
        <v>219</v>
      </c>
      <c r="T29" s="98" t="s">
        <v>21</v>
      </c>
      <c r="U29" s="98" t="s">
        <v>443</v>
      </c>
      <c r="V29" s="98" t="s">
        <v>21</v>
      </c>
      <c r="W29" s="98" t="s">
        <v>114</v>
      </c>
      <c r="X29" s="98" t="s">
        <v>21</v>
      </c>
      <c r="Y29" s="98" t="s">
        <v>20</v>
      </c>
      <c r="Z29" s="98" t="s">
        <v>23</v>
      </c>
      <c r="AA29" s="98" t="s">
        <v>165</v>
      </c>
      <c r="AB29" s="98" t="s">
        <v>21</v>
      </c>
      <c r="AC29" s="105">
        <v>0.39097222222222222</v>
      </c>
      <c r="AD29" s="98" t="s">
        <v>21</v>
      </c>
      <c r="AE29" s="98" t="s">
        <v>21</v>
      </c>
      <c r="AF29" s="98" t="s">
        <v>21</v>
      </c>
      <c r="AG29" s="98" t="s">
        <v>21</v>
      </c>
      <c r="AH29" s="98" t="s">
        <v>21</v>
      </c>
      <c r="AI29" s="102"/>
    </row>
    <row r="30" spans="1:973">
      <c r="A30" s="96" t="s">
        <v>126</v>
      </c>
      <c r="B30" s="91" t="s">
        <v>46</v>
      </c>
      <c r="C30" s="91" t="s">
        <v>21</v>
      </c>
      <c r="D30" s="99">
        <v>365</v>
      </c>
      <c r="E30" s="100">
        <v>42884</v>
      </c>
      <c r="F30" s="98" t="s">
        <v>36</v>
      </c>
      <c r="G30" s="98" t="s">
        <v>26</v>
      </c>
      <c r="H30" s="98" t="s">
        <v>26</v>
      </c>
      <c r="I30" s="98" t="s">
        <v>26</v>
      </c>
      <c r="J30" s="98" t="s">
        <v>26</v>
      </c>
      <c r="K30" s="98" t="s">
        <v>26</v>
      </c>
      <c r="L30" s="98" t="s">
        <v>26</v>
      </c>
      <c r="M30" s="98" t="s">
        <v>26</v>
      </c>
      <c r="N30" s="98" t="s">
        <v>219</v>
      </c>
      <c r="O30" s="98"/>
      <c r="P30" s="98">
        <v>36.32</v>
      </c>
      <c r="Q30" s="98" t="s">
        <v>808</v>
      </c>
      <c r="R30" s="98" t="s">
        <v>250</v>
      </c>
      <c r="S30" s="98" t="s">
        <v>219</v>
      </c>
      <c r="T30" s="98" t="s">
        <v>26</v>
      </c>
      <c r="U30" s="91" t="s">
        <v>443</v>
      </c>
      <c r="V30" s="98" t="s">
        <v>21</v>
      </c>
      <c r="W30" s="98" t="s">
        <v>114</v>
      </c>
      <c r="X30" s="98" t="s">
        <v>21</v>
      </c>
      <c r="Y30" s="98" t="s">
        <v>20</v>
      </c>
      <c r="Z30" s="98" t="s">
        <v>23</v>
      </c>
      <c r="AA30" s="98" t="s">
        <v>165</v>
      </c>
      <c r="AB30" s="98" t="s">
        <v>21</v>
      </c>
      <c r="AC30" s="105">
        <v>0.39374999999999999</v>
      </c>
      <c r="AD30" s="98" t="s">
        <v>32</v>
      </c>
      <c r="AE30" s="105">
        <v>0.39861111111111108</v>
      </c>
      <c r="AF30" s="98" t="s">
        <v>33</v>
      </c>
      <c r="AG30" s="98" t="s">
        <v>178</v>
      </c>
      <c r="AH30" s="98" t="s">
        <v>26</v>
      </c>
      <c r="AI30" s="102"/>
    </row>
    <row r="31" spans="1:973">
      <c r="A31" s="12" t="s">
        <v>129</v>
      </c>
      <c r="B31" s="13" t="s">
        <v>46</v>
      </c>
      <c r="C31" s="13">
        <v>44</v>
      </c>
      <c r="D31" s="13">
        <v>0</v>
      </c>
      <c r="E31" s="14">
        <v>42520</v>
      </c>
      <c r="F31" s="13" t="s">
        <v>36</v>
      </c>
      <c r="G31" s="13" t="s">
        <v>21</v>
      </c>
      <c r="H31" s="13" t="s">
        <v>21</v>
      </c>
      <c r="I31" s="13" t="s">
        <v>21</v>
      </c>
      <c r="J31" s="13" t="s">
        <v>21</v>
      </c>
      <c r="K31" s="13" t="s">
        <v>21</v>
      </c>
      <c r="L31" s="13" t="s">
        <v>21</v>
      </c>
      <c r="M31" s="13" t="s">
        <v>21</v>
      </c>
      <c r="N31" s="13" t="s">
        <v>26</v>
      </c>
      <c r="O31" s="13" t="s">
        <v>21</v>
      </c>
      <c r="P31" s="13">
        <v>36.700000000000003</v>
      </c>
      <c r="Q31" s="13" t="s">
        <v>265</v>
      </c>
      <c r="R31" s="13" t="s">
        <v>122</v>
      </c>
      <c r="S31" s="13" t="s">
        <v>219</v>
      </c>
      <c r="T31" s="13" t="s">
        <v>26</v>
      </c>
      <c r="U31" s="3" t="s">
        <v>443</v>
      </c>
      <c r="V31" s="13" t="s">
        <v>18</v>
      </c>
      <c r="W31" s="13" t="s">
        <v>114</v>
      </c>
      <c r="X31" s="13" t="s">
        <v>21</v>
      </c>
      <c r="Y31" s="13" t="s">
        <v>20</v>
      </c>
      <c r="Z31" s="13" t="s">
        <v>23</v>
      </c>
      <c r="AA31" s="65" t="s">
        <v>165</v>
      </c>
      <c r="AB31" s="65" t="s">
        <v>17</v>
      </c>
      <c r="AC31" s="16">
        <v>0.52569444444444446</v>
      </c>
      <c r="AD31" s="13" t="s">
        <v>32</v>
      </c>
      <c r="AE31" s="16">
        <v>0.52916666666666667</v>
      </c>
      <c r="AF31" s="13" t="s">
        <v>33</v>
      </c>
      <c r="AG31" s="13" t="s">
        <v>178</v>
      </c>
      <c r="AH31" s="13" t="s">
        <v>26</v>
      </c>
      <c r="AI31" s="17"/>
    </row>
    <row r="32" spans="1:973">
      <c r="A32" s="18" t="s">
        <v>129</v>
      </c>
      <c r="B32" s="19" t="s">
        <v>46</v>
      </c>
      <c r="C32" s="3" t="s">
        <v>21</v>
      </c>
      <c r="D32" s="19">
        <v>3</v>
      </c>
      <c r="E32" s="20">
        <v>42523</v>
      </c>
      <c r="F32" s="19" t="s">
        <v>36</v>
      </c>
      <c r="G32" s="19" t="s">
        <v>26</v>
      </c>
      <c r="H32" s="19" t="s">
        <v>90</v>
      </c>
      <c r="I32" s="19" t="s">
        <v>26</v>
      </c>
      <c r="J32" s="19" t="s">
        <v>90</v>
      </c>
      <c r="K32" s="19" t="s">
        <v>26</v>
      </c>
      <c r="L32" s="19" t="s">
        <v>26</v>
      </c>
      <c r="M32" s="19" t="s">
        <v>26</v>
      </c>
      <c r="N32" s="19" t="s">
        <v>26</v>
      </c>
      <c r="O32" s="19"/>
      <c r="P32" s="19">
        <v>35.14</v>
      </c>
      <c r="Q32" s="22" t="s">
        <v>943</v>
      </c>
      <c r="R32" s="19" t="s">
        <v>49</v>
      </c>
      <c r="S32" s="19" t="s">
        <v>219</v>
      </c>
      <c r="T32" s="19" t="s">
        <v>21</v>
      </c>
      <c r="U32" s="3" t="s">
        <v>443</v>
      </c>
      <c r="V32" s="19" t="s">
        <v>18</v>
      </c>
      <c r="W32" s="19" t="s">
        <v>21</v>
      </c>
      <c r="X32" s="22" t="s">
        <v>21</v>
      </c>
      <c r="Y32" s="19" t="s">
        <v>21</v>
      </c>
      <c r="Z32" s="22" t="s">
        <v>21</v>
      </c>
      <c r="AA32" s="66" t="s">
        <v>21</v>
      </c>
      <c r="AB32" s="66" t="s">
        <v>21</v>
      </c>
      <c r="AC32" s="23">
        <v>0.37708333333333338</v>
      </c>
      <c r="AD32" s="22" t="s">
        <v>21</v>
      </c>
      <c r="AE32" s="22" t="s">
        <v>21</v>
      </c>
      <c r="AF32" s="22" t="s">
        <v>21</v>
      </c>
      <c r="AG32" s="22" t="s">
        <v>21</v>
      </c>
      <c r="AH32" s="22" t="s">
        <v>21</v>
      </c>
      <c r="AI32" s="24"/>
    </row>
    <row r="33" spans="1:35">
      <c r="A33" s="18" t="s">
        <v>129</v>
      </c>
      <c r="B33" s="19" t="s">
        <v>46</v>
      </c>
      <c r="C33" s="3" t="s">
        <v>21</v>
      </c>
      <c r="D33" s="19">
        <v>7</v>
      </c>
      <c r="E33" s="20">
        <v>42527</v>
      </c>
      <c r="F33" s="19" t="s">
        <v>36</v>
      </c>
      <c r="G33" s="19" t="s">
        <v>26</v>
      </c>
      <c r="H33" s="19" t="s">
        <v>26</v>
      </c>
      <c r="I33" s="19" t="s">
        <v>26</v>
      </c>
      <c r="J33" s="19" t="s">
        <v>26</v>
      </c>
      <c r="K33" s="19" t="s">
        <v>26</v>
      </c>
      <c r="L33" s="19" t="s">
        <v>26</v>
      </c>
      <c r="M33" s="19" t="s">
        <v>26</v>
      </c>
      <c r="N33" s="19" t="s">
        <v>26</v>
      </c>
      <c r="O33" s="19"/>
      <c r="P33" s="19">
        <v>36.08</v>
      </c>
      <c r="Q33" s="19" t="s">
        <v>266</v>
      </c>
      <c r="R33" s="19" t="s">
        <v>267</v>
      </c>
      <c r="S33" s="19" t="s">
        <v>219</v>
      </c>
      <c r="T33" s="19" t="s">
        <v>21</v>
      </c>
      <c r="U33" s="3" t="s">
        <v>443</v>
      </c>
      <c r="V33" s="19" t="s">
        <v>18</v>
      </c>
      <c r="W33" s="19" t="s">
        <v>21</v>
      </c>
      <c r="X33" s="22" t="s">
        <v>21</v>
      </c>
      <c r="Y33" s="19" t="s">
        <v>21</v>
      </c>
      <c r="Z33" s="22" t="s">
        <v>21</v>
      </c>
      <c r="AA33" s="66" t="s">
        <v>21</v>
      </c>
      <c r="AB33" s="66" t="s">
        <v>21</v>
      </c>
      <c r="AC33" s="23">
        <v>0.48958333333333331</v>
      </c>
      <c r="AD33" s="22" t="s">
        <v>21</v>
      </c>
      <c r="AE33" s="22" t="s">
        <v>21</v>
      </c>
      <c r="AF33" s="22" t="s">
        <v>21</v>
      </c>
      <c r="AG33" s="22" t="s">
        <v>21</v>
      </c>
      <c r="AH33" s="22" t="s">
        <v>21</v>
      </c>
      <c r="AI33" s="24"/>
    </row>
    <row r="34" spans="1:35">
      <c r="A34" s="18" t="s">
        <v>129</v>
      </c>
      <c r="B34" s="19" t="s">
        <v>46</v>
      </c>
      <c r="C34" s="19" t="s">
        <v>21</v>
      </c>
      <c r="D34" s="19">
        <v>30</v>
      </c>
      <c r="E34" s="20">
        <v>42549</v>
      </c>
      <c r="F34" s="19" t="s">
        <v>36</v>
      </c>
      <c r="G34" s="22" t="s">
        <v>26</v>
      </c>
      <c r="H34" s="22" t="s">
        <v>90</v>
      </c>
      <c r="I34" s="19" t="s">
        <v>26</v>
      </c>
      <c r="J34" s="19" t="s">
        <v>26</v>
      </c>
      <c r="K34" s="19" t="s">
        <v>26</v>
      </c>
      <c r="L34" s="19" t="s">
        <v>26</v>
      </c>
      <c r="M34" s="19" t="s">
        <v>26</v>
      </c>
      <c r="N34" s="19" t="s">
        <v>26</v>
      </c>
      <c r="O34" s="19"/>
      <c r="P34" s="19">
        <v>36.9</v>
      </c>
      <c r="Q34" s="19" t="s">
        <v>268</v>
      </c>
      <c r="R34" s="19" t="s">
        <v>269</v>
      </c>
      <c r="S34" s="19" t="s">
        <v>219</v>
      </c>
      <c r="T34" s="19" t="s">
        <v>26</v>
      </c>
      <c r="U34" s="3" t="s">
        <v>21</v>
      </c>
      <c r="V34" s="19" t="s">
        <v>21</v>
      </c>
      <c r="W34" s="19" t="s">
        <v>21</v>
      </c>
      <c r="X34" s="22" t="s">
        <v>21</v>
      </c>
      <c r="Y34" s="19" t="s">
        <v>21</v>
      </c>
      <c r="Z34" s="22" t="s">
        <v>21</v>
      </c>
      <c r="AA34" s="70" t="s">
        <v>21</v>
      </c>
      <c r="AB34" s="70" t="s">
        <v>21</v>
      </c>
      <c r="AC34" s="23" t="s">
        <v>21</v>
      </c>
      <c r="AD34" s="22" t="s">
        <v>32</v>
      </c>
      <c r="AE34" s="23">
        <v>0.49305555555555558</v>
      </c>
      <c r="AF34" s="22" t="s">
        <v>33</v>
      </c>
      <c r="AG34" s="19" t="s">
        <v>178</v>
      </c>
      <c r="AH34" s="22" t="s">
        <v>26</v>
      </c>
      <c r="AI34" s="24"/>
    </row>
    <row r="35" spans="1:35" s="4" customFormat="1">
      <c r="A35" s="115" t="s">
        <v>129</v>
      </c>
      <c r="B35" s="22" t="s">
        <v>46</v>
      </c>
      <c r="C35" s="22" t="s">
        <v>21</v>
      </c>
      <c r="D35" s="22">
        <v>60</v>
      </c>
      <c r="E35" s="131">
        <v>42580</v>
      </c>
      <c r="F35" s="22" t="s">
        <v>36</v>
      </c>
      <c r="G35" s="22" t="s">
        <v>26</v>
      </c>
      <c r="H35" s="22" t="s">
        <v>26</v>
      </c>
      <c r="I35" s="22" t="s">
        <v>26</v>
      </c>
      <c r="J35" s="22" t="s">
        <v>26</v>
      </c>
      <c r="K35" s="22" t="s">
        <v>26</v>
      </c>
      <c r="L35" s="22" t="s">
        <v>26</v>
      </c>
      <c r="M35" s="22" t="s">
        <v>26</v>
      </c>
      <c r="N35" s="22" t="s">
        <v>26</v>
      </c>
      <c r="O35" s="22"/>
      <c r="P35" s="22">
        <v>36.479999999999997</v>
      </c>
      <c r="Q35" s="22" t="s">
        <v>270</v>
      </c>
      <c r="R35" s="22" t="s">
        <v>47</v>
      </c>
      <c r="S35" s="22" t="s">
        <v>219</v>
      </c>
      <c r="T35" s="22" t="s">
        <v>21</v>
      </c>
      <c r="U35" s="4" t="s">
        <v>443</v>
      </c>
      <c r="V35" s="22" t="s">
        <v>21</v>
      </c>
      <c r="W35" s="22" t="s">
        <v>114</v>
      </c>
      <c r="X35" s="22" t="s">
        <v>179</v>
      </c>
      <c r="Y35" s="22" t="s">
        <v>20</v>
      </c>
      <c r="Z35" s="22" t="s">
        <v>23</v>
      </c>
      <c r="AA35" s="132" t="s">
        <v>165</v>
      </c>
      <c r="AB35" s="22" t="s">
        <v>21</v>
      </c>
      <c r="AC35" s="23">
        <v>0.57291666666666663</v>
      </c>
      <c r="AD35" s="22" t="s">
        <v>21</v>
      </c>
      <c r="AE35" s="22" t="s">
        <v>21</v>
      </c>
      <c r="AF35" s="22" t="s">
        <v>21</v>
      </c>
      <c r="AG35" s="22" t="s">
        <v>21</v>
      </c>
      <c r="AH35" s="22" t="s">
        <v>21</v>
      </c>
      <c r="AI35" s="24"/>
    </row>
    <row r="36" spans="1:35" s="4" customFormat="1">
      <c r="A36" s="115" t="s">
        <v>129</v>
      </c>
      <c r="B36" s="22" t="s">
        <v>46</v>
      </c>
      <c r="C36" s="98" t="s">
        <v>21</v>
      </c>
      <c r="D36" s="66">
        <v>180</v>
      </c>
      <c r="E36" s="124">
        <v>42702</v>
      </c>
      <c r="F36" s="66" t="s">
        <v>36</v>
      </c>
      <c r="G36" s="66" t="s">
        <v>26</v>
      </c>
      <c r="H36" s="66" t="s">
        <v>26</v>
      </c>
      <c r="I36" s="66" t="s">
        <v>26</v>
      </c>
      <c r="J36" s="66" t="s">
        <v>26</v>
      </c>
      <c r="K36" s="66" t="s">
        <v>26</v>
      </c>
      <c r="L36" s="66" t="s">
        <v>26</v>
      </c>
      <c r="M36" s="66" t="s">
        <v>26</v>
      </c>
      <c r="N36" s="66" t="s">
        <v>26</v>
      </c>
      <c r="O36" s="66"/>
      <c r="P36" s="66">
        <v>36.840000000000003</v>
      </c>
      <c r="Q36" s="66" t="s">
        <v>738</v>
      </c>
      <c r="R36" s="66" t="s">
        <v>455</v>
      </c>
      <c r="S36" s="66" t="s">
        <v>219</v>
      </c>
      <c r="T36" s="66" t="s">
        <v>21</v>
      </c>
      <c r="U36" s="66" t="s">
        <v>443</v>
      </c>
      <c r="V36" s="66" t="s">
        <v>21</v>
      </c>
      <c r="W36" s="66" t="s">
        <v>114</v>
      </c>
      <c r="X36" s="66" t="s">
        <v>21</v>
      </c>
      <c r="Y36" s="66" t="s">
        <v>20</v>
      </c>
      <c r="Z36" s="66" t="s">
        <v>23</v>
      </c>
      <c r="AA36" s="66" t="s">
        <v>165</v>
      </c>
      <c r="AB36" s="66" t="s">
        <v>21</v>
      </c>
      <c r="AC36" s="135">
        <v>0.48958333333333331</v>
      </c>
      <c r="AD36" s="66" t="s">
        <v>21</v>
      </c>
      <c r="AE36" s="66" t="s">
        <v>21</v>
      </c>
      <c r="AF36" s="66" t="s">
        <v>21</v>
      </c>
      <c r="AG36" s="66" t="s">
        <v>21</v>
      </c>
      <c r="AH36" s="66" t="s">
        <v>21</v>
      </c>
      <c r="AI36" s="125"/>
    </row>
    <row r="37" spans="1:35">
      <c r="A37" s="96" t="s">
        <v>129</v>
      </c>
      <c r="B37" s="91" t="s">
        <v>46</v>
      </c>
      <c r="C37" s="91" t="s">
        <v>21</v>
      </c>
      <c r="D37" s="99">
        <v>365</v>
      </c>
      <c r="E37" s="100">
        <v>42870</v>
      </c>
      <c r="F37" s="98" t="s">
        <v>36</v>
      </c>
      <c r="G37" s="98" t="s">
        <v>26</v>
      </c>
      <c r="H37" s="98" t="s">
        <v>26</v>
      </c>
      <c r="I37" s="98" t="s">
        <v>26</v>
      </c>
      <c r="J37" s="98" t="s">
        <v>26</v>
      </c>
      <c r="K37" s="98" t="s">
        <v>26</v>
      </c>
      <c r="L37" s="98" t="s">
        <v>26</v>
      </c>
      <c r="M37" s="98" t="s">
        <v>26</v>
      </c>
      <c r="N37" s="98" t="s">
        <v>26</v>
      </c>
      <c r="O37" s="98"/>
      <c r="P37" s="98">
        <v>36.9</v>
      </c>
      <c r="Q37" s="98" t="s">
        <v>810</v>
      </c>
      <c r="R37" s="98" t="s">
        <v>811</v>
      </c>
      <c r="S37" s="98" t="s">
        <v>219</v>
      </c>
      <c r="T37" s="98" t="s">
        <v>26</v>
      </c>
      <c r="U37" s="91" t="s">
        <v>443</v>
      </c>
      <c r="V37" s="98" t="s">
        <v>21</v>
      </c>
      <c r="W37" s="98" t="s">
        <v>114</v>
      </c>
      <c r="X37" s="98" t="s">
        <v>21</v>
      </c>
      <c r="Y37" s="98" t="s">
        <v>20</v>
      </c>
      <c r="Z37" s="98" t="s">
        <v>23</v>
      </c>
      <c r="AA37" s="98" t="s">
        <v>165</v>
      </c>
      <c r="AB37" s="98" t="s">
        <v>21</v>
      </c>
      <c r="AC37" s="105">
        <v>0.52152777777777781</v>
      </c>
      <c r="AD37" s="98" t="s">
        <v>32</v>
      </c>
      <c r="AE37" s="105">
        <v>0.52430555555555558</v>
      </c>
      <c r="AF37" s="98" t="s">
        <v>33</v>
      </c>
      <c r="AG37" s="98"/>
      <c r="AH37" s="98" t="s">
        <v>26</v>
      </c>
      <c r="AI37" s="102"/>
    </row>
    <row r="38" spans="1:35">
      <c r="A38" s="12" t="s">
        <v>130</v>
      </c>
      <c r="B38" s="13" t="s">
        <v>46</v>
      </c>
      <c r="C38" s="13">
        <v>38</v>
      </c>
      <c r="D38" s="13">
        <v>0</v>
      </c>
      <c r="E38" s="14">
        <v>42521</v>
      </c>
      <c r="F38" s="13" t="s">
        <v>36</v>
      </c>
      <c r="G38" s="13" t="s">
        <v>21</v>
      </c>
      <c r="H38" s="13" t="s">
        <v>21</v>
      </c>
      <c r="I38" s="13" t="s">
        <v>21</v>
      </c>
      <c r="J38" s="13" t="s">
        <v>21</v>
      </c>
      <c r="K38" s="13" t="s">
        <v>21</v>
      </c>
      <c r="L38" s="13" t="s">
        <v>21</v>
      </c>
      <c r="M38" s="13" t="s">
        <v>21</v>
      </c>
      <c r="N38" s="13" t="s">
        <v>219</v>
      </c>
      <c r="O38" s="13" t="s">
        <v>21</v>
      </c>
      <c r="P38" s="13">
        <v>36.47</v>
      </c>
      <c r="Q38" s="15" t="s">
        <v>944</v>
      </c>
      <c r="R38" s="13" t="s">
        <v>281</v>
      </c>
      <c r="S38" s="13" t="s">
        <v>219</v>
      </c>
      <c r="T38" s="13" t="s">
        <v>26</v>
      </c>
      <c r="U38" s="3" t="s">
        <v>443</v>
      </c>
      <c r="V38" s="13" t="s">
        <v>18</v>
      </c>
      <c r="W38" s="13" t="s">
        <v>114</v>
      </c>
      <c r="X38" s="13" t="s">
        <v>21</v>
      </c>
      <c r="Y38" s="13" t="s">
        <v>20</v>
      </c>
      <c r="Z38" s="13" t="s">
        <v>23</v>
      </c>
      <c r="AA38" s="65" t="s">
        <v>165</v>
      </c>
      <c r="AB38" s="65" t="s">
        <v>17</v>
      </c>
      <c r="AC38" s="16">
        <v>0.40486111111111112</v>
      </c>
      <c r="AD38" s="13" t="s">
        <v>32</v>
      </c>
      <c r="AE38" s="16">
        <v>0.40972222222222227</v>
      </c>
      <c r="AF38" s="13" t="s">
        <v>33</v>
      </c>
      <c r="AG38" s="13" t="s">
        <v>178</v>
      </c>
      <c r="AH38" s="13" t="s">
        <v>26</v>
      </c>
      <c r="AI38" s="17"/>
    </row>
    <row r="39" spans="1:35">
      <c r="A39" s="18" t="s">
        <v>130</v>
      </c>
      <c r="B39" s="19" t="s">
        <v>46</v>
      </c>
      <c r="C39" s="3" t="s">
        <v>21</v>
      </c>
      <c r="D39" s="19">
        <v>3</v>
      </c>
      <c r="E39" s="20">
        <v>42524</v>
      </c>
      <c r="F39" s="19" t="s">
        <v>36</v>
      </c>
      <c r="G39" s="19" t="s">
        <v>26</v>
      </c>
      <c r="H39" s="19" t="s">
        <v>90</v>
      </c>
      <c r="I39" s="19" t="s">
        <v>26</v>
      </c>
      <c r="J39" s="19" t="s">
        <v>26</v>
      </c>
      <c r="K39" s="19" t="s">
        <v>26</v>
      </c>
      <c r="L39" s="19" t="s">
        <v>26</v>
      </c>
      <c r="M39" s="19" t="s">
        <v>26</v>
      </c>
      <c r="N39" s="19" t="s">
        <v>219</v>
      </c>
      <c r="O39" s="19"/>
      <c r="P39" s="19">
        <v>36.270000000000003</v>
      </c>
      <c r="Q39" s="19" t="s">
        <v>282</v>
      </c>
      <c r="R39" s="19" t="s">
        <v>281</v>
      </c>
      <c r="S39" s="19" t="s">
        <v>219</v>
      </c>
      <c r="T39" s="19" t="s">
        <v>21</v>
      </c>
      <c r="U39" s="3" t="s">
        <v>443</v>
      </c>
      <c r="V39" s="19" t="s">
        <v>18</v>
      </c>
      <c r="W39" s="19" t="s">
        <v>21</v>
      </c>
      <c r="X39" s="22" t="s">
        <v>21</v>
      </c>
      <c r="Y39" s="19" t="s">
        <v>21</v>
      </c>
      <c r="Z39" s="22" t="s">
        <v>21</v>
      </c>
      <c r="AA39" s="66" t="s">
        <v>21</v>
      </c>
      <c r="AB39" s="66" t="s">
        <v>21</v>
      </c>
      <c r="AC39" s="23">
        <v>0.38472222222222219</v>
      </c>
      <c r="AD39" s="22" t="s">
        <v>21</v>
      </c>
      <c r="AE39" s="22" t="s">
        <v>21</v>
      </c>
      <c r="AF39" s="22" t="s">
        <v>21</v>
      </c>
      <c r="AG39" s="22" t="s">
        <v>21</v>
      </c>
      <c r="AH39" s="22" t="s">
        <v>21</v>
      </c>
      <c r="AI39" s="24"/>
    </row>
    <row r="40" spans="1:35">
      <c r="A40" s="18" t="s">
        <v>130</v>
      </c>
      <c r="B40" s="19" t="s">
        <v>46</v>
      </c>
      <c r="C40" s="3" t="s">
        <v>21</v>
      </c>
      <c r="D40" s="19">
        <v>7</v>
      </c>
      <c r="E40" s="20">
        <v>42528</v>
      </c>
      <c r="F40" s="19" t="s">
        <v>36</v>
      </c>
      <c r="G40" s="19" t="s">
        <v>26</v>
      </c>
      <c r="H40" s="19" t="s">
        <v>26</v>
      </c>
      <c r="I40" s="19" t="s">
        <v>26</v>
      </c>
      <c r="J40" s="19" t="s">
        <v>26</v>
      </c>
      <c r="K40" s="19" t="s">
        <v>26</v>
      </c>
      <c r="L40" s="19" t="s">
        <v>26</v>
      </c>
      <c r="M40" s="19" t="s">
        <v>26</v>
      </c>
      <c r="N40" s="19" t="s">
        <v>219</v>
      </c>
      <c r="O40" s="19"/>
      <c r="P40" s="19">
        <v>36.450000000000003</v>
      </c>
      <c r="Q40" s="19" t="s">
        <v>283</v>
      </c>
      <c r="R40" s="19" t="s">
        <v>284</v>
      </c>
      <c r="S40" s="19" t="s">
        <v>219</v>
      </c>
      <c r="T40" s="19" t="s">
        <v>21</v>
      </c>
      <c r="U40" s="3" t="s">
        <v>443</v>
      </c>
      <c r="V40" s="19" t="s">
        <v>18</v>
      </c>
      <c r="W40" s="19" t="s">
        <v>21</v>
      </c>
      <c r="X40" s="22" t="s">
        <v>21</v>
      </c>
      <c r="Y40" s="19" t="s">
        <v>21</v>
      </c>
      <c r="Z40" s="22" t="s">
        <v>21</v>
      </c>
      <c r="AA40" s="66" t="s">
        <v>21</v>
      </c>
      <c r="AB40" s="66" t="s">
        <v>21</v>
      </c>
      <c r="AC40" s="23">
        <v>0.39374999999999999</v>
      </c>
      <c r="AD40" s="22" t="s">
        <v>21</v>
      </c>
      <c r="AE40" s="22" t="s">
        <v>21</v>
      </c>
      <c r="AF40" s="22" t="s">
        <v>21</v>
      </c>
      <c r="AG40" s="22" t="s">
        <v>21</v>
      </c>
      <c r="AH40" s="22" t="s">
        <v>21</v>
      </c>
      <c r="AI40" s="24"/>
    </row>
    <row r="41" spans="1:35">
      <c r="A41" s="18" t="s">
        <v>130</v>
      </c>
      <c r="B41" s="19" t="s">
        <v>46</v>
      </c>
      <c r="C41" s="19" t="s">
        <v>21</v>
      </c>
      <c r="D41" s="19">
        <v>30</v>
      </c>
      <c r="E41" s="20">
        <v>42549</v>
      </c>
      <c r="F41" s="19" t="s">
        <v>36</v>
      </c>
      <c r="G41" s="19" t="s">
        <v>26</v>
      </c>
      <c r="H41" s="19" t="s">
        <v>26</v>
      </c>
      <c r="I41" s="19" t="s">
        <v>26</v>
      </c>
      <c r="J41" s="19" t="s">
        <v>26</v>
      </c>
      <c r="K41" s="19" t="s">
        <v>26</v>
      </c>
      <c r="L41" s="19" t="s">
        <v>26</v>
      </c>
      <c r="M41" s="19" t="s">
        <v>26</v>
      </c>
      <c r="N41" s="19" t="s">
        <v>219</v>
      </c>
      <c r="O41" s="19"/>
      <c r="P41" s="19">
        <v>35.450000000000003</v>
      </c>
      <c r="Q41" s="19" t="s">
        <v>285</v>
      </c>
      <c r="R41" s="19" t="s">
        <v>221</v>
      </c>
      <c r="S41" s="19" t="s">
        <v>219</v>
      </c>
      <c r="T41" s="19" t="s">
        <v>26</v>
      </c>
      <c r="U41" s="3" t="s">
        <v>21</v>
      </c>
      <c r="V41" s="19" t="s">
        <v>21</v>
      </c>
      <c r="W41" s="19" t="s">
        <v>21</v>
      </c>
      <c r="X41" s="22" t="s">
        <v>21</v>
      </c>
      <c r="Y41" s="19" t="s">
        <v>21</v>
      </c>
      <c r="Z41" s="22" t="s">
        <v>21</v>
      </c>
      <c r="AA41" s="70" t="s">
        <v>21</v>
      </c>
      <c r="AB41" s="70" t="s">
        <v>21</v>
      </c>
      <c r="AC41" s="23" t="s">
        <v>21</v>
      </c>
      <c r="AD41" s="22" t="s">
        <v>32</v>
      </c>
      <c r="AE41" s="23">
        <v>0.39305555555555555</v>
      </c>
      <c r="AF41" s="22" t="s">
        <v>33</v>
      </c>
      <c r="AG41" s="19" t="s">
        <v>178</v>
      </c>
      <c r="AH41" s="22" t="s">
        <v>26</v>
      </c>
      <c r="AI41" s="24"/>
    </row>
    <row r="42" spans="1:35">
      <c r="A42" s="18" t="s">
        <v>130</v>
      </c>
      <c r="B42" s="22" t="s">
        <v>46</v>
      </c>
      <c r="C42" s="22" t="s">
        <v>21</v>
      </c>
      <c r="D42" s="22">
        <v>60</v>
      </c>
      <c r="E42" s="20">
        <v>42583</v>
      </c>
      <c r="F42" s="22" t="s">
        <v>36</v>
      </c>
      <c r="G42" s="22" t="s">
        <v>26</v>
      </c>
      <c r="H42" s="22" t="s">
        <v>26</v>
      </c>
      <c r="I42" s="22" t="s">
        <v>26</v>
      </c>
      <c r="J42" s="22" t="s">
        <v>26</v>
      </c>
      <c r="K42" s="22" t="s">
        <v>26</v>
      </c>
      <c r="L42" s="22" t="s">
        <v>26</v>
      </c>
      <c r="M42" s="22" t="s">
        <v>90</v>
      </c>
      <c r="N42" s="22" t="s">
        <v>219</v>
      </c>
      <c r="O42" s="19"/>
      <c r="P42" s="22">
        <v>36.270000000000003</v>
      </c>
      <c r="Q42" s="22" t="s">
        <v>286</v>
      </c>
      <c r="R42" s="22" t="s">
        <v>94</v>
      </c>
      <c r="S42" s="19" t="s">
        <v>219</v>
      </c>
      <c r="T42" s="19" t="s">
        <v>21</v>
      </c>
      <c r="U42" s="3" t="s">
        <v>443</v>
      </c>
      <c r="V42" s="19" t="s">
        <v>21</v>
      </c>
      <c r="W42" s="19" t="s">
        <v>114</v>
      </c>
      <c r="X42" s="19" t="s">
        <v>179</v>
      </c>
      <c r="Y42" s="19" t="s">
        <v>20</v>
      </c>
      <c r="Z42" s="19" t="s">
        <v>23</v>
      </c>
      <c r="AA42" s="70" t="s">
        <v>165</v>
      </c>
      <c r="AB42" s="19" t="s">
        <v>21</v>
      </c>
      <c r="AC42" s="21">
        <v>0.39583333333333331</v>
      </c>
      <c r="AD42" s="19" t="s">
        <v>21</v>
      </c>
      <c r="AE42" s="19" t="s">
        <v>21</v>
      </c>
      <c r="AF42" s="19" t="s">
        <v>21</v>
      </c>
      <c r="AG42" s="19" t="s">
        <v>21</v>
      </c>
      <c r="AH42" s="19" t="s">
        <v>21</v>
      </c>
      <c r="AI42" s="41" t="s">
        <v>287</v>
      </c>
    </row>
    <row r="43" spans="1:35">
      <c r="A43" s="18" t="s">
        <v>130</v>
      </c>
      <c r="B43" s="22" t="s">
        <v>46</v>
      </c>
      <c r="C43" s="98" t="s">
        <v>21</v>
      </c>
      <c r="D43" s="66">
        <v>180</v>
      </c>
      <c r="E43" s="124">
        <v>42695</v>
      </c>
      <c r="F43" s="66" t="s">
        <v>36</v>
      </c>
      <c r="G43" s="66" t="s">
        <v>26</v>
      </c>
      <c r="H43" s="66" t="s">
        <v>26</v>
      </c>
      <c r="I43" s="66" t="s">
        <v>26</v>
      </c>
      <c r="J43" s="66" t="s">
        <v>26</v>
      </c>
      <c r="K43" s="66" t="s">
        <v>26</v>
      </c>
      <c r="L43" s="66" t="s">
        <v>26</v>
      </c>
      <c r="M43" s="66" t="s">
        <v>26</v>
      </c>
      <c r="N43" s="66" t="s">
        <v>219</v>
      </c>
      <c r="O43" s="66"/>
      <c r="P43" s="66">
        <v>36.06</v>
      </c>
      <c r="Q43" s="66" t="s">
        <v>740</v>
      </c>
      <c r="R43" s="66" t="s">
        <v>25</v>
      </c>
      <c r="S43" s="66" t="s">
        <v>219</v>
      </c>
      <c r="T43" s="66" t="s">
        <v>21</v>
      </c>
      <c r="U43" s="66" t="s">
        <v>443</v>
      </c>
      <c r="V43" s="66" t="s">
        <v>21</v>
      </c>
      <c r="W43" s="66" t="s">
        <v>114</v>
      </c>
      <c r="X43" s="66" t="s">
        <v>21</v>
      </c>
      <c r="Y43" s="66" t="s">
        <v>20</v>
      </c>
      <c r="Z43" s="66" t="s">
        <v>23</v>
      </c>
      <c r="AA43" s="66" t="s">
        <v>165</v>
      </c>
      <c r="AB43" s="66" t="s">
        <v>21</v>
      </c>
      <c r="AC43" s="135">
        <v>0.4375</v>
      </c>
      <c r="AD43" s="66" t="s">
        <v>21</v>
      </c>
      <c r="AE43" s="66" t="s">
        <v>21</v>
      </c>
      <c r="AF43" s="66" t="s">
        <v>21</v>
      </c>
      <c r="AG43" s="66" t="s">
        <v>21</v>
      </c>
      <c r="AH43" s="66" t="s">
        <v>21</v>
      </c>
      <c r="AI43" s="125" t="s">
        <v>741</v>
      </c>
    </row>
    <row r="44" spans="1:35">
      <c r="A44" s="96" t="s">
        <v>130</v>
      </c>
      <c r="B44" s="91" t="s">
        <v>46</v>
      </c>
      <c r="C44" s="91" t="s">
        <v>21</v>
      </c>
      <c r="D44" s="99">
        <v>365</v>
      </c>
      <c r="E44" s="100">
        <v>42888</v>
      </c>
      <c r="F44" s="98" t="s">
        <v>36</v>
      </c>
      <c r="G44" s="98" t="s">
        <v>90</v>
      </c>
      <c r="H44" s="98" t="s">
        <v>26</v>
      </c>
      <c r="I44" s="98" t="s">
        <v>26</v>
      </c>
      <c r="J44" s="98" t="s">
        <v>26</v>
      </c>
      <c r="K44" s="98" t="s">
        <v>26</v>
      </c>
      <c r="L44" s="98" t="s">
        <v>26</v>
      </c>
      <c r="M44" s="98" t="s">
        <v>26</v>
      </c>
      <c r="N44" s="98" t="s">
        <v>219</v>
      </c>
      <c r="O44" s="98" t="s">
        <v>812</v>
      </c>
      <c r="P44" s="98">
        <v>36.89</v>
      </c>
      <c r="Q44" s="98" t="s">
        <v>509</v>
      </c>
      <c r="R44" s="98" t="s">
        <v>455</v>
      </c>
      <c r="S44" s="98" t="s">
        <v>219</v>
      </c>
      <c r="T44" s="98" t="s">
        <v>26</v>
      </c>
      <c r="U44" s="91" t="s">
        <v>443</v>
      </c>
      <c r="V44" s="98" t="s">
        <v>21</v>
      </c>
      <c r="W44" s="98" t="s">
        <v>114</v>
      </c>
      <c r="X44" s="98" t="s">
        <v>21</v>
      </c>
      <c r="Y44" s="98" t="s">
        <v>20</v>
      </c>
      <c r="Z44" s="98" t="s">
        <v>23</v>
      </c>
      <c r="AA44" s="98" t="s">
        <v>165</v>
      </c>
      <c r="AB44" s="98" t="s">
        <v>21</v>
      </c>
      <c r="AC44" s="105">
        <v>0.50208333333333333</v>
      </c>
      <c r="AD44" s="98" t="s">
        <v>32</v>
      </c>
      <c r="AE44" s="105">
        <v>0.50486111111111109</v>
      </c>
      <c r="AF44" s="98" t="s">
        <v>33</v>
      </c>
      <c r="AG44" s="98"/>
      <c r="AH44" s="98" t="s">
        <v>26</v>
      </c>
      <c r="AI44" s="102"/>
    </row>
    <row r="45" spans="1:35">
      <c r="A45" s="12" t="s">
        <v>131</v>
      </c>
      <c r="B45" s="13" t="s">
        <v>46</v>
      </c>
      <c r="C45" s="13">
        <v>43</v>
      </c>
      <c r="D45" s="13">
        <v>0</v>
      </c>
      <c r="E45" s="14">
        <v>42527</v>
      </c>
      <c r="F45" s="13" t="s">
        <v>36</v>
      </c>
      <c r="G45" s="13" t="s">
        <v>21</v>
      </c>
      <c r="H45" s="13" t="s">
        <v>21</v>
      </c>
      <c r="I45" s="13" t="s">
        <v>21</v>
      </c>
      <c r="J45" s="13" t="s">
        <v>21</v>
      </c>
      <c r="K45" s="13" t="s">
        <v>21</v>
      </c>
      <c r="L45" s="13" t="s">
        <v>21</v>
      </c>
      <c r="M45" s="13" t="s">
        <v>21</v>
      </c>
      <c r="N45" s="13" t="s">
        <v>219</v>
      </c>
      <c r="O45" s="13" t="s">
        <v>21</v>
      </c>
      <c r="P45" s="13">
        <v>36.799999999999997</v>
      </c>
      <c r="Q45" s="13" t="s">
        <v>295</v>
      </c>
      <c r="R45" s="13" t="s">
        <v>296</v>
      </c>
      <c r="S45" s="13" t="s">
        <v>219</v>
      </c>
      <c r="T45" s="13" t="s">
        <v>26</v>
      </c>
      <c r="U45" s="3" t="s">
        <v>443</v>
      </c>
      <c r="V45" s="13" t="s">
        <v>18</v>
      </c>
      <c r="W45" s="13" t="s">
        <v>114</v>
      </c>
      <c r="X45" s="13" t="s">
        <v>21</v>
      </c>
      <c r="Y45" s="13" t="s">
        <v>20</v>
      </c>
      <c r="Z45" s="13" t="s">
        <v>23</v>
      </c>
      <c r="AA45" s="65" t="s">
        <v>165</v>
      </c>
      <c r="AB45" s="65" t="s">
        <v>17</v>
      </c>
      <c r="AC45" s="16">
        <v>0.46527777777777773</v>
      </c>
      <c r="AD45" s="13" t="s">
        <v>32</v>
      </c>
      <c r="AE45" s="16">
        <v>0.46875</v>
      </c>
      <c r="AF45" s="13" t="s">
        <v>33</v>
      </c>
      <c r="AG45" s="13" t="s">
        <v>178</v>
      </c>
      <c r="AH45" s="13" t="s">
        <v>26</v>
      </c>
      <c r="AI45" s="17"/>
    </row>
    <row r="46" spans="1:35">
      <c r="A46" s="18" t="s">
        <v>131</v>
      </c>
      <c r="B46" s="19" t="s">
        <v>46</v>
      </c>
      <c r="C46" s="3" t="s">
        <v>21</v>
      </c>
      <c r="D46" s="19">
        <v>3</v>
      </c>
      <c r="E46" s="20">
        <v>42530</v>
      </c>
      <c r="F46" s="19" t="s">
        <v>36</v>
      </c>
      <c r="G46" s="19" t="s">
        <v>26</v>
      </c>
      <c r="H46" s="19" t="s">
        <v>26</v>
      </c>
      <c r="I46" s="19" t="s">
        <v>26</v>
      </c>
      <c r="J46" s="19" t="s">
        <v>26</v>
      </c>
      <c r="K46" s="19" t="s">
        <v>26</v>
      </c>
      <c r="L46" s="19" t="s">
        <v>26</v>
      </c>
      <c r="M46" s="19" t="s">
        <v>26</v>
      </c>
      <c r="N46" s="19" t="s">
        <v>219</v>
      </c>
      <c r="O46" s="19"/>
      <c r="P46" s="19">
        <v>36.31</v>
      </c>
      <c r="Q46" s="19" t="s">
        <v>297</v>
      </c>
      <c r="R46" s="19" t="s">
        <v>296</v>
      </c>
      <c r="S46" s="19" t="s">
        <v>219</v>
      </c>
      <c r="T46" s="19" t="s">
        <v>21</v>
      </c>
      <c r="U46" s="3" t="s">
        <v>443</v>
      </c>
      <c r="V46" s="19" t="s">
        <v>18</v>
      </c>
      <c r="W46" s="19" t="s">
        <v>21</v>
      </c>
      <c r="X46" s="22" t="s">
        <v>21</v>
      </c>
      <c r="Y46" s="19" t="s">
        <v>21</v>
      </c>
      <c r="Z46" s="22" t="s">
        <v>21</v>
      </c>
      <c r="AA46" s="66" t="s">
        <v>21</v>
      </c>
      <c r="AB46" s="66" t="s">
        <v>21</v>
      </c>
      <c r="AC46" s="23">
        <v>0.4458333333333333</v>
      </c>
      <c r="AD46" s="22" t="s">
        <v>21</v>
      </c>
      <c r="AE46" s="22" t="s">
        <v>21</v>
      </c>
      <c r="AF46" s="22" t="s">
        <v>21</v>
      </c>
      <c r="AG46" s="22" t="s">
        <v>21</v>
      </c>
      <c r="AH46" s="22" t="s">
        <v>21</v>
      </c>
      <c r="AI46" s="24"/>
    </row>
    <row r="47" spans="1:35">
      <c r="A47" s="18" t="s">
        <v>131</v>
      </c>
      <c r="B47" s="19" t="s">
        <v>46</v>
      </c>
      <c r="C47" s="3" t="s">
        <v>21</v>
      </c>
      <c r="D47" s="19">
        <v>7</v>
      </c>
      <c r="E47" s="20">
        <v>42534</v>
      </c>
      <c r="F47" s="19" t="s">
        <v>36</v>
      </c>
      <c r="G47" s="19" t="s">
        <v>26</v>
      </c>
      <c r="H47" s="19" t="s">
        <v>90</v>
      </c>
      <c r="I47" s="19" t="s">
        <v>26</v>
      </c>
      <c r="J47" s="19" t="s">
        <v>26</v>
      </c>
      <c r="K47" s="19" t="s">
        <v>26</v>
      </c>
      <c r="L47" s="19" t="s">
        <v>26</v>
      </c>
      <c r="M47" s="19" t="s">
        <v>26</v>
      </c>
      <c r="N47" s="19" t="s">
        <v>219</v>
      </c>
      <c r="O47" s="19"/>
      <c r="P47" s="19">
        <v>36.65</v>
      </c>
      <c r="Q47" s="19" t="s">
        <v>298</v>
      </c>
      <c r="R47" s="19" t="s">
        <v>177</v>
      </c>
      <c r="S47" s="19" t="s">
        <v>90</v>
      </c>
      <c r="T47" s="19" t="s">
        <v>21</v>
      </c>
      <c r="U47" s="3" t="s">
        <v>443</v>
      </c>
      <c r="V47" s="19" t="s">
        <v>18</v>
      </c>
      <c r="W47" s="19" t="s">
        <v>21</v>
      </c>
      <c r="X47" s="22" t="s">
        <v>21</v>
      </c>
      <c r="Y47" s="19" t="s">
        <v>21</v>
      </c>
      <c r="Z47" s="22" t="s">
        <v>21</v>
      </c>
      <c r="AA47" s="66" t="s">
        <v>21</v>
      </c>
      <c r="AB47" s="66" t="s">
        <v>21</v>
      </c>
      <c r="AC47" s="23">
        <v>0.44375000000000003</v>
      </c>
      <c r="AD47" s="22" t="s">
        <v>21</v>
      </c>
      <c r="AE47" s="22" t="s">
        <v>21</v>
      </c>
      <c r="AF47" s="22" t="s">
        <v>21</v>
      </c>
      <c r="AG47" s="22" t="s">
        <v>21</v>
      </c>
      <c r="AH47" s="22" t="s">
        <v>21</v>
      </c>
      <c r="AI47" s="24" t="s">
        <v>956</v>
      </c>
    </row>
    <row r="48" spans="1:35">
      <c r="A48" s="18" t="s">
        <v>131</v>
      </c>
      <c r="B48" s="19" t="s">
        <v>46</v>
      </c>
      <c r="C48" s="19" t="s">
        <v>21</v>
      </c>
      <c r="D48" s="19">
        <v>30</v>
      </c>
      <c r="E48" s="20">
        <v>42555</v>
      </c>
      <c r="F48" s="19" t="s">
        <v>36</v>
      </c>
      <c r="G48" s="19" t="s">
        <v>26</v>
      </c>
      <c r="H48" s="19" t="s">
        <v>90</v>
      </c>
      <c r="I48" s="19" t="s">
        <v>90</v>
      </c>
      <c r="J48" s="19" t="s">
        <v>26</v>
      </c>
      <c r="K48" s="19" t="s">
        <v>26</v>
      </c>
      <c r="L48" s="19" t="s">
        <v>26</v>
      </c>
      <c r="M48" s="19" t="s">
        <v>26</v>
      </c>
      <c r="N48" s="19" t="s">
        <v>219</v>
      </c>
      <c r="O48" s="19"/>
      <c r="P48" s="19">
        <v>36.51</v>
      </c>
      <c r="Q48" s="19" t="s">
        <v>299</v>
      </c>
      <c r="R48" s="19" t="s">
        <v>49</v>
      </c>
      <c r="S48" s="19" t="s">
        <v>219</v>
      </c>
      <c r="T48" s="19" t="s">
        <v>26</v>
      </c>
      <c r="U48" s="3" t="s">
        <v>21</v>
      </c>
      <c r="V48" s="19" t="s">
        <v>21</v>
      </c>
      <c r="W48" s="19" t="s">
        <v>21</v>
      </c>
      <c r="X48" s="22" t="s">
        <v>21</v>
      </c>
      <c r="Y48" s="19" t="s">
        <v>21</v>
      </c>
      <c r="Z48" s="22" t="s">
        <v>21</v>
      </c>
      <c r="AA48" s="70" t="s">
        <v>21</v>
      </c>
      <c r="AB48" s="70" t="s">
        <v>21</v>
      </c>
      <c r="AC48" s="23" t="s">
        <v>21</v>
      </c>
      <c r="AD48" s="22" t="s">
        <v>32</v>
      </c>
      <c r="AE48" s="23">
        <v>0.42152777777777778</v>
      </c>
      <c r="AF48" s="22" t="s">
        <v>33</v>
      </c>
      <c r="AG48" s="19" t="s">
        <v>178</v>
      </c>
      <c r="AH48" s="22" t="s">
        <v>26</v>
      </c>
      <c r="AI48" s="24"/>
    </row>
    <row r="49" spans="1:35">
      <c r="A49" s="18" t="s">
        <v>131</v>
      </c>
      <c r="B49" s="19" t="s">
        <v>46</v>
      </c>
      <c r="C49" s="22" t="s">
        <v>21</v>
      </c>
      <c r="D49" s="22">
        <v>60</v>
      </c>
      <c r="E49" s="20">
        <v>42598</v>
      </c>
      <c r="F49" s="22" t="s">
        <v>36</v>
      </c>
      <c r="G49" s="22" t="s">
        <v>26</v>
      </c>
      <c r="H49" s="22" t="s">
        <v>26</v>
      </c>
      <c r="I49" s="22" t="s">
        <v>26</v>
      </c>
      <c r="J49" s="22" t="s">
        <v>26</v>
      </c>
      <c r="K49" s="22" t="s">
        <v>26</v>
      </c>
      <c r="L49" s="22" t="s">
        <v>26</v>
      </c>
      <c r="M49" s="22" t="s">
        <v>90</v>
      </c>
      <c r="N49" s="19" t="s">
        <v>219</v>
      </c>
      <c r="O49" s="22" t="s">
        <v>300</v>
      </c>
      <c r="P49" s="22">
        <v>36.520000000000003</v>
      </c>
      <c r="Q49" s="22" t="s">
        <v>301</v>
      </c>
      <c r="R49" s="22" t="s">
        <v>302</v>
      </c>
      <c r="S49" s="19" t="s">
        <v>219</v>
      </c>
      <c r="T49" s="19" t="s">
        <v>21</v>
      </c>
      <c r="U49" s="3" t="s">
        <v>443</v>
      </c>
      <c r="V49" s="19" t="s">
        <v>21</v>
      </c>
      <c r="W49" s="19" t="s">
        <v>114</v>
      </c>
      <c r="X49" s="19" t="s">
        <v>179</v>
      </c>
      <c r="Y49" s="19" t="s">
        <v>20</v>
      </c>
      <c r="Z49" s="19" t="s">
        <v>23</v>
      </c>
      <c r="AA49" s="70" t="s">
        <v>165</v>
      </c>
      <c r="AB49" s="19" t="s">
        <v>21</v>
      </c>
      <c r="AC49" s="21">
        <v>0.38194444444444442</v>
      </c>
      <c r="AD49" s="19" t="s">
        <v>21</v>
      </c>
      <c r="AE49" s="19" t="s">
        <v>21</v>
      </c>
      <c r="AF49" s="19" t="s">
        <v>21</v>
      </c>
      <c r="AG49" s="19" t="s">
        <v>21</v>
      </c>
      <c r="AH49" s="19" t="s">
        <v>21</v>
      </c>
      <c r="AI49" s="41" t="s">
        <v>303</v>
      </c>
    </row>
    <row r="50" spans="1:35">
      <c r="A50" s="18" t="s">
        <v>131</v>
      </c>
      <c r="B50" s="19" t="s">
        <v>46</v>
      </c>
      <c r="C50" s="98" t="s">
        <v>21</v>
      </c>
      <c r="D50" s="66">
        <v>180</v>
      </c>
      <c r="E50" s="124">
        <v>42706</v>
      </c>
      <c r="F50" s="66" t="s">
        <v>36</v>
      </c>
      <c r="G50" s="66" t="s">
        <v>26</v>
      </c>
      <c r="H50" s="66" t="s">
        <v>26</v>
      </c>
      <c r="I50" s="66" t="s">
        <v>90</v>
      </c>
      <c r="J50" s="66" t="s">
        <v>26</v>
      </c>
      <c r="K50" s="66" t="s">
        <v>26</v>
      </c>
      <c r="L50" s="66" t="s">
        <v>26</v>
      </c>
      <c r="M50" s="66" t="s">
        <v>26</v>
      </c>
      <c r="N50" s="66" t="s">
        <v>219</v>
      </c>
      <c r="O50" s="66"/>
      <c r="P50" s="66">
        <v>36.5</v>
      </c>
      <c r="Q50" s="66" t="s">
        <v>742</v>
      </c>
      <c r="R50" s="66" t="s">
        <v>469</v>
      </c>
      <c r="S50" s="66" t="s">
        <v>219</v>
      </c>
      <c r="T50" s="66" t="s">
        <v>21</v>
      </c>
      <c r="U50" s="66" t="s">
        <v>443</v>
      </c>
      <c r="V50" s="66" t="s">
        <v>21</v>
      </c>
      <c r="W50" s="66" t="s">
        <v>114</v>
      </c>
      <c r="X50" s="66" t="s">
        <v>21</v>
      </c>
      <c r="Y50" s="66" t="s">
        <v>20</v>
      </c>
      <c r="Z50" s="66" t="s">
        <v>23</v>
      </c>
      <c r="AA50" s="66" t="s">
        <v>165</v>
      </c>
      <c r="AB50" s="66" t="s">
        <v>21</v>
      </c>
      <c r="AC50" s="135">
        <v>0.4055555555555555</v>
      </c>
      <c r="AD50" s="66" t="s">
        <v>21</v>
      </c>
      <c r="AE50" s="66" t="s">
        <v>21</v>
      </c>
      <c r="AF50" s="66" t="s">
        <v>21</v>
      </c>
      <c r="AG50" s="66" t="s">
        <v>21</v>
      </c>
      <c r="AH50" s="66" t="s">
        <v>21</v>
      </c>
      <c r="AI50" s="125"/>
    </row>
    <row r="51" spans="1:35">
      <c r="A51" s="96" t="s">
        <v>131</v>
      </c>
      <c r="B51" s="91" t="s">
        <v>46</v>
      </c>
      <c r="C51" s="91" t="s">
        <v>21</v>
      </c>
      <c r="D51" s="99">
        <v>365</v>
      </c>
      <c r="E51" s="100">
        <v>42888</v>
      </c>
      <c r="F51" s="98" t="s">
        <v>36</v>
      </c>
      <c r="G51" s="98" t="s">
        <v>90</v>
      </c>
      <c r="H51" s="98" t="s">
        <v>26</v>
      </c>
      <c r="I51" s="98" t="s">
        <v>26</v>
      </c>
      <c r="J51" s="98" t="s">
        <v>26</v>
      </c>
      <c r="K51" s="98" t="s">
        <v>26</v>
      </c>
      <c r="L51" s="98" t="s">
        <v>26</v>
      </c>
      <c r="M51" s="98" t="s">
        <v>26</v>
      </c>
      <c r="N51" s="98" t="s">
        <v>219</v>
      </c>
      <c r="O51" s="98" t="s">
        <v>813</v>
      </c>
      <c r="P51" s="98">
        <v>36.590000000000003</v>
      </c>
      <c r="Q51" s="98" t="s">
        <v>814</v>
      </c>
      <c r="R51" s="98" t="s">
        <v>267</v>
      </c>
      <c r="S51" s="98" t="s">
        <v>219</v>
      </c>
      <c r="T51" s="98" t="s">
        <v>26</v>
      </c>
      <c r="U51" s="91" t="s">
        <v>443</v>
      </c>
      <c r="V51" s="98" t="s">
        <v>21</v>
      </c>
      <c r="W51" s="98" t="s">
        <v>114</v>
      </c>
      <c r="X51" s="98" t="s">
        <v>21</v>
      </c>
      <c r="Y51" s="98" t="s">
        <v>20</v>
      </c>
      <c r="Z51" s="98" t="s">
        <v>23</v>
      </c>
      <c r="AA51" s="98" t="s">
        <v>165</v>
      </c>
      <c r="AB51" s="98" t="s">
        <v>21</v>
      </c>
      <c r="AC51" s="105">
        <v>0.41875000000000001</v>
      </c>
      <c r="AD51" s="98" t="s">
        <v>32</v>
      </c>
      <c r="AE51" s="105">
        <v>0.42291666666666666</v>
      </c>
      <c r="AF51" s="98" t="s">
        <v>33</v>
      </c>
      <c r="AG51" s="98" t="s">
        <v>178</v>
      </c>
      <c r="AH51" s="98" t="s">
        <v>26</v>
      </c>
      <c r="AI51" s="102"/>
    </row>
    <row r="52" spans="1:35">
      <c r="A52" s="12" t="s">
        <v>133</v>
      </c>
      <c r="B52" s="13" t="s">
        <v>46</v>
      </c>
      <c r="C52" s="13">
        <v>33</v>
      </c>
      <c r="D52" s="13">
        <v>0</v>
      </c>
      <c r="E52" s="14">
        <v>42548</v>
      </c>
      <c r="F52" s="13" t="s">
        <v>36</v>
      </c>
      <c r="G52" s="13" t="s">
        <v>21</v>
      </c>
      <c r="H52" s="13" t="s">
        <v>21</v>
      </c>
      <c r="I52" s="13" t="s">
        <v>21</v>
      </c>
      <c r="J52" s="13" t="s">
        <v>21</v>
      </c>
      <c r="K52" s="13" t="s">
        <v>21</v>
      </c>
      <c r="L52" s="13" t="s">
        <v>21</v>
      </c>
      <c r="M52" s="13" t="s">
        <v>21</v>
      </c>
      <c r="N52" s="13" t="s">
        <v>26</v>
      </c>
      <c r="O52" s="13" t="s">
        <v>21</v>
      </c>
      <c r="P52" s="13">
        <v>36.67</v>
      </c>
      <c r="Q52" s="13" t="s">
        <v>313</v>
      </c>
      <c r="R52" s="13" t="s">
        <v>49</v>
      </c>
      <c r="S52" s="13" t="s">
        <v>219</v>
      </c>
      <c r="T52" s="13" t="s">
        <v>26</v>
      </c>
      <c r="U52" s="3" t="s">
        <v>443</v>
      </c>
      <c r="V52" s="13" t="s">
        <v>18</v>
      </c>
      <c r="W52" s="13" t="s">
        <v>114</v>
      </c>
      <c r="X52" s="13" t="s">
        <v>21</v>
      </c>
      <c r="Y52" s="13" t="s">
        <v>20</v>
      </c>
      <c r="Z52" s="13" t="s">
        <v>23</v>
      </c>
      <c r="AA52" s="65" t="s">
        <v>165</v>
      </c>
      <c r="AB52" s="65" t="s">
        <v>17</v>
      </c>
      <c r="AC52" s="16">
        <v>0.42708333333333331</v>
      </c>
      <c r="AD52" s="13" t="s">
        <v>32</v>
      </c>
      <c r="AE52" s="16">
        <v>0.43055555555555558</v>
      </c>
      <c r="AF52" s="13" t="s">
        <v>33</v>
      </c>
      <c r="AG52" s="13" t="s">
        <v>178</v>
      </c>
      <c r="AH52" s="13" t="s">
        <v>90</v>
      </c>
      <c r="AI52" s="17" t="s">
        <v>314</v>
      </c>
    </row>
    <row r="53" spans="1:35">
      <c r="A53" s="18" t="s">
        <v>133</v>
      </c>
      <c r="B53" s="19" t="s">
        <v>46</v>
      </c>
      <c r="C53" s="3" t="s">
        <v>21</v>
      </c>
      <c r="D53" s="19">
        <v>3</v>
      </c>
      <c r="E53" s="20">
        <v>42551</v>
      </c>
      <c r="F53" s="19" t="s">
        <v>36</v>
      </c>
      <c r="G53" s="19" t="s">
        <v>26</v>
      </c>
      <c r="H53" s="19" t="s">
        <v>90</v>
      </c>
      <c r="I53" s="19" t="s">
        <v>26</v>
      </c>
      <c r="J53" s="19" t="s">
        <v>90</v>
      </c>
      <c r="K53" s="19" t="s">
        <v>26</v>
      </c>
      <c r="L53" s="19" t="s">
        <v>26</v>
      </c>
      <c r="M53" s="19" t="s">
        <v>26</v>
      </c>
      <c r="N53" s="19" t="s">
        <v>26</v>
      </c>
      <c r="O53" s="19"/>
      <c r="P53" s="19">
        <v>36.799999999999997</v>
      </c>
      <c r="Q53" s="19" t="s">
        <v>315</v>
      </c>
      <c r="R53" s="19" t="s">
        <v>205</v>
      </c>
      <c r="S53" s="19" t="s">
        <v>219</v>
      </c>
      <c r="T53" s="19" t="s">
        <v>21</v>
      </c>
      <c r="U53" s="3" t="s">
        <v>443</v>
      </c>
      <c r="V53" s="19" t="s">
        <v>18</v>
      </c>
      <c r="W53" s="19" t="s">
        <v>21</v>
      </c>
      <c r="X53" s="22" t="s">
        <v>21</v>
      </c>
      <c r="Y53" s="19" t="s">
        <v>21</v>
      </c>
      <c r="Z53" s="22" t="s">
        <v>21</v>
      </c>
      <c r="AA53" s="66" t="s">
        <v>21</v>
      </c>
      <c r="AB53" s="66" t="s">
        <v>21</v>
      </c>
      <c r="AC53" s="23">
        <v>0.40208333333333335</v>
      </c>
      <c r="AD53" s="22" t="s">
        <v>21</v>
      </c>
      <c r="AE53" s="22" t="s">
        <v>21</v>
      </c>
      <c r="AF53" s="22" t="s">
        <v>21</v>
      </c>
      <c r="AG53" s="22" t="s">
        <v>21</v>
      </c>
      <c r="AH53" s="22" t="s">
        <v>21</v>
      </c>
      <c r="AI53" s="24"/>
    </row>
    <row r="54" spans="1:35">
      <c r="A54" s="18" t="s">
        <v>133</v>
      </c>
      <c r="B54" s="19" t="s">
        <v>46</v>
      </c>
      <c r="C54" s="3" t="s">
        <v>21</v>
      </c>
      <c r="D54" s="19">
        <v>7</v>
      </c>
      <c r="E54" s="20">
        <v>42555</v>
      </c>
      <c r="F54" s="19" t="s">
        <v>36</v>
      </c>
      <c r="G54" s="19" t="s">
        <v>26</v>
      </c>
      <c r="H54" s="19" t="s">
        <v>26</v>
      </c>
      <c r="I54" s="19" t="s">
        <v>90</v>
      </c>
      <c r="J54" s="19" t="s">
        <v>26</v>
      </c>
      <c r="K54" s="19" t="s">
        <v>90</v>
      </c>
      <c r="L54" s="19" t="s">
        <v>26</v>
      </c>
      <c r="M54" s="19" t="s">
        <v>26</v>
      </c>
      <c r="N54" s="19" t="s">
        <v>26</v>
      </c>
      <c r="O54" s="19"/>
      <c r="P54" s="19">
        <v>36.74</v>
      </c>
      <c r="Q54" s="19" t="s">
        <v>316</v>
      </c>
      <c r="R54" s="19" t="s">
        <v>172</v>
      </c>
      <c r="S54" s="19" t="s">
        <v>219</v>
      </c>
      <c r="T54" s="19" t="s">
        <v>21</v>
      </c>
      <c r="U54" s="3" t="s">
        <v>443</v>
      </c>
      <c r="V54" s="19" t="s">
        <v>18</v>
      </c>
      <c r="W54" s="19" t="s">
        <v>21</v>
      </c>
      <c r="X54" s="22" t="s">
        <v>21</v>
      </c>
      <c r="Y54" s="19" t="s">
        <v>21</v>
      </c>
      <c r="Z54" s="22" t="s">
        <v>21</v>
      </c>
      <c r="AA54" s="66" t="s">
        <v>21</v>
      </c>
      <c r="AB54" s="66" t="s">
        <v>21</v>
      </c>
      <c r="AC54" s="23">
        <v>0.3979166666666667</v>
      </c>
      <c r="AD54" s="22" t="s">
        <v>21</v>
      </c>
      <c r="AE54" s="22" t="s">
        <v>21</v>
      </c>
      <c r="AF54" s="22" t="s">
        <v>21</v>
      </c>
      <c r="AG54" s="22" t="s">
        <v>21</v>
      </c>
      <c r="AH54" s="22" t="s">
        <v>21</v>
      </c>
      <c r="AI54" s="24"/>
    </row>
    <row r="55" spans="1:35">
      <c r="A55" s="18" t="s">
        <v>133</v>
      </c>
      <c r="B55" s="19" t="s">
        <v>46</v>
      </c>
      <c r="C55" s="19" t="s">
        <v>21</v>
      </c>
      <c r="D55" s="19">
        <v>30</v>
      </c>
      <c r="E55" s="20">
        <v>42576</v>
      </c>
      <c r="F55" s="19" t="s">
        <v>36</v>
      </c>
      <c r="G55" s="19" t="s">
        <v>26</v>
      </c>
      <c r="H55" s="19" t="s">
        <v>90</v>
      </c>
      <c r="I55" s="19" t="s">
        <v>26</v>
      </c>
      <c r="J55" s="19" t="s">
        <v>90</v>
      </c>
      <c r="K55" s="19" t="s">
        <v>26</v>
      </c>
      <c r="L55" s="19" t="s">
        <v>26</v>
      </c>
      <c r="M55" s="19" t="s">
        <v>26</v>
      </c>
      <c r="N55" s="19" t="s">
        <v>26</v>
      </c>
      <c r="O55" s="19"/>
      <c r="P55" s="19">
        <v>36.770000000000003</v>
      </c>
      <c r="Q55" s="19" t="s">
        <v>317</v>
      </c>
      <c r="R55" s="19" t="s">
        <v>172</v>
      </c>
      <c r="S55" s="19" t="s">
        <v>219</v>
      </c>
      <c r="T55" s="19" t="s">
        <v>26</v>
      </c>
      <c r="U55" s="3" t="s">
        <v>21</v>
      </c>
      <c r="V55" s="19" t="s">
        <v>21</v>
      </c>
      <c r="W55" s="19" t="s">
        <v>21</v>
      </c>
      <c r="X55" s="22" t="s">
        <v>21</v>
      </c>
      <c r="Y55" s="19" t="s">
        <v>21</v>
      </c>
      <c r="Z55" s="22" t="s">
        <v>21</v>
      </c>
      <c r="AA55" s="70" t="s">
        <v>21</v>
      </c>
      <c r="AB55" s="70" t="s">
        <v>21</v>
      </c>
      <c r="AC55" s="23" t="s">
        <v>21</v>
      </c>
      <c r="AD55" s="22" t="s">
        <v>32</v>
      </c>
      <c r="AE55" s="23">
        <v>0.41944444444444445</v>
      </c>
      <c r="AF55" s="22" t="s">
        <v>33</v>
      </c>
      <c r="AG55" s="19" t="s">
        <v>178</v>
      </c>
      <c r="AH55" s="22" t="s">
        <v>26</v>
      </c>
      <c r="AI55" s="24"/>
    </row>
    <row r="56" spans="1:35">
      <c r="A56" s="18" t="s">
        <v>133</v>
      </c>
      <c r="B56" s="22" t="s">
        <v>46</v>
      </c>
      <c r="C56" s="22" t="s">
        <v>21</v>
      </c>
      <c r="D56" s="22">
        <v>60</v>
      </c>
      <c r="E56" s="20">
        <v>42607</v>
      </c>
      <c r="F56" s="22" t="s">
        <v>36</v>
      </c>
      <c r="G56" s="22" t="s">
        <v>26</v>
      </c>
      <c r="H56" s="22" t="s">
        <v>26</v>
      </c>
      <c r="I56" s="22" t="s">
        <v>90</v>
      </c>
      <c r="J56" s="22" t="s">
        <v>26</v>
      </c>
      <c r="K56" s="22" t="s">
        <v>90</v>
      </c>
      <c r="L56" s="22" t="s">
        <v>26</v>
      </c>
      <c r="M56" s="22" t="s">
        <v>26</v>
      </c>
      <c r="N56" s="22" t="s">
        <v>26</v>
      </c>
      <c r="O56" s="19"/>
      <c r="P56" s="22">
        <v>36.799999999999997</v>
      </c>
      <c r="Q56" s="22" t="s">
        <v>318</v>
      </c>
      <c r="R56" s="22" t="s">
        <v>319</v>
      </c>
      <c r="S56" s="19" t="s">
        <v>219</v>
      </c>
      <c r="T56" s="19" t="s">
        <v>21</v>
      </c>
      <c r="U56" s="3" t="s">
        <v>443</v>
      </c>
      <c r="V56" s="19" t="s">
        <v>21</v>
      </c>
      <c r="W56" s="19" t="s">
        <v>114</v>
      </c>
      <c r="X56" s="19" t="s">
        <v>179</v>
      </c>
      <c r="Y56" s="19" t="s">
        <v>20</v>
      </c>
      <c r="Z56" s="19" t="s">
        <v>23</v>
      </c>
      <c r="AA56" s="70" t="s">
        <v>165</v>
      </c>
      <c r="AB56" s="19" t="s">
        <v>21</v>
      </c>
      <c r="AC56" s="21">
        <v>0.39930555555555558</v>
      </c>
      <c r="AD56" s="19" t="s">
        <v>21</v>
      </c>
      <c r="AE56" s="19" t="s">
        <v>21</v>
      </c>
      <c r="AF56" s="19" t="s">
        <v>21</v>
      </c>
      <c r="AG56" s="19" t="s">
        <v>21</v>
      </c>
      <c r="AH56" s="19" t="s">
        <v>21</v>
      </c>
      <c r="AI56" s="41"/>
    </row>
    <row r="57" spans="1:35">
      <c r="A57" s="18" t="s">
        <v>133</v>
      </c>
      <c r="B57" s="22" t="s">
        <v>46</v>
      </c>
      <c r="C57" s="98" t="s">
        <v>21</v>
      </c>
      <c r="D57" s="66">
        <v>180</v>
      </c>
      <c r="E57" s="124">
        <v>42723</v>
      </c>
      <c r="F57" s="66" t="s">
        <v>36</v>
      </c>
      <c r="G57" s="66" t="s">
        <v>26</v>
      </c>
      <c r="H57" s="66" t="s">
        <v>90</v>
      </c>
      <c r="I57" s="66" t="s">
        <v>26</v>
      </c>
      <c r="J57" s="66" t="s">
        <v>90</v>
      </c>
      <c r="K57" s="66" t="s">
        <v>26</v>
      </c>
      <c r="L57" s="66" t="s">
        <v>26</v>
      </c>
      <c r="M57" s="66" t="s">
        <v>26</v>
      </c>
      <c r="N57" s="66" t="s">
        <v>26</v>
      </c>
      <c r="O57" s="66" t="s">
        <v>750</v>
      </c>
      <c r="P57" s="66">
        <v>36.96</v>
      </c>
      <c r="Q57" s="66" t="s">
        <v>744</v>
      </c>
      <c r="R57" s="66" t="s">
        <v>267</v>
      </c>
      <c r="S57" s="66" t="s">
        <v>219</v>
      </c>
      <c r="T57" s="66" t="s">
        <v>21</v>
      </c>
      <c r="U57" s="66" t="s">
        <v>443</v>
      </c>
      <c r="V57" s="66" t="s">
        <v>21</v>
      </c>
      <c r="W57" s="66" t="s">
        <v>114</v>
      </c>
      <c r="X57" s="66" t="s">
        <v>21</v>
      </c>
      <c r="Y57" s="66" t="s">
        <v>20</v>
      </c>
      <c r="Z57" s="66" t="s">
        <v>23</v>
      </c>
      <c r="AA57" s="66" t="s">
        <v>165</v>
      </c>
      <c r="AB57" s="66" t="s">
        <v>21</v>
      </c>
      <c r="AC57" s="135">
        <v>0.38750000000000001</v>
      </c>
      <c r="AD57" s="66" t="s">
        <v>21</v>
      </c>
      <c r="AE57" s="66" t="s">
        <v>21</v>
      </c>
      <c r="AF57" s="66" t="s">
        <v>21</v>
      </c>
      <c r="AG57" s="66" t="s">
        <v>21</v>
      </c>
      <c r="AH57" s="66" t="s">
        <v>21</v>
      </c>
      <c r="AI57" s="125"/>
    </row>
    <row r="58" spans="1:35">
      <c r="A58" s="96" t="s">
        <v>133</v>
      </c>
      <c r="B58" s="91" t="s">
        <v>46</v>
      </c>
      <c r="C58" s="91" t="s">
        <v>21</v>
      </c>
      <c r="D58" s="99">
        <v>365</v>
      </c>
      <c r="E58" s="100">
        <v>42909</v>
      </c>
      <c r="F58" s="98" t="s">
        <v>36</v>
      </c>
      <c r="G58" s="98" t="s">
        <v>26</v>
      </c>
      <c r="H58" s="98" t="s">
        <v>26</v>
      </c>
      <c r="I58" s="98" t="s">
        <v>26</v>
      </c>
      <c r="J58" s="98" t="s">
        <v>26</v>
      </c>
      <c r="K58" s="98" t="s">
        <v>26</v>
      </c>
      <c r="L58" s="98" t="s">
        <v>26</v>
      </c>
      <c r="M58" s="98" t="s">
        <v>26</v>
      </c>
      <c r="N58" s="98" t="s">
        <v>26</v>
      </c>
      <c r="O58" s="98" t="s">
        <v>815</v>
      </c>
      <c r="P58" s="98">
        <v>37.299999999999997</v>
      </c>
      <c r="Q58" s="98" t="s">
        <v>816</v>
      </c>
      <c r="R58" s="98" t="s">
        <v>221</v>
      </c>
      <c r="S58" s="98" t="s">
        <v>219</v>
      </c>
      <c r="T58" s="98" t="s">
        <v>26</v>
      </c>
      <c r="U58" s="91" t="s">
        <v>443</v>
      </c>
      <c r="V58" s="98" t="s">
        <v>21</v>
      </c>
      <c r="W58" s="98" t="s">
        <v>114</v>
      </c>
      <c r="X58" s="98" t="s">
        <v>21</v>
      </c>
      <c r="Y58" s="98" t="s">
        <v>20</v>
      </c>
      <c r="Z58" s="98" t="s">
        <v>23</v>
      </c>
      <c r="AA58" s="98" t="s">
        <v>165</v>
      </c>
      <c r="AB58" s="98" t="s">
        <v>21</v>
      </c>
      <c r="AC58" s="105">
        <v>0.43194444444444446</v>
      </c>
      <c r="AD58" s="98" t="s">
        <v>32</v>
      </c>
      <c r="AE58" s="105">
        <v>0.4368055555555555</v>
      </c>
      <c r="AF58" s="98" t="s">
        <v>33</v>
      </c>
      <c r="AG58" s="98" t="s">
        <v>178</v>
      </c>
      <c r="AH58" s="98" t="s">
        <v>26</v>
      </c>
      <c r="AI58" s="102"/>
    </row>
    <row r="59" spans="1:35">
      <c r="A59" s="12" t="s">
        <v>134</v>
      </c>
      <c r="B59" s="13" t="s">
        <v>46</v>
      </c>
      <c r="C59" s="13">
        <v>38</v>
      </c>
      <c r="D59" s="13">
        <v>0</v>
      </c>
      <c r="E59" s="14">
        <v>42549</v>
      </c>
      <c r="F59" s="13" t="s">
        <v>36</v>
      </c>
      <c r="G59" s="13" t="s">
        <v>21</v>
      </c>
      <c r="H59" s="13" t="s">
        <v>21</v>
      </c>
      <c r="I59" s="13" t="s">
        <v>21</v>
      </c>
      <c r="J59" s="13" t="s">
        <v>21</v>
      </c>
      <c r="K59" s="13" t="s">
        <v>21</v>
      </c>
      <c r="L59" s="13" t="s">
        <v>21</v>
      </c>
      <c r="M59" s="13" t="s">
        <v>21</v>
      </c>
      <c r="N59" s="13" t="s">
        <v>26</v>
      </c>
      <c r="O59" s="13" t="s">
        <v>21</v>
      </c>
      <c r="P59" s="13">
        <v>36.75</v>
      </c>
      <c r="Q59" s="13" t="s">
        <v>341</v>
      </c>
      <c r="R59" s="13" t="s">
        <v>342</v>
      </c>
      <c r="S59" s="13" t="s">
        <v>219</v>
      </c>
      <c r="T59" s="13" t="s">
        <v>26</v>
      </c>
      <c r="U59" s="3" t="s">
        <v>449</v>
      </c>
      <c r="V59" s="13" t="s">
        <v>18</v>
      </c>
      <c r="W59" s="13" t="s">
        <v>114</v>
      </c>
      <c r="X59" s="13" t="s">
        <v>21</v>
      </c>
      <c r="Y59" s="13" t="s">
        <v>20</v>
      </c>
      <c r="Z59" s="13" t="s">
        <v>23</v>
      </c>
      <c r="AA59" s="65" t="s">
        <v>165</v>
      </c>
      <c r="AB59" s="65" t="s">
        <v>17</v>
      </c>
      <c r="AC59" s="16">
        <v>0.51458333333333328</v>
      </c>
      <c r="AD59" s="13" t="s">
        <v>32</v>
      </c>
      <c r="AE59" s="16">
        <v>0.51944444444444449</v>
      </c>
      <c r="AF59" s="13" t="s">
        <v>33</v>
      </c>
      <c r="AG59" s="13" t="s">
        <v>343</v>
      </c>
      <c r="AH59" s="13" t="s">
        <v>26</v>
      </c>
      <c r="AI59" s="17"/>
    </row>
    <row r="60" spans="1:35">
      <c r="A60" s="18" t="s">
        <v>134</v>
      </c>
      <c r="B60" s="19" t="s">
        <v>46</v>
      </c>
      <c r="C60" s="3" t="s">
        <v>21</v>
      </c>
      <c r="D60" s="19">
        <v>3</v>
      </c>
      <c r="E60" s="20">
        <v>42552</v>
      </c>
      <c r="F60" s="19" t="s">
        <v>36</v>
      </c>
      <c r="G60" s="19" t="s">
        <v>26</v>
      </c>
      <c r="H60" s="19" t="s">
        <v>90</v>
      </c>
      <c r="I60" s="19" t="s">
        <v>26</v>
      </c>
      <c r="J60" s="19" t="s">
        <v>26</v>
      </c>
      <c r="K60" s="19" t="s">
        <v>26</v>
      </c>
      <c r="L60" s="19" t="s">
        <v>26</v>
      </c>
      <c r="M60" s="19" t="s">
        <v>26</v>
      </c>
      <c r="N60" s="19" t="s">
        <v>26</v>
      </c>
      <c r="O60" s="19"/>
      <c r="P60" s="19">
        <v>36.549999999999997</v>
      </c>
      <c r="Q60" s="19" t="s">
        <v>344</v>
      </c>
      <c r="R60" s="19" t="s">
        <v>345</v>
      </c>
      <c r="S60" s="19" t="s">
        <v>219</v>
      </c>
      <c r="T60" s="19" t="s">
        <v>21</v>
      </c>
      <c r="U60" s="3" t="s">
        <v>449</v>
      </c>
      <c r="V60" s="19" t="s">
        <v>18</v>
      </c>
      <c r="W60" s="19" t="s">
        <v>21</v>
      </c>
      <c r="X60" s="22" t="s">
        <v>21</v>
      </c>
      <c r="Y60" s="19" t="s">
        <v>21</v>
      </c>
      <c r="Z60" s="22" t="s">
        <v>21</v>
      </c>
      <c r="AA60" s="66" t="s">
        <v>21</v>
      </c>
      <c r="AB60" s="66" t="s">
        <v>21</v>
      </c>
      <c r="AC60" s="23">
        <v>0.49236111111111108</v>
      </c>
      <c r="AD60" s="22" t="s">
        <v>21</v>
      </c>
      <c r="AE60" s="22" t="s">
        <v>21</v>
      </c>
      <c r="AF60" s="22" t="s">
        <v>21</v>
      </c>
      <c r="AG60" s="22" t="s">
        <v>21</v>
      </c>
      <c r="AH60" s="22" t="s">
        <v>21</v>
      </c>
      <c r="AI60" s="24"/>
    </row>
    <row r="61" spans="1:35">
      <c r="A61" s="18" t="s">
        <v>134</v>
      </c>
      <c r="B61" s="19" t="s">
        <v>46</v>
      </c>
      <c r="C61" s="3" t="s">
        <v>21</v>
      </c>
      <c r="D61" s="19">
        <v>7</v>
      </c>
      <c r="E61" s="20">
        <v>42556</v>
      </c>
      <c r="F61" s="19" t="s">
        <v>36</v>
      </c>
      <c r="G61" s="19" t="s">
        <v>26</v>
      </c>
      <c r="H61" s="19" t="s">
        <v>26</v>
      </c>
      <c r="I61" s="19" t="s">
        <v>26</v>
      </c>
      <c r="J61" s="19" t="s">
        <v>26</v>
      </c>
      <c r="K61" s="19" t="s">
        <v>26</v>
      </c>
      <c r="L61" s="19" t="s">
        <v>26</v>
      </c>
      <c r="M61" s="19" t="s">
        <v>26</v>
      </c>
      <c r="N61" s="19" t="s">
        <v>26</v>
      </c>
      <c r="O61" s="19"/>
      <c r="P61" s="19">
        <v>35.96</v>
      </c>
      <c r="Q61" s="19" t="s">
        <v>346</v>
      </c>
      <c r="R61" s="19" t="s">
        <v>47</v>
      </c>
      <c r="S61" s="19" t="s">
        <v>219</v>
      </c>
      <c r="T61" s="19" t="s">
        <v>21</v>
      </c>
      <c r="U61" s="3" t="s">
        <v>449</v>
      </c>
      <c r="V61" s="19" t="s">
        <v>18</v>
      </c>
      <c r="W61" s="19" t="s">
        <v>21</v>
      </c>
      <c r="X61" s="22" t="s">
        <v>21</v>
      </c>
      <c r="Y61" s="19" t="s">
        <v>21</v>
      </c>
      <c r="Z61" s="22" t="s">
        <v>21</v>
      </c>
      <c r="AA61" s="66" t="s">
        <v>21</v>
      </c>
      <c r="AB61" s="66" t="s">
        <v>21</v>
      </c>
      <c r="AC61" s="23">
        <v>0.48194444444444445</v>
      </c>
      <c r="AD61" s="22" t="s">
        <v>21</v>
      </c>
      <c r="AE61" s="22" t="s">
        <v>21</v>
      </c>
      <c r="AF61" s="22" t="s">
        <v>21</v>
      </c>
      <c r="AG61" s="22" t="s">
        <v>21</v>
      </c>
      <c r="AH61" s="22" t="s">
        <v>21</v>
      </c>
      <c r="AI61" s="24"/>
    </row>
    <row r="62" spans="1:35">
      <c r="A62" s="18" t="s">
        <v>134</v>
      </c>
      <c r="B62" s="19" t="s">
        <v>46</v>
      </c>
      <c r="C62" s="19" t="s">
        <v>21</v>
      </c>
      <c r="D62" s="19">
        <v>30</v>
      </c>
      <c r="E62" s="20">
        <v>42578</v>
      </c>
      <c r="F62" s="19" t="s">
        <v>36</v>
      </c>
      <c r="G62" s="19" t="s">
        <v>26</v>
      </c>
      <c r="H62" s="19" t="s">
        <v>26</v>
      </c>
      <c r="I62" s="19" t="s">
        <v>26</v>
      </c>
      <c r="J62" s="19" t="s">
        <v>26</v>
      </c>
      <c r="K62" s="19" t="s">
        <v>26</v>
      </c>
      <c r="L62" s="19" t="s">
        <v>26</v>
      </c>
      <c r="M62" s="22"/>
      <c r="N62" s="19" t="s">
        <v>26</v>
      </c>
      <c r="O62" s="19"/>
      <c r="P62" s="19">
        <v>36.74</v>
      </c>
      <c r="Q62" s="19" t="s">
        <v>347</v>
      </c>
      <c r="R62" s="19" t="s">
        <v>348</v>
      </c>
      <c r="S62" s="19" t="s">
        <v>219</v>
      </c>
      <c r="T62" s="19" t="s">
        <v>26</v>
      </c>
      <c r="U62" s="3" t="s">
        <v>21</v>
      </c>
      <c r="V62" s="19" t="s">
        <v>21</v>
      </c>
      <c r="W62" s="19" t="s">
        <v>21</v>
      </c>
      <c r="X62" s="22" t="s">
        <v>21</v>
      </c>
      <c r="Y62" s="19" t="s">
        <v>21</v>
      </c>
      <c r="Z62" s="22" t="s">
        <v>21</v>
      </c>
      <c r="AA62" s="70" t="s">
        <v>21</v>
      </c>
      <c r="AB62" s="70" t="s">
        <v>21</v>
      </c>
      <c r="AC62" s="23" t="s">
        <v>21</v>
      </c>
      <c r="AD62" s="22" t="s">
        <v>32</v>
      </c>
      <c r="AE62" s="23">
        <v>0.49444444444444446</v>
      </c>
      <c r="AF62" s="22" t="s">
        <v>33</v>
      </c>
      <c r="AG62" s="19" t="s">
        <v>343</v>
      </c>
      <c r="AH62" s="22" t="s">
        <v>26</v>
      </c>
      <c r="AI62" s="24"/>
    </row>
    <row r="63" spans="1:35">
      <c r="A63" s="18" t="s">
        <v>134</v>
      </c>
      <c r="B63" s="22" t="s">
        <v>46</v>
      </c>
      <c r="C63" s="22" t="s">
        <v>21</v>
      </c>
      <c r="D63" s="22">
        <v>60</v>
      </c>
      <c r="E63" s="20">
        <v>42611</v>
      </c>
      <c r="F63" s="22" t="s">
        <v>36</v>
      </c>
      <c r="G63" s="22" t="s">
        <v>26</v>
      </c>
      <c r="H63" s="22" t="s">
        <v>26</v>
      </c>
      <c r="I63" s="22" t="s">
        <v>26</v>
      </c>
      <c r="J63" s="22" t="s">
        <v>26</v>
      </c>
      <c r="K63" s="22" t="s">
        <v>26</v>
      </c>
      <c r="L63" s="22" t="s">
        <v>26</v>
      </c>
      <c r="M63" s="22" t="s">
        <v>26</v>
      </c>
      <c r="N63" s="22" t="s">
        <v>26</v>
      </c>
      <c r="O63" s="19"/>
      <c r="P63" s="22">
        <v>36.4</v>
      </c>
      <c r="Q63" s="22" t="s">
        <v>349</v>
      </c>
      <c r="R63" s="22" t="s">
        <v>342</v>
      </c>
      <c r="S63" s="19" t="s">
        <v>219</v>
      </c>
      <c r="T63" s="19" t="s">
        <v>21</v>
      </c>
      <c r="U63" s="3" t="s">
        <v>449</v>
      </c>
      <c r="V63" s="19" t="s">
        <v>21</v>
      </c>
      <c r="W63" s="19" t="s">
        <v>114</v>
      </c>
      <c r="X63" s="19" t="s">
        <v>179</v>
      </c>
      <c r="Y63" s="19" t="s">
        <v>20</v>
      </c>
      <c r="Z63" s="19" t="s">
        <v>23</v>
      </c>
      <c r="AA63" s="70" t="s">
        <v>165</v>
      </c>
      <c r="AB63" s="19" t="s">
        <v>21</v>
      </c>
      <c r="AC63" s="21">
        <v>0.4236111111111111</v>
      </c>
      <c r="AD63" s="19" t="s">
        <v>21</v>
      </c>
      <c r="AE63" s="19" t="s">
        <v>21</v>
      </c>
      <c r="AF63" s="19" t="s">
        <v>21</v>
      </c>
      <c r="AG63" s="19" t="s">
        <v>21</v>
      </c>
      <c r="AH63" s="19" t="s">
        <v>21</v>
      </c>
      <c r="AI63" s="41"/>
    </row>
    <row r="64" spans="1:35">
      <c r="A64" s="18" t="s">
        <v>134</v>
      </c>
      <c r="B64" s="22" t="s">
        <v>46</v>
      </c>
      <c r="C64" s="98" t="s">
        <v>21</v>
      </c>
      <c r="D64" s="66">
        <v>180</v>
      </c>
      <c r="E64" s="124">
        <v>42723</v>
      </c>
      <c r="F64" s="66" t="s">
        <v>36</v>
      </c>
      <c r="G64" s="66" t="s">
        <v>26</v>
      </c>
      <c r="H64" s="66" t="s">
        <v>26</v>
      </c>
      <c r="I64" s="66" t="s">
        <v>26</v>
      </c>
      <c r="J64" s="66" t="s">
        <v>26</v>
      </c>
      <c r="K64" s="66" t="s">
        <v>26</v>
      </c>
      <c r="L64" s="66" t="s">
        <v>26</v>
      </c>
      <c r="M64" s="66" t="s">
        <v>26</v>
      </c>
      <c r="N64" s="66" t="s">
        <v>26</v>
      </c>
      <c r="O64" s="66"/>
      <c r="P64" s="66">
        <v>36.25</v>
      </c>
      <c r="Q64" s="66" t="s">
        <v>753</v>
      </c>
      <c r="R64" s="66" t="s">
        <v>94</v>
      </c>
      <c r="S64" s="66" t="s">
        <v>219</v>
      </c>
      <c r="T64" s="66" t="s">
        <v>21</v>
      </c>
      <c r="U64" s="66" t="s">
        <v>449</v>
      </c>
      <c r="V64" s="66" t="s">
        <v>21</v>
      </c>
      <c r="W64" s="66" t="s">
        <v>114</v>
      </c>
      <c r="X64" s="66" t="s">
        <v>21</v>
      </c>
      <c r="Y64" s="66" t="s">
        <v>20</v>
      </c>
      <c r="Z64" s="66" t="s">
        <v>23</v>
      </c>
      <c r="AA64" s="66" t="s">
        <v>165</v>
      </c>
      <c r="AB64" s="66" t="s">
        <v>21</v>
      </c>
      <c r="AC64" s="135">
        <v>0.39861111111111108</v>
      </c>
      <c r="AD64" s="66" t="s">
        <v>21</v>
      </c>
      <c r="AE64" s="66" t="s">
        <v>21</v>
      </c>
      <c r="AF64" s="66" t="s">
        <v>21</v>
      </c>
      <c r="AG64" s="66" t="s">
        <v>21</v>
      </c>
      <c r="AH64" s="66" t="s">
        <v>21</v>
      </c>
      <c r="AI64" s="125"/>
    </row>
    <row r="65" spans="1:35">
      <c r="A65" s="96" t="s">
        <v>134</v>
      </c>
      <c r="B65" s="91" t="s">
        <v>46</v>
      </c>
      <c r="C65" s="91" t="s">
        <v>21</v>
      </c>
      <c r="D65" s="99">
        <v>365</v>
      </c>
      <c r="E65" s="100">
        <v>42909</v>
      </c>
      <c r="F65" s="98" t="s">
        <v>36</v>
      </c>
      <c r="G65" s="98" t="s">
        <v>26</v>
      </c>
      <c r="H65" s="98" t="s">
        <v>90</v>
      </c>
      <c r="I65" s="98" t="s">
        <v>90</v>
      </c>
      <c r="J65" s="98" t="s">
        <v>90</v>
      </c>
      <c r="K65" s="98" t="s">
        <v>26</v>
      </c>
      <c r="L65" s="98" t="s">
        <v>26</v>
      </c>
      <c r="M65" s="98" t="s">
        <v>26</v>
      </c>
      <c r="N65" s="98" t="s">
        <v>26</v>
      </c>
      <c r="O65" s="98" t="s">
        <v>817</v>
      </c>
      <c r="P65" s="98">
        <v>36.5</v>
      </c>
      <c r="Q65" s="98" t="s">
        <v>818</v>
      </c>
      <c r="R65" s="98" t="s">
        <v>554</v>
      </c>
      <c r="S65" s="98" t="s">
        <v>26</v>
      </c>
      <c r="T65" s="98" t="s">
        <v>26</v>
      </c>
      <c r="U65" s="91" t="s">
        <v>449</v>
      </c>
      <c r="V65" s="98" t="s">
        <v>21</v>
      </c>
      <c r="W65" s="98" t="s">
        <v>114</v>
      </c>
      <c r="X65" s="98" t="s">
        <v>21</v>
      </c>
      <c r="Y65" s="98" t="s">
        <v>20</v>
      </c>
      <c r="Z65" s="98" t="s">
        <v>23</v>
      </c>
      <c r="AA65" s="98" t="s">
        <v>165</v>
      </c>
      <c r="AB65" s="98" t="s">
        <v>21</v>
      </c>
      <c r="AC65" s="105">
        <v>0.39652777777777781</v>
      </c>
      <c r="AD65" s="98" t="s">
        <v>32</v>
      </c>
      <c r="AE65" s="105">
        <v>0.39999999999999997</v>
      </c>
      <c r="AF65" s="98" t="s">
        <v>33</v>
      </c>
      <c r="AG65" s="98" t="s">
        <v>343</v>
      </c>
      <c r="AH65" s="98" t="s">
        <v>26</v>
      </c>
      <c r="AI65" s="102"/>
    </row>
    <row r="66" spans="1:35">
      <c r="A66" s="12" t="s">
        <v>136</v>
      </c>
      <c r="B66" s="13" t="s">
        <v>46</v>
      </c>
      <c r="C66" s="13">
        <v>40</v>
      </c>
      <c r="D66" s="13">
        <v>0</v>
      </c>
      <c r="E66" s="14">
        <v>42552</v>
      </c>
      <c r="F66" s="13" t="s">
        <v>36</v>
      </c>
      <c r="G66" s="13" t="s">
        <v>21</v>
      </c>
      <c r="H66" s="13" t="s">
        <v>21</v>
      </c>
      <c r="I66" s="13" t="s">
        <v>21</v>
      </c>
      <c r="J66" s="13" t="s">
        <v>21</v>
      </c>
      <c r="K66" s="13" t="s">
        <v>21</v>
      </c>
      <c r="L66" s="13" t="s">
        <v>21</v>
      </c>
      <c r="M66" s="13" t="s">
        <v>21</v>
      </c>
      <c r="N66" s="13" t="s">
        <v>26</v>
      </c>
      <c r="O66" s="13" t="s">
        <v>21</v>
      </c>
      <c r="P66" s="13">
        <v>35.92</v>
      </c>
      <c r="Q66" s="13" t="s">
        <v>364</v>
      </c>
      <c r="R66" s="13" t="s">
        <v>113</v>
      </c>
      <c r="S66" s="13" t="s">
        <v>219</v>
      </c>
      <c r="T66" s="13" t="s">
        <v>26</v>
      </c>
      <c r="U66" s="3" t="s">
        <v>443</v>
      </c>
      <c r="V66" s="13" t="s">
        <v>18</v>
      </c>
      <c r="W66" s="13" t="s">
        <v>114</v>
      </c>
      <c r="X66" s="13" t="s">
        <v>21</v>
      </c>
      <c r="Y66" s="13" t="s">
        <v>20</v>
      </c>
      <c r="Z66" s="13" t="s">
        <v>23</v>
      </c>
      <c r="AA66" s="65" t="s">
        <v>165</v>
      </c>
      <c r="AB66" s="65" t="s">
        <v>17</v>
      </c>
      <c r="AC66" s="16">
        <v>0.47222222222222227</v>
      </c>
      <c r="AD66" s="13" t="s">
        <v>32</v>
      </c>
      <c r="AE66" s="16">
        <v>0.4777777777777778</v>
      </c>
      <c r="AF66" s="13" t="s">
        <v>33</v>
      </c>
      <c r="AG66" s="13" t="s">
        <v>178</v>
      </c>
      <c r="AH66" s="13" t="s">
        <v>26</v>
      </c>
      <c r="AI66" s="17"/>
    </row>
    <row r="67" spans="1:35">
      <c r="A67" s="18" t="s">
        <v>136</v>
      </c>
      <c r="B67" s="19" t="s">
        <v>46</v>
      </c>
      <c r="C67" s="3" t="s">
        <v>21</v>
      </c>
      <c r="D67" s="19">
        <v>3</v>
      </c>
      <c r="E67" s="20">
        <v>42555</v>
      </c>
      <c r="F67" s="19" t="s">
        <v>36</v>
      </c>
      <c r="G67" s="19" t="s">
        <v>26</v>
      </c>
      <c r="H67" s="19" t="s">
        <v>26</v>
      </c>
      <c r="I67" s="19" t="s">
        <v>26</v>
      </c>
      <c r="J67" s="19" t="s">
        <v>26</v>
      </c>
      <c r="K67" s="19" t="s">
        <v>26</v>
      </c>
      <c r="L67" s="19" t="s">
        <v>26</v>
      </c>
      <c r="M67" s="19" t="s">
        <v>26</v>
      </c>
      <c r="N67" s="19" t="s">
        <v>26</v>
      </c>
      <c r="O67" s="22" t="s">
        <v>365</v>
      </c>
      <c r="P67" s="19">
        <v>36.64</v>
      </c>
      <c r="Q67" s="19" t="s">
        <v>366</v>
      </c>
      <c r="R67" s="19" t="s">
        <v>250</v>
      </c>
      <c r="S67" s="19" t="s">
        <v>219</v>
      </c>
      <c r="T67" s="19" t="s">
        <v>21</v>
      </c>
      <c r="U67" s="3" t="s">
        <v>443</v>
      </c>
      <c r="V67" s="19" t="s">
        <v>18</v>
      </c>
      <c r="W67" s="19" t="s">
        <v>21</v>
      </c>
      <c r="X67" s="22" t="s">
        <v>21</v>
      </c>
      <c r="Y67" s="19" t="s">
        <v>21</v>
      </c>
      <c r="Z67" s="22" t="s">
        <v>21</v>
      </c>
      <c r="AA67" s="66" t="s">
        <v>21</v>
      </c>
      <c r="AB67" s="66" t="s">
        <v>21</v>
      </c>
      <c r="AC67" s="23">
        <v>0.4465277777777778</v>
      </c>
      <c r="AD67" s="22" t="s">
        <v>21</v>
      </c>
      <c r="AE67" s="22" t="s">
        <v>21</v>
      </c>
      <c r="AF67" s="22" t="s">
        <v>21</v>
      </c>
      <c r="AG67" s="22" t="s">
        <v>21</v>
      </c>
      <c r="AH67" s="22" t="s">
        <v>21</v>
      </c>
      <c r="AI67" s="24"/>
    </row>
    <row r="68" spans="1:35">
      <c r="A68" s="18" t="s">
        <v>136</v>
      </c>
      <c r="B68" s="19" t="s">
        <v>46</v>
      </c>
      <c r="C68" s="3" t="s">
        <v>21</v>
      </c>
      <c r="D68" s="19">
        <v>7</v>
      </c>
      <c r="E68" s="20">
        <v>42559</v>
      </c>
      <c r="F68" s="19" t="s">
        <v>36</v>
      </c>
      <c r="G68" s="19" t="s">
        <v>26</v>
      </c>
      <c r="H68" s="19" t="s">
        <v>90</v>
      </c>
      <c r="I68" s="19" t="s">
        <v>26</v>
      </c>
      <c r="J68" s="19" t="s">
        <v>90</v>
      </c>
      <c r="K68" s="19" t="s">
        <v>26</v>
      </c>
      <c r="L68" s="19" t="s">
        <v>26</v>
      </c>
      <c r="M68" s="19" t="s">
        <v>90</v>
      </c>
      <c r="N68" s="19" t="s">
        <v>26</v>
      </c>
      <c r="O68" s="19"/>
      <c r="P68" s="19">
        <v>36.909999999999997</v>
      </c>
      <c r="Q68" s="19" t="s">
        <v>367</v>
      </c>
      <c r="R68" s="19" t="s">
        <v>93</v>
      </c>
      <c r="S68" s="19" t="s">
        <v>90</v>
      </c>
      <c r="T68" s="19" t="s">
        <v>21</v>
      </c>
      <c r="U68" s="3" t="s">
        <v>443</v>
      </c>
      <c r="V68" s="19" t="s">
        <v>18</v>
      </c>
      <c r="W68" s="19" t="s">
        <v>21</v>
      </c>
      <c r="X68" s="22" t="s">
        <v>21</v>
      </c>
      <c r="Y68" s="19" t="s">
        <v>21</v>
      </c>
      <c r="Z68" s="22" t="s">
        <v>21</v>
      </c>
      <c r="AA68" s="66" t="s">
        <v>21</v>
      </c>
      <c r="AB68" s="66" t="s">
        <v>21</v>
      </c>
      <c r="AC68" s="23">
        <v>0.44861111111111113</v>
      </c>
      <c r="AD68" s="22" t="s">
        <v>21</v>
      </c>
      <c r="AE68" s="22" t="s">
        <v>21</v>
      </c>
      <c r="AF68" s="22" t="s">
        <v>21</v>
      </c>
      <c r="AG68" s="22" t="s">
        <v>21</v>
      </c>
      <c r="AH68" s="22" t="s">
        <v>21</v>
      </c>
      <c r="AI68" s="24" t="s">
        <v>397</v>
      </c>
    </row>
    <row r="69" spans="1:35">
      <c r="A69" s="18" t="s">
        <v>136</v>
      </c>
      <c r="B69" s="19" t="s">
        <v>46</v>
      </c>
      <c r="C69" s="19" t="s">
        <v>21</v>
      </c>
      <c r="D69" s="19">
        <v>30</v>
      </c>
      <c r="E69" s="20">
        <v>42583</v>
      </c>
      <c r="F69" s="19" t="s">
        <v>36</v>
      </c>
      <c r="G69" s="19" t="s">
        <v>26</v>
      </c>
      <c r="H69" s="19" t="s">
        <v>90</v>
      </c>
      <c r="I69" s="19" t="s">
        <v>26</v>
      </c>
      <c r="J69" s="19" t="s">
        <v>90</v>
      </c>
      <c r="K69" s="19" t="s">
        <v>26</v>
      </c>
      <c r="L69" s="19" t="s">
        <v>26</v>
      </c>
      <c r="M69" s="19" t="s">
        <v>26</v>
      </c>
      <c r="N69" s="19" t="s">
        <v>26</v>
      </c>
      <c r="O69" s="19"/>
      <c r="P69" s="19">
        <v>36.78</v>
      </c>
      <c r="Q69" s="19" t="s">
        <v>368</v>
      </c>
      <c r="R69" s="19" t="s">
        <v>348</v>
      </c>
      <c r="S69" s="19" t="s">
        <v>219</v>
      </c>
      <c r="T69" s="19" t="s">
        <v>26</v>
      </c>
      <c r="U69" s="3" t="s">
        <v>21</v>
      </c>
      <c r="V69" s="19" t="s">
        <v>21</v>
      </c>
      <c r="W69" s="19" t="s">
        <v>21</v>
      </c>
      <c r="X69" s="22" t="s">
        <v>21</v>
      </c>
      <c r="Y69" s="19" t="s">
        <v>21</v>
      </c>
      <c r="Z69" s="22" t="s">
        <v>21</v>
      </c>
      <c r="AA69" s="70" t="s">
        <v>21</v>
      </c>
      <c r="AB69" s="70" t="s">
        <v>21</v>
      </c>
      <c r="AC69" s="23" t="s">
        <v>21</v>
      </c>
      <c r="AD69" s="22" t="s">
        <v>32</v>
      </c>
      <c r="AE69" s="23">
        <v>0.4604166666666667</v>
      </c>
      <c r="AF69" s="22" t="s">
        <v>33</v>
      </c>
      <c r="AG69" s="19" t="s">
        <v>178</v>
      </c>
      <c r="AH69" s="22" t="s">
        <v>26</v>
      </c>
      <c r="AI69" s="24"/>
    </row>
    <row r="70" spans="1:35">
      <c r="A70" s="18" t="s">
        <v>136</v>
      </c>
      <c r="B70" s="22" t="s">
        <v>46</v>
      </c>
      <c r="C70" s="22" t="s">
        <v>21</v>
      </c>
      <c r="D70" s="22">
        <v>60</v>
      </c>
      <c r="E70" s="20">
        <v>42613</v>
      </c>
      <c r="F70" s="22" t="s">
        <v>36</v>
      </c>
      <c r="G70" s="22" t="s">
        <v>26</v>
      </c>
      <c r="H70" s="22" t="s">
        <v>26</v>
      </c>
      <c r="I70" s="22" t="s">
        <v>26</v>
      </c>
      <c r="J70" s="22" t="s">
        <v>26</v>
      </c>
      <c r="K70" s="22" t="s">
        <v>26</v>
      </c>
      <c r="L70" s="22" t="s">
        <v>26</v>
      </c>
      <c r="M70" s="22" t="s">
        <v>26</v>
      </c>
      <c r="N70" s="22" t="s">
        <v>26</v>
      </c>
      <c r="O70" s="19"/>
      <c r="P70" s="22">
        <v>36.71</v>
      </c>
      <c r="Q70" s="22" t="s">
        <v>369</v>
      </c>
      <c r="R70" s="22" t="s">
        <v>345</v>
      </c>
      <c r="S70" s="19" t="s">
        <v>219</v>
      </c>
      <c r="T70" s="19" t="s">
        <v>21</v>
      </c>
      <c r="U70" s="3" t="s">
        <v>443</v>
      </c>
      <c r="V70" s="19" t="s">
        <v>21</v>
      </c>
      <c r="W70" s="19" t="s">
        <v>114</v>
      </c>
      <c r="X70" s="19" t="s">
        <v>179</v>
      </c>
      <c r="Y70" s="19" t="s">
        <v>20</v>
      </c>
      <c r="Z70" s="19" t="s">
        <v>23</v>
      </c>
      <c r="AA70" s="70" t="s">
        <v>165</v>
      </c>
      <c r="AB70" s="19" t="s">
        <v>21</v>
      </c>
      <c r="AC70" s="21">
        <v>0.44791666666666669</v>
      </c>
      <c r="AD70" s="19" t="s">
        <v>21</v>
      </c>
      <c r="AE70" s="19" t="s">
        <v>21</v>
      </c>
      <c r="AF70" s="19" t="s">
        <v>21</v>
      </c>
      <c r="AG70" s="19" t="s">
        <v>21</v>
      </c>
      <c r="AH70" s="19" t="s">
        <v>21</v>
      </c>
      <c r="AI70" s="41"/>
    </row>
    <row r="71" spans="1:35">
      <c r="A71" s="18" t="s">
        <v>136</v>
      </c>
      <c r="B71" s="22" t="s">
        <v>46</v>
      </c>
      <c r="C71" s="98" t="s">
        <v>21</v>
      </c>
      <c r="D71" s="66">
        <v>180</v>
      </c>
      <c r="E71" s="124">
        <v>42727</v>
      </c>
      <c r="F71" s="66" t="s">
        <v>36</v>
      </c>
      <c r="G71" s="66" t="s">
        <v>26</v>
      </c>
      <c r="H71" s="66" t="s">
        <v>90</v>
      </c>
      <c r="I71" s="66" t="s">
        <v>26</v>
      </c>
      <c r="J71" s="66" t="s">
        <v>90</v>
      </c>
      <c r="K71" s="66" t="s">
        <v>26</v>
      </c>
      <c r="L71" s="66" t="s">
        <v>26</v>
      </c>
      <c r="M71" s="66" t="s">
        <v>26</v>
      </c>
      <c r="N71" s="66" t="s">
        <v>26</v>
      </c>
      <c r="O71" s="66" t="s">
        <v>761</v>
      </c>
      <c r="P71" s="66">
        <v>36.64</v>
      </c>
      <c r="Q71" s="66" t="s">
        <v>755</v>
      </c>
      <c r="R71" s="66" t="s">
        <v>91</v>
      </c>
      <c r="S71" s="66" t="s">
        <v>219</v>
      </c>
      <c r="T71" s="66" t="s">
        <v>21</v>
      </c>
      <c r="U71" s="66" t="s">
        <v>443</v>
      </c>
      <c r="V71" s="66" t="s">
        <v>21</v>
      </c>
      <c r="W71" s="66" t="s">
        <v>114</v>
      </c>
      <c r="X71" s="66" t="s">
        <v>21</v>
      </c>
      <c r="Y71" s="66" t="s">
        <v>20</v>
      </c>
      <c r="Z71" s="66" t="s">
        <v>23</v>
      </c>
      <c r="AA71" s="66" t="s">
        <v>165</v>
      </c>
      <c r="AB71" s="66" t="s">
        <v>21</v>
      </c>
      <c r="AC71" s="135">
        <v>0.40625</v>
      </c>
      <c r="AD71" s="66" t="s">
        <v>21</v>
      </c>
      <c r="AE71" s="66" t="s">
        <v>21</v>
      </c>
      <c r="AF71" s="66" t="s">
        <v>21</v>
      </c>
      <c r="AG71" s="66" t="s">
        <v>21</v>
      </c>
      <c r="AH71" s="66" t="s">
        <v>21</v>
      </c>
      <c r="AI71" s="125"/>
    </row>
    <row r="72" spans="1:35">
      <c r="A72" s="96" t="s">
        <v>136</v>
      </c>
      <c r="B72" s="91" t="s">
        <v>46</v>
      </c>
      <c r="C72" s="91" t="s">
        <v>21</v>
      </c>
      <c r="D72" s="99">
        <v>365</v>
      </c>
      <c r="E72" s="100">
        <v>42909</v>
      </c>
      <c r="F72" s="98" t="s">
        <v>36</v>
      </c>
      <c r="G72" s="98" t="s">
        <v>26</v>
      </c>
      <c r="H72" s="98" t="s">
        <v>90</v>
      </c>
      <c r="I72" s="98" t="s">
        <v>90</v>
      </c>
      <c r="J72" s="98" t="s">
        <v>90</v>
      </c>
      <c r="K72" s="98" t="s">
        <v>90</v>
      </c>
      <c r="L72" s="98" t="s">
        <v>26</v>
      </c>
      <c r="M72" s="98" t="s">
        <v>26</v>
      </c>
      <c r="N72" s="98" t="s">
        <v>26</v>
      </c>
      <c r="O72" s="98"/>
      <c r="P72" s="98">
        <v>36.36</v>
      </c>
      <c r="Q72" s="98" t="s">
        <v>822</v>
      </c>
      <c r="R72" s="98" t="s">
        <v>345</v>
      </c>
      <c r="S72" s="98" t="s">
        <v>26</v>
      </c>
      <c r="T72" s="98" t="s">
        <v>26</v>
      </c>
      <c r="U72" s="91" t="s">
        <v>443</v>
      </c>
      <c r="V72" s="98" t="s">
        <v>21</v>
      </c>
      <c r="W72" s="98" t="s">
        <v>114</v>
      </c>
      <c r="X72" s="98" t="s">
        <v>21</v>
      </c>
      <c r="Y72" s="98" t="s">
        <v>20</v>
      </c>
      <c r="Z72" s="98" t="s">
        <v>23</v>
      </c>
      <c r="AA72" s="98" t="s">
        <v>165</v>
      </c>
      <c r="AB72" s="98" t="s">
        <v>21</v>
      </c>
      <c r="AC72" s="105">
        <v>0.41041666666666665</v>
      </c>
      <c r="AD72" s="98" t="s">
        <v>32</v>
      </c>
      <c r="AE72" s="105">
        <v>0.4145833333333333</v>
      </c>
      <c r="AF72" s="98" t="s">
        <v>33</v>
      </c>
      <c r="AG72" s="98" t="s">
        <v>178</v>
      </c>
      <c r="AH72" s="98" t="s">
        <v>26</v>
      </c>
      <c r="AI72" s="102"/>
    </row>
    <row r="73" spans="1:35">
      <c r="A73" s="12" t="s">
        <v>137</v>
      </c>
      <c r="B73" s="13" t="s">
        <v>46</v>
      </c>
      <c r="C73" s="13">
        <v>36</v>
      </c>
      <c r="D73" s="13">
        <v>0</v>
      </c>
      <c r="E73" s="14">
        <v>42556</v>
      </c>
      <c r="F73" s="13" t="s">
        <v>36</v>
      </c>
      <c r="G73" s="13" t="s">
        <v>21</v>
      </c>
      <c r="H73" s="13" t="s">
        <v>21</v>
      </c>
      <c r="I73" s="13" t="s">
        <v>21</v>
      </c>
      <c r="J73" s="13" t="s">
        <v>21</v>
      </c>
      <c r="K73" s="13" t="s">
        <v>21</v>
      </c>
      <c r="L73" s="13" t="s">
        <v>21</v>
      </c>
      <c r="M73" s="13" t="s">
        <v>21</v>
      </c>
      <c r="N73" s="13" t="s">
        <v>219</v>
      </c>
      <c r="O73" s="13" t="s">
        <v>21</v>
      </c>
      <c r="P73" s="13">
        <v>36.69</v>
      </c>
      <c r="Q73" s="13" t="s">
        <v>393</v>
      </c>
      <c r="R73" s="13" t="s">
        <v>177</v>
      </c>
      <c r="S73" s="13" t="s">
        <v>219</v>
      </c>
      <c r="T73" s="13" t="s">
        <v>26</v>
      </c>
      <c r="U73" s="3" t="s">
        <v>443</v>
      </c>
      <c r="V73" s="13" t="s">
        <v>18</v>
      </c>
      <c r="W73" s="13" t="s">
        <v>114</v>
      </c>
      <c r="X73" s="13" t="s">
        <v>21</v>
      </c>
      <c r="Y73" s="13" t="s">
        <v>20</v>
      </c>
      <c r="Z73" s="13" t="s">
        <v>23</v>
      </c>
      <c r="AA73" s="65" t="s">
        <v>165</v>
      </c>
      <c r="AB73" s="65" t="s">
        <v>17</v>
      </c>
      <c r="AC73" s="16">
        <v>0.40138888888888885</v>
      </c>
      <c r="AD73" s="13" t="s">
        <v>32</v>
      </c>
      <c r="AE73" s="16">
        <v>0.4055555555555555</v>
      </c>
      <c r="AF73" s="13" t="s">
        <v>33</v>
      </c>
      <c r="AG73" s="13" t="s">
        <v>178</v>
      </c>
      <c r="AH73" s="13" t="s">
        <v>90</v>
      </c>
      <c r="AI73" s="17" t="s">
        <v>394</v>
      </c>
    </row>
    <row r="74" spans="1:35">
      <c r="A74" s="18" t="s">
        <v>137</v>
      </c>
      <c r="B74" s="19" t="s">
        <v>46</v>
      </c>
      <c r="C74" s="3" t="s">
        <v>21</v>
      </c>
      <c r="D74" s="19">
        <v>3</v>
      </c>
      <c r="E74" s="20">
        <v>42559</v>
      </c>
      <c r="F74" s="19" t="s">
        <v>36</v>
      </c>
      <c r="G74" s="19" t="s">
        <v>26</v>
      </c>
      <c r="H74" s="19" t="s">
        <v>26</v>
      </c>
      <c r="I74" s="19" t="s">
        <v>26</v>
      </c>
      <c r="J74" s="19" t="s">
        <v>26</v>
      </c>
      <c r="K74" s="19" t="s">
        <v>26</v>
      </c>
      <c r="L74" s="19" t="s">
        <v>26</v>
      </c>
      <c r="M74" s="19" t="s">
        <v>26</v>
      </c>
      <c r="N74" s="19" t="s">
        <v>219</v>
      </c>
      <c r="O74" s="19"/>
      <c r="P74" s="19">
        <v>36.869999999999997</v>
      </c>
      <c r="Q74" s="19" t="s">
        <v>395</v>
      </c>
      <c r="R74" s="19" t="s">
        <v>302</v>
      </c>
      <c r="S74" s="19" t="s">
        <v>219</v>
      </c>
      <c r="T74" s="19" t="s">
        <v>21</v>
      </c>
      <c r="U74" s="3" t="s">
        <v>443</v>
      </c>
      <c r="V74" s="19" t="s">
        <v>18</v>
      </c>
      <c r="W74" s="19" t="s">
        <v>21</v>
      </c>
      <c r="X74" s="22" t="s">
        <v>21</v>
      </c>
      <c r="Y74" s="19" t="s">
        <v>21</v>
      </c>
      <c r="Z74" s="22" t="s">
        <v>21</v>
      </c>
      <c r="AA74" s="66" t="s">
        <v>21</v>
      </c>
      <c r="AB74" s="66" t="s">
        <v>21</v>
      </c>
      <c r="AC74" s="23">
        <v>0.39166666666666666</v>
      </c>
      <c r="AD74" s="22" t="s">
        <v>21</v>
      </c>
      <c r="AE74" s="22" t="s">
        <v>21</v>
      </c>
      <c r="AF74" s="22" t="s">
        <v>21</v>
      </c>
      <c r="AG74" s="22" t="s">
        <v>21</v>
      </c>
      <c r="AH74" s="22" t="s">
        <v>21</v>
      </c>
    </row>
    <row r="75" spans="1:35">
      <c r="A75" s="18" t="s">
        <v>137</v>
      </c>
      <c r="B75" s="19" t="s">
        <v>46</v>
      </c>
      <c r="C75" s="3" t="s">
        <v>21</v>
      </c>
      <c r="D75" s="19">
        <v>7</v>
      </c>
      <c r="E75" s="20">
        <v>42563</v>
      </c>
      <c r="F75" s="19" t="s">
        <v>36</v>
      </c>
      <c r="G75" s="19" t="s">
        <v>26</v>
      </c>
      <c r="H75" s="19" t="s">
        <v>26</v>
      </c>
      <c r="I75" s="19" t="s">
        <v>26</v>
      </c>
      <c r="J75" s="19" t="s">
        <v>26</v>
      </c>
      <c r="K75" s="19" t="s">
        <v>26</v>
      </c>
      <c r="L75" s="19" t="s">
        <v>26</v>
      </c>
      <c r="M75" s="19" t="s">
        <v>90</v>
      </c>
      <c r="N75" s="19" t="s">
        <v>219</v>
      </c>
      <c r="O75" s="19"/>
      <c r="P75" s="19">
        <v>36.65</v>
      </c>
      <c r="Q75" s="19" t="s">
        <v>396</v>
      </c>
      <c r="R75" s="19" t="s">
        <v>172</v>
      </c>
      <c r="S75" s="19" t="s">
        <v>90</v>
      </c>
      <c r="T75" s="19" t="s">
        <v>21</v>
      </c>
      <c r="U75" s="3" t="s">
        <v>443</v>
      </c>
      <c r="V75" s="19" t="s">
        <v>18</v>
      </c>
      <c r="W75" s="19" t="s">
        <v>21</v>
      </c>
      <c r="X75" s="22" t="s">
        <v>21</v>
      </c>
      <c r="Y75" s="19" t="s">
        <v>21</v>
      </c>
      <c r="Z75" s="22" t="s">
        <v>21</v>
      </c>
      <c r="AA75" s="66" t="s">
        <v>21</v>
      </c>
      <c r="AB75" s="66" t="s">
        <v>21</v>
      </c>
      <c r="AC75" s="23">
        <v>0.39374999999999999</v>
      </c>
      <c r="AD75" s="22" t="s">
        <v>21</v>
      </c>
      <c r="AE75" s="22" t="s">
        <v>21</v>
      </c>
      <c r="AF75" s="22" t="s">
        <v>21</v>
      </c>
      <c r="AG75" s="22" t="s">
        <v>21</v>
      </c>
      <c r="AH75" s="22" t="s">
        <v>21</v>
      </c>
      <c r="AI75" s="24" t="s">
        <v>398</v>
      </c>
    </row>
    <row r="76" spans="1:35">
      <c r="A76" s="18" t="s">
        <v>137</v>
      </c>
      <c r="B76" s="19" t="s">
        <v>46</v>
      </c>
      <c r="C76" s="19" t="s">
        <v>21</v>
      </c>
      <c r="D76" s="19">
        <v>30</v>
      </c>
      <c r="E76" s="20">
        <v>42583</v>
      </c>
      <c r="F76" s="19" t="s">
        <v>36</v>
      </c>
      <c r="G76" s="19" t="s">
        <v>26</v>
      </c>
      <c r="H76" s="19" t="s">
        <v>26</v>
      </c>
      <c r="I76" s="19" t="s">
        <v>26</v>
      </c>
      <c r="J76" s="19" t="s">
        <v>90</v>
      </c>
      <c r="K76" s="19" t="s">
        <v>26</v>
      </c>
      <c r="L76" s="19" t="s">
        <v>26</v>
      </c>
      <c r="M76" s="19" t="s">
        <v>26</v>
      </c>
      <c r="N76" s="19" t="s">
        <v>219</v>
      </c>
      <c r="O76" s="19"/>
      <c r="P76" s="19">
        <v>36.51</v>
      </c>
      <c r="Q76" s="19" t="s">
        <v>399</v>
      </c>
      <c r="R76" s="19" t="s">
        <v>49</v>
      </c>
      <c r="S76" s="19" t="s">
        <v>90</v>
      </c>
      <c r="T76" s="19" t="s">
        <v>26</v>
      </c>
      <c r="U76" s="3" t="s">
        <v>21</v>
      </c>
      <c r="V76" s="19" t="s">
        <v>21</v>
      </c>
      <c r="W76" s="19" t="s">
        <v>21</v>
      </c>
      <c r="X76" s="22" t="s">
        <v>21</v>
      </c>
      <c r="Y76" s="19" t="s">
        <v>21</v>
      </c>
      <c r="Z76" s="22" t="s">
        <v>21</v>
      </c>
      <c r="AA76" s="70" t="s">
        <v>21</v>
      </c>
      <c r="AB76" s="70" t="s">
        <v>21</v>
      </c>
      <c r="AC76" s="23" t="s">
        <v>21</v>
      </c>
      <c r="AD76" s="22" t="s">
        <v>32</v>
      </c>
      <c r="AE76" s="23">
        <v>0.38680555555555557</v>
      </c>
      <c r="AF76" s="22" t="s">
        <v>33</v>
      </c>
      <c r="AG76" s="19" t="s">
        <v>178</v>
      </c>
      <c r="AH76" s="22" t="s">
        <v>26</v>
      </c>
      <c r="AI76" s="24" t="s">
        <v>400</v>
      </c>
    </row>
    <row r="77" spans="1:35">
      <c r="A77" s="18" t="s">
        <v>137</v>
      </c>
      <c r="B77" s="22" t="s">
        <v>46</v>
      </c>
      <c r="C77" s="22" t="s">
        <v>21</v>
      </c>
      <c r="D77" s="22">
        <v>60</v>
      </c>
      <c r="E77" s="20">
        <v>42614</v>
      </c>
      <c r="F77" s="22" t="s">
        <v>36</v>
      </c>
      <c r="G77" s="22" t="s">
        <v>26</v>
      </c>
      <c r="H77" s="22" t="s">
        <v>26</v>
      </c>
      <c r="I77" s="22" t="s">
        <v>26</v>
      </c>
      <c r="J77" s="22" t="s">
        <v>26</v>
      </c>
      <c r="K77" s="22" t="s">
        <v>90</v>
      </c>
      <c r="L77" s="22" t="s">
        <v>26</v>
      </c>
      <c r="M77" s="22" t="s">
        <v>26</v>
      </c>
      <c r="N77" s="22" t="s">
        <v>219</v>
      </c>
      <c r="O77" s="19"/>
      <c r="P77" s="22">
        <v>36.44</v>
      </c>
      <c r="Q77" s="22" t="s">
        <v>401</v>
      </c>
      <c r="R77" s="22" t="s">
        <v>202</v>
      </c>
      <c r="S77" s="19" t="s">
        <v>219</v>
      </c>
      <c r="T77" s="19" t="s">
        <v>21</v>
      </c>
      <c r="U77" s="3" t="s">
        <v>443</v>
      </c>
      <c r="V77" s="19" t="s">
        <v>21</v>
      </c>
      <c r="W77" s="19" t="s">
        <v>114</v>
      </c>
      <c r="X77" s="19" t="s">
        <v>179</v>
      </c>
      <c r="Y77" s="19" t="s">
        <v>20</v>
      </c>
      <c r="Z77" s="19" t="s">
        <v>23</v>
      </c>
      <c r="AA77" s="70" t="s">
        <v>165</v>
      </c>
      <c r="AB77" s="19" t="s">
        <v>21</v>
      </c>
      <c r="AC77" s="21">
        <v>0.38194444444444442</v>
      </c>
      <c r="AD77" s="19" t="s">
        <v>21</v>
      </c>
      <c r="AE77" s="19" t="s">
        <v>21</v>
      </c>
      <c r="AF77" s="19" t="s">
        <v>21</v>
      </c>
      <c r="AG77" s="19" t="s">
        <v>21</v>
      </c>
      <c r="AH77" s="19" t="s">
        <v>21</v>
      </c>
      <c r="AI77" s="41"/>
    </row>
    <row r="78" spans="1:35">
      <c r="A78" s="18" t="s">
        <v>137</v>
      </c>
      <c r="B78" s="22" t="s">
        <v>46</v>
      </c>
      <c r="C78" s="98" t="s">
        <v>21</v>
      </c>
      <c r="D78" s="66">
        <v>180</v>
      </c>
      <c r="E78" s="124">
        <v>42738</v>
      </c>
      <c r="F78" s="66" t="s">
        <v>36</v>
      </c>
      <c r="G78" s="66" t="s">
        <v>26</v>
      </c>
      <c r="H78" s="66" t="s">
        <v>26</v>
      </c>
      <c r="I78" s="66" t="s">
        <v>26</v>
      </c>
      <c r="J78" s="66" t="s">
        <v>26</v>
      </c>
      <c r="K78" s="66" t="s">
        <v>26</v>
      </c>
      <c r="L78" s="66" t="s">
        <v>90</v>
      </c>
      <c r="M78" s="66" t="s">
        <v>26</v>
      </c>
      <c r="N78" s="66" t="s">
        <v>219</v>
      </c>
      <c r="O78" s="66"/>
      <c r="P78" s="66">
        <v>35.76</v>
      </c>
      <c r="Q78" s="66" t="s">
        <v>766</v>
      </c>
      <c r="R78" s="66" t="s">
        <v>200</v>
      </c>
      <c r="S78" s="66" t="s">
        <v>219</v>
      </c>
      <c r="T78" s="66" t="s">
        <v>21</v>
      </c>
      <c r="U78" s="66" t="s">
        <v>443</v>
      </c>
      <c r="V78" s="66" t="s">
        <v>21</v>
      </c>
      <c r="W78" s="66" t="s">
        <v>114</v>
      </c>
      <c r="X78" s="66" t="s">
        <v>21</v>
      </c>
      <c r="Y78" s="66" t="s">
        <v>20</v>
      </c>
      <c r="Z78" s="66" t="s">
        <v>23</v>
      </c>
      <c r="AA78" s="66" t="s">
        <v>165</v>
      </c>
      <c r="AB78" s="66" t="s">
        <v>21</v>
      </c>
      <c r="AC78" s="135">
        <v>0.41736111111111113</v>
      </c>
      <c r="AD78" s="66" t="s">
        <v>21</v>
      </c>
      <c r="AE78" s="66" t="s">
        <v>21</v>
      </c>
      <c r="AF78" s="66" t="s">
        <v>21</v>
      </c>
      <c r="AG78" s="66" t="s">
        <v>21</v>
      </c>
      <c r="AH78" s="66" t="s">
        <v>21</v>
      </c>
      <c r="AI78" s="125" t="s">
        <v>767</v>
      </c>
    </row>
    <row r="79" spans="1:35">
      <c r="A79" s="96" t="s">
        <v>137</v>
      </c>
      <c r="B79" s="91" t="s">
        <v>46</v>
      </c>
      <c r="C79" s="91" t="s">
        <v>21</v>
      </c>
      <c r="D79" s="99">
        <v>365</v>
      </c>
      <c r="E79" s="100">
        <v>42923</v>
      </c>
      <c r="F79" s="98" t="s">
        <v>36</v>
      </c>
      <c r="G79" s="98" t="s">
        <v>26</v>
      </c>
      <c r="H79" s="98" t="s">
        <v>26</v>
      </c>
      <c r="I79" s="98" t="s">
        <v>26</v>
      </c>
      <c r="J79" s="98" t="s">
        <v>26</v>
      </c>
      <c r="K79" s="98" t="s">
        <v>26</v>
      </c>
      <c r="L79" s="98" t="s">
        <v>26</v>
      </c>
      <c r="M79" s="98" t="s">
        <v>26</v>
      </c>
      <c r="N79" s="98" t="s">
        <v>219</v>
      </c>
      <c r="O79" s="98"/>
      <c r="P79" s="98">
        <v>37</v>
      </c>
      <c r="Q79" s="98" t="s">
        <v>827</v>
      </c>
      <c r="R79" s="98" t="s">
        <v>469</v>
      </c>
      <c r="S79" s="98" t="s">
        <v>219</v>
      </c>
      <c r="T79" s="98" t="s">
        <v>26</v>
      </c>
      <c r="U79" s="91" t="s">
        <v>443</v>
      </c>
      <c r="V79" s="98" t="s">
        <v>21</v>
      </c>
      <c r="W79" s="98" t="s">
        <v>114</v>
      </c>
      <c r="X79" s="98" t="s">
        <v>21</v>
      </c>
      <c r="Y79" s="98" t="s">
        <v>20</v>
      </c>
      <c r="Z79" s="98" t="s">
        <v>23</v>
      </c>
      <c r="AA79" s="98" t="s">
        <v>165</v>
      </c>
      <c r="AB79" s="98" t="s">
        <v>21</v>
      </c>
      <c r="AC79" s="105">
        <v>0.38958333333333334</v>
      </c>
      <c r="AD79" s="98" t="s">
        <v>32</v>
      </c>
      <c r="AE79" s="105">
        <v>0.3923611111111111</v>
      </c>
      <c r="AF79" s="98" t="s">
        <v>33</v>
      </c>
      <c r="AG79" s="98" t="s">
        <v>343</v>
      </c>
      <c r="AH79" s="98" t="s">
        <v>26</v>
      </c>
      <c r="AI79" s="102"/>
    </row>
    <row r="80" spans="1:35">
      <c r="A80" s="12" t="s">
        <v>140</v>
      </c>
      <c r="B80" s="13" t="s">
        <v>46</v>
      </c>
      <c r="C80" s="13">
        <v>26</v>
      </c>
      <c r="D80" s="13">
        <v>0</v>
      </c>
      <c r="E80" s="14">
        <v>42615</v>
      </c>
      <c r="F80" s="13" t="s">
        <v>36</v>
      </c>
      <c r="G80" s="13" t="s">
        <v>21</v>
      </c>
      <c r="H80" s="13" t="s">
        <v>21</v>
      </c>
      <c r="I80" s="13" t="s">
        <v>21</v>
      </c>
      <c r="J80" s="13" t="s">
        <v>21</v>
      </c>
      <c r="K80" s="13" t="s">
        <v>21</v>
      </c>
      <c r="L80" s="13" t="s">
        <v>21</v>
      </c>
      <c r="M80" s="13" t="s">
        <v>21</v>
      </c>
      <c r="N80" s="13" t="s">
        <v>26</v>
      </c>
      <c r="O80" s="13" t="s">
        <v>21</v>
      </c>
      <c r="P80" s="13">
        <v>36.799999999999997</v>
      </c>
      <c r="Q80" s="13" t="s">
        <v>412</v>
      </c>
      <c r="R80" s="13" t="s">
        <v>284</v>
      </c>
      <c r="S80" s="13" t="s">
        <v>219</v>
      </c>
      <c r="T80" s="13" t="s">
        <v>26</v>
      </c>
      <c r="U80" s="3" t="s">
        <v>443</v>
      </c>
      <c r="V80" s="13" t="s">
        <v>18</v>
      </c>
      <c r="W80" s="13" t="s">
        <v>114</v>
      </c>
      <c r="X80" s="13" t="s">
        <v>21</v>
      </c>
      <c r="Y80" s="13" t="s">
        <v>20</v>
      </c>
      <c r="Z80" s="13" t="s">
        <v>23</v>
      </c>
      <c r="AA80" s="65" t="s">
        <v>165</v>
      </c>
      <c r="AB80" s="65" t="s">
        <v>17</v>
      </c>
      <c r="AC80" s="16">
        <v>0.45416666666666666</v>
      </c>
      <c r="AD80" s="13" t="s">
        <v>32</v>
      </c>
      <c r="AE80" s="16">
        <v>0.45694444444444443</v>
      </c>
      <c r="AF80" s="13" t="s">
        <v>33</v>
      </c>
      <c r="AG80" s="13" t="s">
        <v>178</v>
      </c>
      <c r="AH80" s="13" t="s">
        <v>26</v>
      </c>
      <c r="AI80" s="17"/>
    </row>
    <row r="81" spans="1:35">
      <c r="A81" s="18" t="s">
        <v>140</v>
      </c>
      <c r="B81" s="19" t="s">
        <v>46</v>
      </c>
      <c r="C81" s="3" t="s">
        <v>21</v>
      </c>
      <c r="D81" s="19">
        <v>3</v>
      </c>
      <c r="E81" s="20">
        <v>42618</v>
      </c>
      <c r="F81" s="19" t="s">
        <v>36</v>
      </c>
      <c r="G81" s="19" t="s">
        <v>26</v>
      </c>
      <c r="H81" s="19" t="s">
        <v>26</v>
      </c>
      <c r="I81" s="19" t="s">
        <v>26</v>
      </c>
      <c r="J81" s="19" t="s">
        <v>26</v>
      </c>
      <c r="K81" s="19" t="s">
        <v>26</v>
      </c>
      <c r="L81" s="19" t="s">
        <v>26</v>
      </c>
      <c r="M81" s="19" t="s">
        <v>26</v>
      </c>
      <c r="N81" s="19" t="s">
        <v>26</v>
      </c>
      <c r="O81" s="19"/>
      <c r="P81" s="19">
        <v>36.22</v>
      </c>
      <c r="Q81" s="19" t="s">
        <v>413</v>
      </c>
      <c r="R81" s="19" t="s">
        <v>414</v>
      </c>
      <c r="S81" s="19" t="s">
        <v>219</v>
      </c>
      <c r="T81" s="19" t="s">
        <v>21</v>
      </c>
      <c r="U81" s="3" t="s">
        <v>443</v>
      </c>
      <c r="V81" s="19" t="s">
        <v>18</v>
      </c>
      <c r="W81" s="19" t="s">
        <v>21</v>
      </c>
      <c r="X81" s="22" t="s">
        <v>21</v>
      </c>
      <c r="Y81" s="19" t="s">
        <v>21</v>
      </c>
      <c r="Z81" s="22" t="s">
        <v>21</v>
      </c>
      <c r="AA81" s="66" t="s">
        <v>21</v>
      </c>
      <c r="AB81" s="66" t="s">
        <v>21</v>
      </c>
      <c r="AC81" s="23">
        <v>0.4368055555555555</v>
      </c>
      <c r="AD81" s="22" t="s">
        <v>21</v>
      </c>
      <c r="AE81" s="22" t="s">
        <v>21</v>
      </c>
      <c r="AF81" s="22" t="s">
        <v>21</v>
      </c>
      <c r="AG81" s="22" t="s">
        <v>21</v>
      </c>
      <c r="AH81" s="22" t="s">
        <v>21</v>
      </c>
      <c r="AI81" s="24"/>
    </row>
    <row r="82" spans="1:35">
      <c r="A82" s="18" t="s">
        <v>140</v>
      </c>
      <c r="B82" s="19" t="s">
        <v>46</v>
      </c>
      <c r="C82" s="3" t="s">
        <v>21</v>
      </c>
      <c r="D82" s="19">
        <v>7</v>
      </c>
      <c r="E82" s="20">
        <v>42622</v>
      </c>
      <c r="F82" s="19" t="s">
        <v>36</v>
      </c>
      <c r="G82" s="19" t="s">
        <v>26</v>
      </c>
      <c r="H82" s="19" t="s">
        <v>26</v>
      </c>
      <c r="I82" s="19" t="s">
        <v>26</v>
      </c>
      <c r="J82" s="19" t="s">
        <v>26</v>
      </c>
      <c r="K82" s="19" t="s">
        <v>26</v>
      </c>
      <c r="L82" s="19" t="s">
        <v>26</v>
      </c>
      <c r="M82" s="19" t="s">
        <v>26</v>
      </c>
      <c r="N82" s="19" t="s">
        <v>26</v>
      </c>
      <c r="O82" s="19"/>
      <c r="P82" s="19">
        <v>36.729999999999997</v>
      </c>
      <c r="Q82" s="19" t="s">
        <v>770</v>
      </c>
      <c r="R82" s="19" t="s">
        <v>508</v>
      </c>
      <c r="S82" s="19" t="s">
        <v>90</v>
      </c>
      <c r="T82" s="19" t="s">
        <v>21</v>
      </c>
      <c r="U82" s="3" t="s">
        <v>443</v>
      </c>
      <c r="V82" s="19" t="s">
        <v>18</v>
      </c>
      <c r="W82" s="19" t="s">
        <v>21</v>
      </c>
      <c r="X82" s="22" t="s">
        <v>21</v>
      </c>
      <c r="Y82" s="19" t="s">
        <v>21</v>
      </c>
      <c r="Z82" s="22" t="s">
        <v>21</v>
      </c>
      <c r="AA82" s="66" t="s">
        <v>21</v>
      </c>
      <c r="AB82" s="66" t="s">
        <v>21</v>
      </c>
      <c r="AC82" s="23">
        <v>0.45208333333333334</v>
      </c>
      <c r="AD82" s="22" t="s">
        <v>21</v>
      </c>
      <c r="AE82" s="22" t="s">
        <v>21</v>
      </c>
      <c r="AF82" s="22" t="s">
        <v>21</v>
      </c>
      <c r="AG82" s="22" t="s">
        <v>21</v>
      </c>
      <c r="AH82" s="22" t="s">
        <v>21</v>
      </c>
      <c r="AI82" s="24" t="s">
        <v>771</v>
      </c>
    </row>
    <row r="83" spans="1:35">
      <c r="A83" s="18" t="s">
        <v>140</v>
      </c>
      <c r="B83" s="19" t="s">
        <v>46</v>
      </c>
      <c r="C83" s="19" t="s">
        <v>21</v>
      </c>
      <c r="D83" s="19">
        <v>30</v>
      </c>
      <c r="E83" s="20">
        <v>42643</v>
      </c>
      <c r="F83" s="19" t="s">
        <v>36</v>
      </c>
      <c r="G83" s="19" t="s">
        <v>26</v>
      </c>
      <c r="H83" s="22"/>
      <c r="I83" s="22"/>
      <c r="J83" s="22"/>
      <c r="K83" s="22"/>
      <c r="L83" s="22"/>
      <c r="M83" s="22"/>
      <c r="N83" s="19" t="s">
        <v>26</v>
      </c>
      <c r="O83" s="19" t="s">
        <v>772</v>
      </c>
      <c r="P83" s="19">
        <v>36.409999999999997</v>
      </c>
      <c r="Q83" s="19" t="s">
        <v>773</v>
      </c>
      <c r="R83" s="19" t="s">
        <v>774</v>
      </c>
      <c r="S83" s="19" t="s">
        <v>90</v>
      </c>
      <c r="T83" s="19" t="s">
        <v>26</v>
      </c>
      <c r="U83" s="3" t="s">
        <v>21</v>
      </c>
      <c r="V83" s="19" t="s">
        <v>21</v>
      </c>
      <c r="W83" s="19" t="s">
        <v>21</v>
      </c>
      <c r="X83" s="22" t="s">
        <v>21</v>
      </c>
      <c r="Y83" s="19" t="s">
        <v>21</v>
      </c>
      <c r="Z83" s="22" t="s">
        <v>21</v>
      </c>
      <c r="AA83" s="70" t="s">
        <v>21</v>
      </c>
      <c r="AB83" s="70" t="s">
        <v>21</v>
      </c>
      <c r="AC83" s="23" t="s">
        <v>21</v>
      </c>
      <c r="AD83" s="22" t="s">
        <v>32</v>
      </c>
      <c r="AE83" s="23">
        <v>0.42708333333333331</v>
      </c>
      <c r="AF83" s="22" t="s">
        <v>33</v>
      </c>
      <c r="AG83" s="19" t="s">
        <v>178</v>
      </c>
      <c r="AH83" s="22" t="s">
        <v>26</v>
      </c>
      <c r="AI83" s="24" t="s">
        <v>775</v>
      </c>
    </row>
    <row r="84" spans="1:35">
      <c r="A84" s="18" t="s">
        <v>140</v>
      </c>
      <c r="B84" s="19" t="s">
        <v>46</v>
      </c>
      <c r="C84" s="22" t="s">
        <v>21</v>
      </c>
      <c r="D84" s="22">
        <v>60</v>
      </c>
      <c r="E84" s="20">
        <v>42677</v>
      </c>
      <c r="F84" s="19" t="s">
        <v>36</v>
      </c>
      <c r="G84" s="19" t="s">
        <v>26</v>
      </c>
      <c r="H84" s="19" t="s">
        <v>26</v>
      </c>
      <c r="I84" s="19" t="s">
        <v>26</v>
      </c>
      <c r="J84" s="19" t="s">
        <v>26</v>
      </c>
      <c r="K84" s="19" t="s">
        <v>26</v>
      </c>
      <c r="L84" s="19" t="s">
        <v>26</v>
      </c>
      <c r="M84" s="19" t="s">
        <v>26</v>
      </c>
      <c r="N84" s="19" t="s">
        <v>26</v>
      </c>
      <c r="O84" s="19"/>
      <c r="P84" s="19">
        <v>36.299999999999997</v>
      </c>
      <c r="Q84" s="19" t="s">
        <v>479</v>
      </c>
      <c r="R84" s="19" t="s">
        <v>177</v>
      </c>
      <c r="S84" s="19" t="s">
        <v>219</v>
      </c>
      <c r="T84" s="19" t="s">
        <v>21</v>
      </c>
      <c r="U84" s="3" t="s">
        <v>443</v>
      </c>
      <c r="V84" s="19" t="s">
        <v>21</v>
      </c>
      <c r="W84" s="19" t="s">
        <v>114</v>
      </c>
      <c r="X84" s="19" t="s">
        <v>179</v>
      </c>
      <c r="Y84" s="19" t="s">
        <v>20</v>
      </c>
      <c r="Z84" s="19" t="s">
        <v>23</v>
      </c>
      <c r="AA84" s="70" t="s">
        <v>165</v>
      </c>
      <c r="AB84" s="19" t="s">
        <v>21</v>
      </c>
      <c r="AC84" s="21">
        <v>0.41736111111111113</v>
      </c>
      <c r="AD84" s="19" t="s">
        <v>21</v>
      </c>
      <c r="AE84" s="19" t="s">
        <v>21</v>
      </c>
      <c r="AF84" s="19" t="s">
        <v>21</v>
      </c>
      <c r="AG84" s="19" t="s">
        <v>21</v>
      </c>
      <c r="AH84" s="19" t="s">
        <v>21</v>
      </c>
      <c r="AI84" s="41"/>
    </row>
    <row r="85" spans="1:35">
      <c r="A85" s="18" t="s">
        <v>140</v>
      </c>
      <c r="B85" s="19" t="s">
        <v>46</v>
      </c>
      <c r="C85" s="98" t="s">
        <v>21</v>
      </c>
      <c r="D85" s="66">
        <v>180</v>
      </c>
      <c r="E85" s="124">
        <v>42796</v>
      </c>
      <c r="F85" s="66" t="s">
        <v>36</v>
      </c>
      <c r="G85" s="66" t="s">
        <v>26</v>
      </c>
      <c r="H85" s="66" t="s">
        <v>90</v>
      </c>
      <c r="I85" s="66" t="s">
        <v>26</v>
      </c>
      <c r="J85" s="66" t="s">
        <v>90</v>
      </c>
      <c r="K85" s="66" t="s">
        <v>90</v>
      </c>
      <c r="L85" s="66" t="s">
        <v>26</v>
      </c>
      <c r="M85" s="66" t="s">
        <v>26</v>
      </c>
      <c r="N85" s="66" t="s">
        <v>26</v>
      </c>
      <c r="O85" s="66"/>
      <c r="P85" s="66">
        <v>36.79</v>
      </c>
      <c r="Q85" s="66" t="s">
        <v>776</v>
      </c>
      <c r="R85" s="66" t="s">
        <v>49</v>
      </c>
      <c r="S85" s="66" t="s">
        <v>219</v>
      </c>
      <c r="T85" s="66" t="s">
        <v>21</v>
      </c>
      <c r="U85" s="66" t="s">
        <v>443</v>
      </c>
      <c r="V85" s="66" t="s">
        <v>21</v>
      </c>
      <c r="W85" s="66" t="s">
        <v>114</v>
      </c>
      <c r="X85" s="66" t="s">
        <v>21</v>
      </c>
      <c r="Y85" s="66" t="s">
        <v>20</v>
      </c>
      <c r="Z85" s="66" t="s">
        <v>23</v>
      </c>
      <c r="AA85" s="66" t="s">
        <v>165</v>
      </c>
      <c r="AB85" s="66" t="s">
        <v>21</v>
      </c>
      <c r="AC85" s="135">
        <v>0.48541666666666666</v>
      </c>
      <c r="AD85" s="66" t="s">
        <v>21</v>
      </c>
      <c r="AE85" s="66" t="s">
        <v>21</v>
      </c>
      <c r="AF85" s="66" t="s">
        <v>21</v>
      </c>
      <c r="AG85" s="66" t="s">
        <v>21</v>
      </c>
      <c r="AH85" s="66" t="s">
        <v>21</v>
      </c>
      <c r="AI85" s="125"/>
    </row>
    <row r="86" spans="1:35">
      <c r="A86" s="96" t="s">
        <v>140</v>
      </c>
      <c r="B86" s="91" t="s">
        <v>46</v>
      </c>
      <c r="C86" s="91" t="s">
        <v>21</v>
      </c>
      <c r="D86" s="99">
        <v>365</v>
      </c>
      <c r="E86" s="100">
        <v>42982</v>
      </c>
      <c r="F86" s="98" t="s">
        <v>36</v>
      </c>
      <c r="G86" s="98" t="s">
        <v>26</v>
      </c>
      <c r="H86" s="98" t="s">
        <v>26</v>
      </c>
      <c r="I86" s="98" t="s">
        <v>26</v>
      </c>
      <c r="J86" s="98" t="s">
        <v>26</v>
      </c>
      <c r="K86" s="98" t="s">
        <v>26</v>
      </c>
      <c r="L86" s="98" t="s">
        <v>26</v>
      </c>
      <c r="M86" s="98" t="s">
        <v>26</v>
      </c>
      <c r="N86" s="98" t="s">
        <v>26</v>
      </c>
      <c r="O86" s="98"/>
      <c r="P86" s="98">
        <v>36.28</v>
      </c>
      <c r="Q86" s="98" t="s">
        <v>828</v>
      </c>
      <c r="R86" s="98" t="s">
        <v>221</v>
      </c>
      <c r="S86" s="98" t="s">
        <v>219</v>
      </c>
      <c r="T86" s="98" t="s">
        <v>26</v>
      </c>
      <c r="U86" s="91" t="s">
        <v>443</v>
      </c>
      <c r="V86" s="98" t="s">
        <v>21</v>
      </c>
      <c r="W86" s="98" t="s">
        <v>114</v>
      </c>
      <c r="X86" s="98" t="s">
        <v>21</v>
      </c>
      <c r="Y86" s="98" t="s">
        <v>20</v>
      </c>
      <c r="Z86" s="98" t="s">
        <v>23</v>
      </c>
      <c r="AA86" s="98" t="s">
        <v>165</v>
      </c>
      <c r="AB86" s="98" t="s">
        <v>21</v>
      </c>
      <c r="AC86" s="105">
        <v>0.47013888888888888</v>
      </c>
      <c r="AD86" s="98" t="s">
        <v>32</v>
      </c>
      <c r="AE86" s="105">
        <v>0.47222222222222227</v>
      </c>
      <c r="AF86" s="98" t="s">
        <v>33</v>
      </c>
      <c r="AG86" s="98" t="s">
        <v>178</v>
      </c>
      <c r="AH86" s="99" t="s">
        <v>26</v>
      </c>
      <c r="AI86" s="102"/>
    </row>
    <row r="87" spans="1:35">
      <c r="A87" s="12" t="s">
        <v>141</v>
      </c>
      <c r="B87" s="13" t="s">
        <v>46</v>
      </c>
      <c r="C87" s="13">
        <v>42</v>
      </c>
      <c r="D87" s="13">
        <v>0</v>
      </c>
      <c r="E87" s="14">
        <v>42622</v>
      </c>
      <c r="F87" s="13" t="s">
        <v>36</v>
      </c>
      <c r="G87" s="13" t="s">
        <v>21</v>
      </c>
      <c r="H87" s="13" t="s">
        <v>21</v>
      </c>
      <c r="I87" s="13" t="s">
        <v>21</v>
      </c>
      <c r="J87" s="13" t="s">
        <v>21</v>
      </c>
      <c r="K87" s="13" t="s">
        <v>21</v>
      </c>
      <c r="L87" s="13" t="s">
        <v>21</v>
      </c>
      <c r="M87" s="13" t="s">
        <v>21</v>
      </c>
      <c r="N87" s="13" t="s">
        <v>219</v>
      </c>
      <c r="O87" s="13" t="s">
        <v>21</v>
      </c>
      <c r="P87" s="13">
        <v>36.64</v>
      </c>
      <c r="Q87" s="13" t="s">
        <v>429</v>
      </c>
      <c r="R87" s="13" t="s">
        <v>93</v>
      </c>
      <c r="S87" s="15" t="s">
        <v>90</v>
      </c>
      <c r="T87" s="13" t="s">
        <v>26</v>
      </c>
      <c r="U87" s="3" t="s">
        <v>443</v>
      </c>
      <c r="V87" s="13" t="s">
        <v>18</v>
      </c>
      <c r="W87" s="13" t="s">
        <v>114</v>
      </c>
      <c r="X87" s="13" t="s">
        <v>21</v>
      </c>
      <c r="Y87" s="13" t="s">
        <v>20</v>
      </c>
      <c r="Z87" s="13" t="s">
        <v>23</v>
      </c>
      <c r="AA87" s="65" t="s">
        <v>165</v>
      </c>
      <c r="AB87" s="65" t="s">
        <v>17</v>
      </c>
      <c r="AC87" s="16">
        <v>0.4069444444444445</v>
      </c>
      <c r="AD87" s="13" t="s">
        <v>32</v>
      </c>
      <c r="AE87" s="16">
        <v>0.41180555555555554</v>
      </c>
      <c r="AF87" s="13" t="s">
        <v>33</v>
      </c>
      <c r="AG87" s="13" t="s">
        <v>178</v>
      </c>
      <c r="AH87" s="13" t="s">
        <v>26</v>
      </c>
      <c r="AI87" s="17" t="s">
        <v>957</v>
      </c>
    </row>
    <row r="88" spans="1:35">
      <c r="A88" s="18" t="s">
        <v>141</v>
      </c>
      <c r="B88" s="19" t="s">
        <v>46</v>
      </c>
      <c r="C88" s="3" t="s">
        <v>21</v>
      </c>
      <c r="D88" s="19">
        <v>3</v>
      </c>
      <c r="E88" s="20">
        <v>42625</v>
      </c>
      <c r="F88" s="19" t="s">
        <v>36</v>
      </c>
      <c r="G88" s="19" t="s">
        <v>26</v>
      </c>
      <c r="H88" s="19" t="s">
        <v>26</v>
      </c>
      <c r="I88" s="19" t="s">
        <v>26</v>
      </c>
      <c r="J88" s="19" t="s">
        <v>26</v>
      </c>
      <c r="K88" s="19" t="s">
        <v>26</v>
      </c>
      <c r="L88" s="19" t="s">
        <v>26</v>
      </c>
      <c r="M88" s="19" t="s">
        <v>26</v>
      </c>
      <c r="N88" s="19" t="s">
        <v>219</v>
      </c>
      <c r="O88" s="19"/>
      <c r="P88" s="19">
        <v>36.869999999999997</v>
      </c>
      <c r="Q88" s="19" t="s">
        <v>430</v>
      </c>
      <c r="R88" s="19" t="s">
        <v>122</v>
      </c>
      <c r="S88" s="19" t="s">
        <v>219</v>
      </c>
      <c r="T88" s="19" t="s">
        <v>21</v>
      </c>
      <c r="U88" s="3" t="s">
        <v>443</v>
      </c>
      <c r="V88" s="19" t="s">
        <v>18</v>
      </c>
      <c r="W88" s="19" t="s">
        <v>21</v>
      </c>
      <c r="X88" s="22" t="s">
        <v>21</v>
      </c>
      <c r="Y88" s="19" t="s">
        <v>21</v>
      </c>
      <c r="Z88" s="22" t="s">
        <v>21</v>
      </c>
      <c r="AA88" s="66" t="s">
        <v>21</v>
      </c>
      <c r="AB88" s="66" t="s">
        <v>21</v>
      </c>
      <c r="AC88" s="23">
        <v>0.38611111111111113</v>
      </c>
      <c r="AD88" s="22" t="s">
        <v>21</v>
      </c>
      <c r="AE88" s="22" t="s">
        <v>21</v>
      </c>
      <c r="AF88" s="22" t="s">
        <v>21</v>
      </c>
      <c r="AG88" s="22" t="s">
        <v>21</v>
      </c>
      <c r="AH88" s="22" t="s">
        <v>21</v>
      </c>
      <c r="AI88" s="24"/>
    </row>
    <row r="89" spans="1:35">
      <c r="A89" s="18" t="s">
        <v>141</v>
      </c>
      <c r="B89" s="19" t="s">
        <v>46</v>
      </c>
      <c r="C89" s="3" t="s">
        <v>21</v>
      </c>
      <c r="D89" s="19">
        <v>7</v>
      </c>
      <c r="E89" s="20">
        <v>42629</v>
      </c>
      <c r="F89" s="19" t="s">
        <v>36</v>
      </c>
      <c r="G89" s="19" t="s">
        <v>26</v>
      </c>
      <c r="H89" s="19" t="s">
        <v>26</v>
      </c>
      <c r="I89" s="19" t="s">
        <v>26</v>
      </c>
      <c r="J89" s="19" t="s">
        <v>26</v>
      </c>
      <c r="K89" s="19" t="s">
        <v>26</v>
      </c>
      <c r="L89" s="19" t="s">
        <v>26</v>
      </c>
      <c r="M89" s="19" t="s">
        <v>26</v>
      </c>
      <c r="N89" s="19" t="s">
        <v>219</v>
      </c>
      <c r="O89" s="19"/>
      <c r="P89" s="19">
        <v>36.659999999999997</v>
      </c>
      <c r="Q89" s="19" t="s">
        <v>431</v>
      </c>
      <c r="R89" s="19" t="s">
        <v>200</v>
      </c>
      <c r="S89" s="19" t="s">
        <v>219</v>
      </c>
      <c r="T89" s="19" t="s">
        <v>21</v>
      </c>
      <c r="U89" s="3" t="s">
        <v>443</v>
      </c>
      <c r="V89" s="19" t="s">
        <v>18</v>
      </c>
      <c r="W89" s="19" t="s">
        <v>21</v>
      </c>
      <c r="X89" s="22" t="s">
        <v>21</v>
      </c>
      <c r="Y89" s="19" t="s">
        <v>21</v>
      </c>
      <c r="Z89" s="22" t="s">
        <v>21</v>
      </c>
      <c r="AA89" s="66" t="s">
        <v>21</v>
      </c>
      <c r="AB89" s="66" t="s">
        <v>21</v>
      </c>
      <c r="AC89" s="23">
        <v>0.38263888888888892</v>
      </c>
      <c r="AD89" s="22" t="s">
        <v>21</v>
      </c>
      <c r="AE89" s="22" t="s">
        <v>21</v>
      </c>
      <c r="AF89" s="22" t="s">
        <v>21</v>
      </c>
      <c r="AG89" s="22" t="s">
        <v>21</v>
      </c>
      <c r="AH89" s="22" t="s">
        <v>21</v>
      </c>
      <c r="AI89" s="24"/>
    </row>
    <row r="90" spans="1:35">
      <c r="A90" s="18" t="s">
        <v>141</v>
      </c>
      <c r="B90" s="19" t="s">
        <v>46</v>
      </c>
      <c r="C90" s="3" t="s">
        <v>21</v>
      </c>
      <c r="D90" s="19">
        <v>30</v>
      </c>
      <c r="E90" s="20">
        <v>42653</v>
      </c>
      <c r="F90" s="19" t="s">
        <v>36</v>
      </c>
      <c r="G90" s="19" t="s">
        <v>26</v>
      </c>
      <c r="H90" s="19" t="s">
        <v>26</v>
      </c>
      <c r="I90" s="19" t="s">
        <v>26</v>
      </c>
      <c r="J90" s="19" t="s">
        <v>26</v>
      </c>
      <c r="K90" s="19" t="s">
        <v>26</v>
      </c>
      <c r="L90" s="19" t="s">
        <v>26</v>
      </c>
      <c r="M90" s="19" t="s">
        <v>26</v>
      </c>
      <c r="N90" s="19" t="s">
        <v>219</v>
      </c>
      <c r="O90" s="19"/>
      <c r="P90" s="19">
        <v>36.799999999999997</v>
      </c>
      <c r="Q90" s="19" t="s">
        <v>432</v>
      </c>
      <c r="R90" s="19" t="s">
        <v>122</v>
      </c>
      <c r="S90" s="19" t="s">
        <v>219</v>
      </c>
      <c r="T90" s="19" t="s">
        <v>26</v>
      </c>
      <c r="U90" s="3" t="s">
        <v>21</v>
      </c>
      <c r="V90" s="19" t="s">
        <v>21</v>
      </c>
      <c r="W90" s="19" t="s">
        <v>21</v>
      </c>
      <c r="X90" s="22" t="s">
        <v>21</v>
      </c>
      <c r="Y90" s="19" t="s">
        <v>21</v>
      </c>
      <c r="Z90" s="22" t="s">
        <v>21</v>
      </c>
      <c r="AA90" s="70" t="s">
        <v>21</v>
      </c>
      <c r="AB90" s="70" t="s">
        <v>21</v>
      </c>
      <c r="AC90" s="23" t="s">
        <v>21</v>
      </c>
      <c r="AD90" s="22" t="s">
        <v>32</v>
      </c>
      <c r="AE90" s="23">
        <v>0.4458333333333333</v>
      </c>
      <c r="AF90" s="22" t="s">
        <v>33</v>
      </c>
      <c r="AG90" s="19" t="s">
        <v>178</v>
      </c>
      <c r="AH90" s="22" t="s">
        <v>26</v>
      </c>
      <c r="AI90" s="24"/>
    </row>
    <row r="91" spans="1:35">
      <c r="A91" s="18" t="s">
        <v>141</v>
      </c>
      <c r="B91" s="22" t="s">
        <v>46</v>
      </c>
      <c r="C91" s="3" t="s">
        <v>21</v>
      </c>
      <c r="D91" s="22">
        <v>60</v>
      </c>
      <c r="E91" s="20">
        <v>42681</v>
      </c>
      <c r="F91" s="22" t="s">
        <v>36</v>
      </c>
      <c r="G91" s="22" t="s">
        <v>26</v>
      </c>
      <c r="H91" s="22" t="s">
        <v>26</v>
      </c>
      <c r="I91" s="22" t="s">
        <v>26</v>
      </c>
      <c r="J91" s="22" t="s">
        <v>26</v>
      </c>
      <c r="K91" s="22" t="s">
        <v>26</v>
      </c>
      <c r="L91" s="22" t="s">
        <v>26</v>
      </c>
      <c r="M91" s="22" t="s">
        <v>26</v>
      </c>
      <c r="N91" s="22" t="s">
        <v>219</v>
      </c>
      <c r="O91" s="19"/>
      <c r="P91" s="22">
        <v>36.770000000000003</v>
      </c>
      <c r="Q91" s="22" t="s">
        <v>433</v>
      </c>
      <c r="R91" s="22" t="s">
        <v>434</v>
      </c>
      <c r="S91" s="19" t="s">
        <v>219</v>
      </c>
      <c r="T91" s="19" t="s">
        <v>21</v>
      </c>
      <c r="U91" s="3" t="s">
        <v>443</v>
      </c>
      <c r="V91" s="19" t="s">
        <v>21</v>
      </c>
      <c r="W91" s="19" t="s">
        <v>114</v>
      </c>
      <c r="X91" s="19" t="s">
        <v>179</v>
      </c>
      <c r="Y91" s="19" t="s">
        <v>20</v>
      </c>
      <c r="Z91" s="19" t="s">
        <v>23</v>
      </c>
      <c r="AA91" s="70" t="s">
        <v>165</v>
      </c>
      <c r="AB91" s="19" t="s">
        <v>21</v>
      </c>
      <c r="AC91" s="21">
        <v>0.39513888888888887</v>
      </c>
      <c r="AD91" s="19" t="s">
        <v>21</v>
      </c>
      <c r="AE91" s="19" t="s">
        <v>21</v>
      </c>
      <c r="AF91" s="19" t="s">
        <v>21</v>
      </c>
      <c r="AG91" s="19" t="s">
        <v>21</v>
      </c>
      <c r="AH91" s="19" t="s">
        <v>21</v>
      </c>
      <c r="AI91" s="41"/>
    </row>
    <row r="92" spans="1:35" s="19" customFormat="1">
      <c r="A92" s="98" t="s">
        <v>141</v>
      </c>
      <c r="B92" s="98" t="s">
        <v>46</v>
      </c>
      <c r="C92" s="3" t="s">
        <v>21</v>
      </c>
      <c r="D92" s="99">
        <v>180</v>
      </c>
      <c r="E92" s="100">
        <v>42800</v>
      </c>
      <c r="F92" s="98" t="s">
        <v>36</v>
      </c>
      <c r="G92" s="98" t="s">
        <v>26</v>
      </c>
      <c r="H92" s="98" t="s">
        <v>26</v>
      </c>
      <c r="I92" s="98" t="s">
        <v>26</v>
      </c>
      <c r="J92" s="98" t="s">
        <v>26</v>
      </c>
      <c r="K92" s="98" t="s">
        <v>26</v>
      </c>
      <c r="L92" s="98" t="s">
        <v>26</v>
      </c>
      <c r="M92" s="98" t="s">
        <v>26</v>
      </c>
      <c r="N92" s="98" t="s">
        <v>219</v>
      </c>
      <c r="O92" s="98"/>
      <c r="P92" s="98">
        <v>35.58</v>
      </c>
      <c r="Q92" s="98" t="s">
        <v>435</v>
      </c>
      <c r="R92" s="98" t="s">
        <v>202</v>
      </c>
      <c r="S92" s="98" t="s">
        <v>219</v>
      </c>
      <c r="T92" s="98" t="s">
        <v>21</v>
      </c>
      <c r="U92" s="19" t="s">
        <v>443</v>
      </c>
      <c r="V92" s="98" t="s">
        <v>21</v>
      </c>
      <c r="W92" s="98" t="s">
        <v>114</v>
      </c>
      <c r="X92" s="98" t="s">
        <v>21</v>
      </c>
      <c r="Y92" s="98" t="s">
        <v>20</v>
      </c>
      <c r="Z92" s="98" t="s">
        <v>23</v>
      </c>
      <c r="AA92" s="98" t="s">
        <v>165</v>
      </c>
      <c r="AB92" s="98" t="s">
        <v>21</v>
      </c>
      <c r="AC92" s="105">
        <v>0.38750000000000001</v>
      </c>
      <c r="AD92" s="98" t="s">
        <v>21</v>
      </c>
      <c r="AE92" s="98" t="s">
        <v>21</v>
      </c>
      <c r="AF92" s="98" t="s">
        <v>21</v>
      </c>
      <c r="AG92" s="98" t="s">
        <v>21</v>
      </c>
      <c r="AH92" s="98" t="s">
        <v>21</v>
      </c>
      <c r="AI92" s="102"/>
    </row>
    <row r="93" spans="1:35" s="19" customFormat="1">
      <c r="A93" s="26" t="s">
        <v>141</v>
      </c>
      <c r="B93" s="26" t="s">
        <v>46</v>
      </c>
      <c r="C93" s="3" t="s">
        <v>21</v>
      </c>
      <c r="D93" s="26">
        <v>365</v>
      </c>
      <c r="E93" s="89">
        <v>42990</v>
      </c>
      <c r="F93" s="26" t="s">
        <v>36</v>
      </c>
      <c r="G93" s="26" t="s">
        <v>26</v>
      </c>
      <c r="H93" s="26" t="s">
        <v>26</v>
      </c>
      <c r="I93" s="26" t="s">
        <v>26</v>
      </c>
      <c r="J93" s="26" t="s">
        <v>26</v>
      </c>
      <c r="K93" s="26" t="s">
        <v>26</v>
      </c>
      <c r="L93" s="26" t="s">
        <v>26</v>
      </c>
      <c r="M93" s="26" t="s">
        <v>26</v>
      </c>
      <c r="N93" s="26" t="s">
        <v>219</v>
      </c>
      <c r="O93" s="26" t="s">
        <v>832</v>
      </c>
      <c r="P93" s="26">
        <v>36.9</v>
      </c>
      <c r="Q93" s="26" t="s">
        <v>830</v>
      </c>
      <c r="R93" s="26" t="s">
        <v>49</v>
      </c>
      <c r="S93" s="26" t="s">
        <v>219</v>
      </c>
      <c r="T93" s="26" t="s">
        <v>26</v>
      </c>
      <c r="U93" s="26" t="s">
        <v>443</v>
      </c>
      <c r="V93" s="26" t="s">
        <v>21</v>
      </c>
      <c r="W93" s="26" t="s">
        <v>114</v>
      </c>
      <c r="X93" s="26" t="s">
        <v>179</v>
      </c>
      <c r="Y93" s="26" t="s">
        <v>20</v>
      </c>
      <c r="Z93" s="26" t="s">
        <v>23</v>
      </c>
      <c r="AA93" s="26" t="s">
        <v>165</v>
      </c>
      <c r="AB93" s="26" t="s">
        <v>21</v>
      </c>
      <c r="AC93" s="152">
        <v>0.38472222222222219</v>
      </c>
      <c r="AD93" s="26" t="s">
        <v>32</v>
      </c>
      <c r="AE93" s="152">
        <v>0.3888888888888889</v>
      </c>
      <c r="AF93" s="26" t="s">
        <v>33</v>
      </c>
      <c r="AG93" s="26" t="s">
        <v>178</v>
      </c>
      <c r="AH93" s="26" t="s">
        <v>26</v>
      </c>
      <c r="AI93" s="42"/>
    </row>
    <row r="94" spans="1:35" s="19" customFormat="1">
      <c r="A94" s="12" t="s">
        <v>142</v>
      </c>
      <c r="B94" s="13" t="s">
        <v>46</v>
      </c>
      <c r="C94" s="13">
        <v>40</v>
      </c>
      <c r="D94" s="13">
        <v>0</v>
      </c>
      <c r="E94" s="14">
        <v>42629</v>
      </c>
      <c r="F94" s="13" t="s">
        <v>36</v>
      </c>
      <c r="G94" s="13" t="s">
        <v>21</v>
      </c>
      <c r="H94" s="13" t="s">
        <v>21</v>
      </c>
      <c r="I94" s="13" t="s">
        <v>21</v>
      </c>
      <c r="J94" s="13" t="s">
        <v>21</v>
      </c>
      <c r="K94" s="13" t="s">
        <v>21</v>
      </c>
      <c r="L94" s="13" t="s">
        <v>21</v>
      </c>
      <c r="M94" s="13" t="s">
        <v>21</v>
      </c>
      <c r="N94" s="13" t="s">
        <v>219</v>
      </c>
      <c r="O94" s="13" t="s">
        <v>21</v>
      </c>
      <c r="P94" s="13">
        <v>36.61</v>
      </c>
      <c r="Q94" s="13" t="s">
        <v>439</v>
      </c>
      <c r="R94" s="13" t="s">
        <v>440</v>
      </c>
      <c r="S94" s="13" t="s">
        <v>219</v>
      </c>
      <c r="T94" s="13" t="s">
        <v>26</v>
      </c>
      <c r="U94" s="19" t="s">
        <v>443</v>
      </c>
      <c r="V94" s="13" t="s">
        <v>18</v>
      </c>
      <c r="W94" s="13" t="s">
        <v>114</v>
      </c>
      <c r="X94" s="13" t="s">
        <v>21</v>
      </c>
      <c r="Y94" s="13" t="s">
        <v>20</v>
      </c>
      <c r="Z94" s="13" t="s">
        <v>23</v>
      </c>
      <c r="AA94" s="65" t="s">
        <v>165</v>
      </c>
      <c r="AB94" s="65" t="s">
        <v>17</v>
      </c>
      <c r="AC94" s="16">
        <v>0.41319444444444442</v>
      </c>
      <c r="AD94" s="13" t="s">
        <v>32</v>
      </c>
      <c r="AE94" s="16">
        <v>0.41666666666666669</v>
      </c>
      <c r="AF94" s="13" t="s">
        <v>33</v>
      </c>
      <c r="AG94" s="13" t="s">
        <v>178</v>
      </c>
      <c r="AH94" s="13" t="s">
        <v>26</v>
      </c>
      <c r="AI94" s="17"/>
    </row>
    <row r="95" spans="1:35">
      <c r="A95" s="18" t="s">
        <v>142</v>
      </c>
      <c r="B95" s="19" t="s">
        <v>46</v>
      </c>
      <c r="C95" s="3" t="s">
        <v>21</v>
      </c>
      <c r="D95" s="19">
        <v>3</v>
      </c>
      <c r="E95" s="20">
        <v>42632</v>
      </c>
      <c r="F95" s="19" t="s">
        <v>36</v>
      </c>
      <c r="G95" s="19" t="s">
        <v>26</v>
      </c>
      <c r="H95" s="19" t="s">
        <v>26</v>
      </c>
      <c r="I95" s="19" t="s">
        <v>26</v>
      </c>
      <c r="J95" s="19" t="s">
        <v>26</v>
      </c>
      <c r="K95" s="19" t="s">
        <v>26</v>
      </c>
      <c r="L95" s="19" t="s">
        <v>26</v>
      </c>
      <c r="M95" s="19" t="s">
        <v>26</v>
      </c>
      <c r="N95" s="19" t="s">
        <v>219</v>
      </c>
      <c r="O95" s="19"/>
      <c r="P95" s="19">
        <v>36.32</v>
      </c>
      <c r="Q95" s="19" t="s">
        <v>297</v>
      </c>
      <c r="R95" s="19" t="s">
        <v>441</v>
      </c>
      <c r="S95" s="19" t="s">
        <v>219</v>
      </c>
      <c r="T95" s="19" t="s">
        <v>21</v>
      </c>
      <c r="U95" s="3" t="s">
        <v>443</v>
      </c>
      <c r="V95" s="19" t="s">
        <v>18</v>
      </c>
      <c r="W95" s="19" t="s">
        <v>21</v>
      </c>
      <c r="X95" s="22" t="s">
        <v>21</v>
      </c>
      <c r="Y95" s="19" t="s">
        <v>21</v>
      </c>
      <c r="Z95" s="22" t="s">
        <v>21</v>
      </c>
      <c r="AA95" s="66" t="s">
        <v>21</v>
      </c>
      <c r="AB95" s="66" t="s">
        <v>21</v>
      </c>
      <c r="AC95" s="23">
        <v>0.39097222222222222</v>
      </c>
      <c r="AD95" s="22" t="s">
        <v>21</v>
      </c>
      <c r="AE95" s="22" t="s">
        <v>21</v>
      </c>
      <c r="AF95" s="22" t="s">
        <v>21</v>
      </c>
      <c r="AG95" s="22" t="s">
        <v>21</v>
      </c>
      <c r="AH95" s="22" t="s">
        <v>21</v>
      </c>
      <c r="AI95" s="24"/>
    </row>
    <row r="96" spans="1:35">
      <c r="A96" s="18" t="s">
        <v>142</v>
      </c>
      <c r="B96" s="19" t="s">
        <v>46</v>
      </c>
      <c r="C96" s="3" t="s">
        <v>21</v>
      </c>
      <c r="D96" s="19">
        <v>7</v>
      </c>
      <c r="E96" s="20">
        <v>42636</v>
      </c>
      <c r="F96" s="19" t="s">
        <v>36</v>
      </c>
      <c r="G96" s="19" t="s">
        <v>26</v>
      </c>
      <c r="H96" s="19" t="s">
        <v>26</v>
      </c>
      <c r="I96" s="19" t="s">
        <v>26</v>
      </c>
      <c r="J96" s="19" t="s">
        <v>26</v>
      </c>
      <c r="K96" s="19" t="s">
        <v>26</v>
      </c>
      <c r="L96" s="19" t="s">
        <v>26</v>
      </c>
      <c r="M96" s="19" t="s">
        <v>26</v>
      </c>
      <c r="N96" s="19" t="s">
        <v>219</v>
      </c>
      <c r="O96" s="19"/>
      <c r="P96" s="19">
        <v>36.26</v>
      </c>
      <c r="Q96" s="19" t="s">
        <v>442</v>
      </c>
      <c r="R96" s="19" t="s">
        <v>122</v>
      </c>
      <c r="S96" s="19" t="s">
        <v>219</v>
      </c>
      <c r="T96" s="19" t="s">
        <v>21</v>
      </c>
      <c r="U96" s="3" t="s">
        <v>443</v>
      </c>
      <c r="V96" s="19" t="s">
        <v>18</v>
      </c>
      <c r="W96" s="19" t="s">
        <v>21</v>
      </c>
      <c r="X96" s="22" t="s">
        <v>21</v>
      </c>
      <c r="Y96" s="19" t="s">
        <v>21</v>
      </c>
      <c r="Z96" s="22" t="s">
        <v>21</v>
      </c>
      <c r="AA96" s="66" t="s">
        <v>21</v>
      </c>
      <c r="AB96" s="66" t="s">
        <v>21</v>
      </c>
      <c r="AC96" s="23">
        <v>0.3833333333333333</v>
      </c>
      <c r="AD96" s="22" t="s">
        <v>21</v>
      </c>
      <c r="AE96" s="22" t="s">
        <v>21</v>
      </c>
      <c r="AF96" s="22" t="s">
        <v>21</v>
      </c>
      <c r="AG96" s="22" t="s">
        <v>21</v>
      </c>
      <c r="AH96" s="22" t="s">
        <v>21</v>
      </c>
      <c r="AI96" s="24"/>
    </row>
    <row r="97" spans="1:35">
      <c r="A97" s="18" t="s">
        <v>142</v>
      </c>
      <c r="B97" s="19" t="s">
        <v>46</v>
      </c>
      <c r="C97" s="3" t="s">
        <v>21</v>
      </c>
      <c r="D97" s="19">
        <v>30</v>
      </c>
      <c r="E97" s="20">
        <v>42657</v>
      </c>
      <c r="F97" s="19" t="s">
        <v>36</v>
      </c>
      <c r="G97" s="19" t="s">
        <v>26</v>
      </c>
      <c r="H97" s="19" t="s">
        <v>26</v>
      </c>
      <c r="I97" s="19" t="s">
        <v>26</v>
      </c>
      <c r="J97" s="19" t="s">
        <v>26</v>
      </c>
      <c r="K97" s="19" t="s">
        <v>26</v>
      </c>
      <c r="L97" s="19" t="s">
        <v>26</v>
      </c>
      <c r="M97" s="19" t="s">
        <v>26</v>
      </c>
      <c r="N97" s="19" t="s">
        <v>219</v>
      </c>
      <c r="O97" s="19"/>
      <c r="P97" s="19">
        <v>35.4</v>
      </c>
      <c r="Q97" s="19" t="s">
        <v>444</v>
      </c>
      <c r="R97" s="19" t="s">
        <v>202</v>
      </c>
      <c r="S97" s="19" t="s">
        <v>219</v>
      </c>
      <c r="T97" s="19" t="s">
        <v>26</v>
      </c>
      <c r="U97" s="3" t="s">
        <v>21</v>
      </c>
      <c r="V97" s="19" t="s">
        <v>21</v>
      </c>
      <c r="W97" s="19" t="s">
        <v>21</v>
      </c>
      <c r="X97" s="22" t="s">
        <v>21</v>
      </c>
      <c r="Y97" s="19" t="s">
        <v>21</v>
      </c>
      <c r="Z97" s="22" t="s">
        <v>21</v>
      </c>
      <c r="AA97" s="70" t="s">
        <v>21</v>
      </c>
      <c r="AB97" s="70" t="s">
        <v>21</v>
      </c>
      <c r="AC97" s="23" t="s">
        <v>21</v>
      </c>
      <c r="AD97" s="22" t="s">
        <v>32</v>
      </c>
      <c r="AE97" s="23">
        <v>0.39583333333333331</v>
      </c>
      <c r="AF97" s="22" t="s">
        <v>33</v>
      </c>
      <c r="AG97" s="19" t="s">
        <v>178</v>
      </c>
      <c r="AH97" s="22" t="s">
        <v>26</v>
      </c>
      <c r="AI97" s="24"/>
    </row>
    <row r="98" spans="1:35">
      <c r="A98" s="18" t="s">
        <v>142</v>
      </c>
      <c r="B98" s="19" t="s">
        <v>46</v>
      </c>
      <c r="C98" s="3" t="s">
        <v>21</v>
      </c>
      <c r="D98" s="22">
        <v>60</v>
      </c>
      <c r="E98" s="20">
        <v>42688</v>
      </c>
      <c r="F98" s="19" t="s">
        <v>36</v>
      </c>
      <c r="G98" s="19" t="s">
        <v>26</v>
      </c>
      <c r="H98" s="19" t="s">
        <v>26</v>
      </c>
      <c r="I98" s="19" t="s">
        <v>26</v>
      </c>
      <c r="J98" s="19" t="s">
        <v>26</v>
      </c>
      <c r="K98" s="19" t="s">
        <v>26</v>
      </c>
      <c r="L98" s="19" t="s">
        <v>26</v>
      </c>
      <c r="M98" s="19" t="s">
        <v>26</v>
      </c>
      <c r="N98" s="19" t="s">
        <v>219</v>
      </c>
      <c r="O98" s="19"/>
      <c r="P98" s="19">
        <v>35.700000000000003</v>
      </c>
      <c r="Q98" s="19" t="s">
        <v>445</v>
      </c>
      <c r="R98" s="19" t="s">
        <v>348</v>
      </c>
      <c r="S98" s="19" t="s">
        <v>219</v>
      </c>
      <c r="T98" s="19" t="s">
        <v>21</v>
      </c>
      <c r="U98" s="3" t="s">
        <v>443</v>
      </c>
      <c r="V98" s="19" t="s">
        <v>21</v>
      </c>
      <c r="W98" s="19" t="s">
        <v>114</v>
      </c>
      <c r="X98" s="19" t="s">
        <v>179</v>
      </c>
      <c r="Y98" s="19" t="s">
        <v>20</v>
      </c>
      <c r="Z98" s="19" t="s">
        <v>23</v>
      </c>
      <c r="AA98" s="70" t="s">
        <v>165</v>
      </c>
      <c r="AB98" s="19" t="s">
        <v>21</v>
      </c>
      <c r="AC98" s="21">
        <v>0.38194444444444442</v>
      </c>
      <c r="AD98" s="19" t="s">
        <v>21</v>
      </c>
      <c r="AE98" s="19" t="s">
        <v>21</v>
      </c>
      <c r="AF98" s="19" t="s">
        <v>21</v>
      </c>
      <c r="AG98" s="19" t="s">
        <v>21</v>
      </c>
      <c r="AH98" s="19" t="s">
        <v>21</v>
      </c>
      <c r="AI98" s="41"/>
    </row>
    <row r="99" spans="1:35">
      <c r="A99" s="101" t="s">
        <v>142</v>
      </c>
      <c r="B99" s="98" t="s">
        <v>46</v>
      </c>
      <c r="C99" s="3" t="s">
        <v>21</v>
      </c>
      <c r="D99" s="99">
        <v>180</v>
      </c>
      <c r="E99" s="100">
        <v>42804</v>
      </c>
      <c r="F99" s="98" t="s">
        <v>36</v>
      </c>
      <c r="G99" s="98" t="s">
        <v>26</v>
      </c>
      <c r="H99" s="98" t="s">
        <v>26</v>
      </c>
      <c r="I99" s="98" t="s">
        <v>26</v>
      </c>
      <c r="J99" s="98" t="s">
        <v>26</v>
      </c>
      <c r="K99" s="98" t="s">
        <v>26</v>
      </c>
      <c r="L99" s="98" t="s">
        <v>26</v>
      </c>
      <c r="M99" s="98" t="s">
        <v>26</v>
      </c>
      <c r="N99" s="98" t="s">
        <v>219</v>
      </c>
      <c r="O99" s="98"/>
      <c r="P99" s="98">
        <v>35.700000000000003</v>
      </c>
      <c r="Q99" s="98" t="s">
        <v>446</v>
      </c>
      <c r="R99" s="98" t="s">
        <v>202</v>
      </c>
      <c r="S99" s="98" t="s">
        <v>219</v>
      </c>
      <c r="T99" s="98" t="s">
        <v>21</v>
      </c>
      <c r="U99" s="3" t="s">
        <v>443</v>
      </c>
      <c r="V99" s="98" t="s">
        <v>21</v>
      </c>
      <c r="W99" s="98" t="s">
        <v>114</v>
      </c>
      <c r="X99" s="98" t="s">
        <v>21</v>
      </c>
      <c r="Y99" s="98" t="s">
        <v>20</v>
      </c>
      <c r="Z99" s="98" t="s">
        <v>23</v>
      </c>
      <c r="AA99" s="98" t="s">
        <v>165</v>
      </c>
      <c r="AB99" s="98" t="s">
        <v>21</v>
      </c>
      <c r="AC99" s="105">
        <v>0.38125000000000003</v>
      </c>
      <c r="AD99" s="98" t="s">
        <v>21</v>
      </c>
      <c r="AE99" s="98" t="s">
        <v>21</v>
      </c>
      <c r="AF99" s="98" t="s">
        <v>21</v>
      </c>
      <c r="AG99" s="98" t="s">
        <v>21</v>
      </c>
      <c r="AH99" s="98" t="s">
        <v>21</v>
      </c>
      <c r="AI99" s="102"/>
    </row>
    <row r="100" spans="1:35">
      <c r="A100" s="25" t="s">
        <v>142</v>
      </c>
      <c r="B100" s="26" t="s">
        <v>46</v>
      </c>
      <c r="C100" s="3" t="s">
        <v>21</v>
      </c>
      <c r="D100" s="26">
        <v>365</v>
      </c>
      <c r="E100" s="46">
        <v>42989</v>
      </c>
      <c r="F100" s="26" t="s">
        <v>36</v>
      </c>
      <c r="G100" s="26" t="s">
        <v>26</v>
      </c>
      <c r="H100" s="26" t="s">
        <v>26</v>
      </c>
      <c r="I100" s="26" t="s">
        <v>26</v>
      </c>
      <c r="J100" s="26" t="s">
        <v>26</v>
      </c>
      <c r="K100" s="26" t="s">
        <v>26</v>
      </c>
      <c r="L100" s="26" t="s">
        <v>26</v>
      </c>
      <c r="M100" s="26" t="s">
        <v>26</v>
      </c>
      <c r="N100" s="26" t="s">
        <v>219</v>
      </c>
      <c r="O100" s="26" t="s">
        <v>831</v>
      </c>
      <c r="P100" s="26">
        <v>35.9</v>
      </c>
      <c r="Q100" s="26" t="s">
        <v>833</v>
      </c>
      <c r="R100" s="26" t="s">
        <v>440</v>
      </c>
      <c r="S100" s="26" t="s">
        <v>219</v>
      </c>
      <c r="T100" s="26" t="s">
        <v>26</v>
      </c>
      <c r="U100" s="26" t="s">
        <v>443</v>
      </c>
      <c r="V100" s="26" t="s">
        <v>21</v>
      </c>
      <c r="W100" s="26" t="s">
        <v>114</v>
      </c>
      <c r="X100" s="26" t="s">
        <v>21</v>
      </c>
      <c r="Y100" s="26" t="s">
        <v>20</v>
      </c>
      <c r="Z100" s="26" t="s">
        <v>23</v>
      </c>
      <c r="AA100" s="26" t="s">
        <v>165</v>
      </c>
      <c r="AB100" s="26" t="s">
        <v>21</v>
      </c>
      <c r="AC100" s="152">
        <v>0.38819444444444445</v>
      </c>
      <c r="AD100" s="26" t="s">
        <v>32</v>
      </c>
      <c r="AE100" s="152">
        <v>0.3923611111111111</v>
      </c>
      <c r="AF100" s="26" t="s">
        <v>33</v>
      </c>
      <c r="AG100" s="26" t="s">
        <v>178</v>
      </c>
      <c r="AH100" s="26" t="s">
        <v>26</v>
      </c>
      <c r="AI100" s="42"/>
    </row>
    <row r="101" spans="1:35">
      <c r="A101" s="12" t="s">
        <v>143</v>
      </c>
      <c r="B101" s="13" t="s">
        <v>46</v>
      </c>
      <c r="C101" s="13">
        <v>48</v>
      </c>
      <c r="D101" s="13">
        <v>0</v>
      </c>
      <c r="E101" s="14">
        <v>42636</v>
      </c>
      <c r="F101" s="13" t="s">
        <v>36</v>
      </c>
      <c r="G101" s="13" t="s">
        <v>21</v>
      </c>
      <c r="H101" s="13" t="s">
        <v>21</v>
      </c>
      <c r="I101" s="13" t="s">
        <v>21</v>
      </c>
      <c r="J101" s="13" t="s">
        <v>21</v>
      </c>
      <c r="K101" s="13" t="s">
        <v>21</v>
      </c>
      <c r="L101" s="13" t="s">
        <v>21</v>
      </c>
      <c r="M101" s="13" t="s">
        <v>21</v>
      </c>
      <c r="N101" s="13" t="s">
        <v>26</v>
      </c>
      <c r="O101" s="13" t="s">
        <v>21</v>
      </c>
      <c r="P101" s="13">
        <v>37.25</v>
      </c>
      <c r="Q101" s="13" t="s">
        <v>448</v>
      </c>
      <c r="R101" s="13" t="s">
        <v>177</v>
      </c>
      <c r="S101" s="13" t="s">
        <v>219</v>
      </c>
      <c r="T101" s="13" t="s">
        <v>26</v>
      </c>
      <c r="U101" s="13" t="s">
        <v>449</v>
      </c>
      <c r="V101" s="13" t="s">
        <v>18</v>
      </c>
      <c r="W101" s="13" t="s">
        <v>114</v>
      </c>
      <c r="X101" s="13" t="s">
        <v>21</v>
      </c>
      <c r="Y101" s="13" t="s">
        <v>20</v>
      </c>
      <c r="Z101" s="13" t="s">
        <v>23</v>
      </c>
      <c r="AA101" s="65" t="s">
        <v>165</v>
      </c>
      <c r="AB101" s="65" t="s">
        <v>17</v>
      </c>
      <c r="AC101" s="16">
        <v>0.4145833333333333</v>
      </c>
      <c r="AD101" s="13" t="s">
        <v>32</v>
      </c>
      <c r="AE101" s="16">
        <v>0.41805555555555557</v>
      </c>
      <c r="AF101" s="13" t="s">
        <v>33</v>
      </c>
      <c r="AG101" s="13" t="s">
        <v>178</v>
      </c>
      <c r="AH101" s="13" t="s">
        <v>26</v>
      </c>
      <c r="AI101" s="17"/>
    </row>
    <row r="102" spans="1:35">
      <c r="A102" s="18" t="s">
        <v>143</v>
      </c>
      <c r="B102" s="19" t="s">
        <v>46</v>
      </c>
      <c r="C102" s="3" t="s">
        <v>21</v>
      </c>
      <c r="D102" s="19">
        <v>3</v>
      </c>
      <c r="E102" s="20">
        <v>42639</v>
      </c>
      <c r="F102" s="19" t="s">
        <v>36</v>
      </c>
      <c r="G102" s="19" t="s">
        <v>26</v>
      </c>
      <c r="H102" s="19" t="s">
        <v>26</v>
      </c>
      <c r="I102" s="19" t="s">
        <v>26</v>
      </c>
      <c r="J102" s="19" t="s">
        <v>26</v>
      </c>
      <c r="K102" s="19" t="s">
        <v>26</v>
      </c>
      <c r="L102" s="19" t="s">
        <v>26</v>
      </c>
      <c r="M102" s="19" t="s">
        <v>26</v>
      </c>
      <c r="N102" s="19" t="s">
        <v>26</v>
      </c>
      <c r="O102" s="19"/>
      <c r="P102" s="19">
        <v>35.99</v>
      </c>
      <c r="Q102" s="19" t="s">
        <v>450</v>
      </c>
      <c r="R102" s="19" t="s">
        <v>49</v>
      </c>
      <c r="S102" s="19" t="s">
        <v>219</v>
      </c>
      <c r="T102" s="19" t="s">
        <v>21</v>
      </c>
      <c r="U102" s="19" t="s">
        <v>443</v>
      </c>
      <c r="V102" s="19" t="s">
        <v>18</v>
      </c>
      <c r="W102" s="19" t="s">
        <v>21</v>
      </c>
      <c r="X102" s="22" t="s">
        <v>21</v>
      </c>
      <c r="Y102" s="19" t="s">
        <v>21</v>
      </c>
      <c r="Z102" s="22" t="s">
        <v>21</v>
      </c>
      <c r="AA102" s="66" t="s">
        <v>21</v>
      </c>
      <c r="AB102" s="66" t="s">
        <v>21</v>
      </c>
      <c r="AC102" s="23">
        <v>0.3840277777777778</v>
      </c>
      <c r="AD102" s="22" t="s">
        <v>21</v>
      </c>
      <c r="AE102" s="22" t="s">
        <v>21</v>
      </c>
      <c r="AF102" s="22" t="s">
        <v>21</v>
      </c>
      <c r="AG102" s="22" t="s">
        <v>21</v>
      </c>
      <c r="AH102" s="22" t="s">
        <v>21</v>
      </c>
      <c r="AI102" s="24"/>
    </row>
    <row r="103" spans="1:35">
      <c r="A103" s="18" t="s">
        <v>143</v>
      </c>
      <c r="B103" s="19" t="s">
        <v>46</v>
      </c>
      <c r="C103" s="3" t="s">
        <v>21</v>
      </c>
      <c r="D103" s="19">
        <v>7</v>
      </c>
      <c r="E103" s="20">
        <v>42643</v>
      </c>
      <c r="F103" s="19" t="s">
        <v>36</v>
      </c>
      <c r="G103" s="19" t="s">
        <v>26</v>
      </c>
      <c r="H103" s="19" t="s">
        <v>26</v>
      </c>
      <c r="I103" s="19" t="s">
        <v>26</v>
      </c>
      <c r="J103" s="19" t="s">
        <v>26</v>
      </c>
      <c r="K103" s="19" t="s">
        <v>26</v>
      </c>
      <c r="L103" s="19" t="s">
        <v>26</v>
      </c>
      <c r="M103" s="19" t="s">
        <v>26</v>
      </c>
      <c r="N103" s="19" t="s">
        <v>26</v>
      </c>
      <c r="O103" s="19"/>
      <c r="P103" s="19">
        <v>37.26</v>
      </c>
      <c r="Q103" s="19" t="s">
        <v>451</v>
      </c>
      <c r="R103" s="19" t="s">
        <v>452</v>
      </c>
      <c r="S103" s="19" t="s">
        <v>219</v>
      </c>
      <c r="T103" s="19" t="s">
        <v>21</v>
      </c>
      <c r="U103" s="19" t="s">
        <v>449</v>
      </c>
      <c r="V103" s="19" t="s">
        <v>18</v>
      </c>
      <c r="W103" s="19" t="s">
        <v>21</v>
      </c>
      <c r="X103" s="22" t="s">
        <v>21</v>
      </c>
      <c r="Y103" s="19" t="s">
        <v>21</v>
      </c>
      <c r="Z103" s="22" t="s">
        <v>21</v>
      </c>
      <c r="AA103" s="66" t="s">
        <v>21</v>
      </c>
      <c r="AB103" s="66" t="s">
        <v>21</v>
      </c>
      <c r="AC103" s="23">
        <v>0.39305555555555555</v>
      </c>
      <c r="AD103" s="22" t="s">
        <v>21</v>
      </c>
      <c r="AE103" s="22" t="s">
        <v>21</v>
      </c>
      <c r="AF103" s="22" t="s">
        <v>21</v>
      </c>
      <c r="AG103" s="22" t="s">
        <v>21</v>
      </c>
      <c r="AH103" s="22" t="s">
        <v>21</v>
      </c>
      <c r="AI103" s="24"/>
    </row>
    <row r="104" spans="1:35">
      <c r="A104" s="18" t="s">
        <v>143</v>
      </c>
      <c r="B104" s="19" t="s">
        <v>46</v>
      </c>
      <c r="C104" s="3" t="s">
        <v>21</v>
      </c>
      <c r="D104" s="19">
        <v>30</v>
      </c>
      <c r="E104" s="20">
        <v>42664</v>
      </c>
      <c r="F104" s="19" t="s">
        <v>36</v>
      </c>
      <c r="G104" s="19" t="s">
        <v>26</v>
      </c>
      <c r="H104" s="19" t="s">
        <v>26</v>
      </c>
      <c r="I104" s="19" t="s">
        <v>26</v>
      </c>
      <c r="J104" s="19" t="s">
        <v>26</v>
      </c>
      <c r="K104" s="19" t="s">
        <v>26</v>
      </c>
      <c r="L104" s="19" t="s">
        <v>26</v>
      </c>
      <c r="M104" s="19" t="s">
        <v>26</v>
      </c>
      <c r="N104" s="19" t="s">
        <v>26</v>
      </c>
      <c r="O104" s="19"/>
      <c r="P104" s="19">
        <v>36.61</v>
      </c>
      <c r="Q104" s="19" t="s">
        <v>453</v>
      </c>
      <c r="R104" s="19" t="s">
        <v>284</v>
      </c>
      <c r="S104" s="19" t="s">
        <v>219</v>
      </c>
      <c r="T104" s="19" t="s">
        <v>26</v>
      </c>
      <c r="U104" s="19" t="s">
        <v>21</v>
      </c>
      <c r="V104" s="19" t="s">
        <v>21</v>
      </c>
      <c r="W104" s="19" t="s">
        <v>21</v>
      </c>
      <c r="X104" s="22" t="s">
        <v>21</v>
      </c>
      <c r="Y104" s="19" t="s">
        <v>21</v>
      </c>
      <c r="Z104" s="22" t="s">
        <v>21</v>
      </c>
      <c r="AA104" s="70" t="s">
        <v>21</v>
      </c>
      <c r="AB104" s="70" t="s">
        <v>21</v>
      </c>
      <c r="AC104" s="23" t="s">
        <v>21</v>
      </c>
      <c r="AD104" s="22" t="s">
        <v>32</v>
      </c>
      <c r="AE104" s="23">
        <v>0.40277777777777773</v>
      </c>
      <c r="AF104" s="22" t="s">
        <v>33</v>
      </c>
      <c r="AG104" s="19" t="s">
        <v>178</v>
      </c>
      <c r="AH104" s="22" t="s">
        <v>26</v>
      </c>
      <c r="AI104" s="24"/>
    </row>
    <row r="105" spans="1:35">
      <c r="A105" s="18" t="s">
        <v>143</v>
      </c>
      <c r="B105" s="19" t="s">
        <v>46</v>
      </c>
      <c r="C105" s="3" t="s">
        <v>21</v>
      </c>
      <c r="D105" s="22">
        <v>60</v>
      </c>
      <c r="E105" s="20">
        <v>42696</v>
      </c>
      <c r="F105" s="19" t="s">
        <v>36</v>
      </c>
      <c r="G105" s="19" t="s">
        <v>26</v>
      </c>
      <c r="H105" s="19" t="s">
        <v>26</v>
      </c>
      <c r="I105" s="19" t="s">
        <v>26</v>
      </c>
      <c r="J105" s="19" t="s">
        <v>26</v>
      </c>
      <c r="K105" s="19" t="s">
        <v>26</v>
      </c>
      <c r="L105" s="19" t="s">
        <v>26</v>
      </c>
      <c r="M105" s="19" t="s">
        <v>26</v>
      </c>
      <c r="N105" s="19" t="s">
        <v>26</v>
      </c>
      <c r="O105" s="19"/>
      <c r="P105" s="19">
        <v>37.119999999999997</v>
      </c>
      <c r="Q105" s="19" t="s">
        <v>454</v>
      </c>
      <c r="R105" s="19" t="s">
        <v>455</v>
      </c>
      <c r="S105" s="19" t="s">
        <v>219</v>
      </c>
      <c r="T105" s="19" t="s">
        <v>21</v>
      </c>
      <c r="U105" s="19" t="s">
        <v>443</v>
      </c>
      <c r="V105" s="19" t="s">
        <v>21</v>
      </c>
      <c r="W105" s="19" t="s">
        <v>114</v>
      </c>
      <c r="X105" s="19" t="s">
        <v>179</v>
      </c>
      <c r="Y105" s="19" t="s">
        <v>20</v>
      </c>
      <c r="Z105" s="19" t="s">
        <v>23</v>
      </c>
      <c r="AA105" s="70" t="s">
        <v>165</v>
      </c>
      <c r="AB105" s="19" t="s">
        <v>21</v>
      </c>
      <c r="AC105" s="21">
        <v>0.40277777777777773</v>
      </c>
      <c r="AD105" s="19" t="s">
        <v>21</v>
      </c>
      <c r="AE105" s="19" t="s">
        <v>21</v>
      </c>
      <c r="AF105" s="19" t="s">
        <v>21</v>
      </c>
      <c r="AG105" s="19" t="s">
        <v>21</v>
      </c>
      <c r="AH105" s="19" t="s">
        <v>21</v>
      </c>
      <c r="AI105" s="41"/>
    </row>
    <row r="106" spans="1:35">
      <c r="A106" s="101" t="s">
        <v>143</v>
      </c>
      <c r="B106" s="98" t="s">
        <v>46</v>
      </c>
      <c r="C106" s="3" t="s">
        <v>21</v>
      </c>
      <c r="D106" s="99">
        <v>180</v>
      </c>
      <c r="E106" s="100">
        <v>42814</v>
      </c>
      <c r="F106" s="98" t="s">
        <v>36</v>
      </c>
      <c r="G106" s="98" t="s">
        <v>90</v>
      </c>
      <c r="H106" s="98" t="s">
        <v>26</v>
      </c>
      <c r="I106" s="98" t="s">
        <v>26</v>
      </c>
      <c r="J106" s="98" t="s">
        <v>26</v>
      </c>
      <c r="K106" s="98" t="s">
        <v>26</v>
      </c>
      <c r="L106" s="98" t="s">
        <v>26</v>
      </c>
      <c r="M106" s="98" t="s">
        <v>26</v>
      </c>
      <c r="N106" s="98" t="s">
        <v>26</v>
      </c>
      <c r="O106" s="98"/>
      <c r="P106" s="98">
        <v>36.6</v>
      </c>
      <c r="Q106" s="98" t="s">
        <v>834</v>
      </c>
      <c r="R106" s="98" t="s">
        <v>296</v>
      </c>
      <c r="S106" s="98" t="s">
        <v>219</v>
      </c>
      <c r="T106" s="98" t="s">
        <v>21</v>
      </c>
      <c r="U106" s="98" t="s">
        <v>443</v>
      </c>
      <c r="V106" s="98" t="s">
        <v>21</v>
      </c>
      <c r="W106" s="98" t="s">
        <v>114</v>
      </c>
      <c r="X106" s="98" t="s">
        <v>21</v>
      </c>
      <c r="Y106" s="98" t="s">
        <v>20</v>
      </c>
      <c r="Z106" s="98" t="s">
        <v>23</v>
      </c>
      <c r="AA106" s="98" t="s">
        <v>165</v>
      </c>
      <c r="AB106" s="98" t="s">
        <v>21</v>
      </c>
      <c r="AC106" s="105">
        <v>0.39166666666666666</v>
      </c>
      <c r="AD106" s="98" t="s">
        <v>21</v>
      </c>
      <c r="AE106" s="98" t="s">
        <v>21</v>
      </c>
      <c r="AF106" s="98" t="s">
        <v>21</v>
      </c>
      <c r="AG106" s="98" t="s">
        <v>21</v>
      </c>
      <c r="AH106" s="98" t="s">
        <v>21</v>
      </c>
      <c r="AI106" s="102"/>
    </row>
    <row r="107" spans="1:35">
      <c r="A107" s="25" t="s">
        <v>143</v>
      </c>
      <c r="B107" s="26" t="s">
        <v>46</v>
      </c>
      <c r="C107" s="3" t="s">
        <v>21</v>
      </c>
      <c r="D107" s="26">
        <v>365</v>
      </c>
      <c r="E107" s="46">
        <v>42996</v>
      </c>
      <c r="F107" s="26" t="s">
        <v>36</v>
      </c>
      <c r="G107" s="26" t="s">
        <v>26</v>
      </c>
      <c r="H107" s="26" t="s">
        <v>26</v>
      </c>
      <c r="I107" s="26" t="s">
        <v>26</v>
      </c>
      <c r="J107" s="26" t="s">
        <v>26</v>
      </c>
      <c r="K107" s="26" t="s">
        <v>26</v>
      </c>
      <c r="L107" s="26" t="s">
        <v>26</v>
      </c>
      <c r="M107" s="26" t="s">
        <v>26</v>
      </c>
      <c r="N107" s="26" t="s">
        <v>26</v>
      </c>
      <c r="O107" s="26" t="s">
        <v>839</v>
      </c>
      <c r="P107" s="26">
        <v>37.29</v>
      </c>
      <c r="Q107" s="26" t="s">
        <v>835</v>
      </c>
      <c r="R107" s="26" t="s">
        <v>836</v>
      </c>
      <c r="S107" s="26" t="s">
        <v>219</v>
      </c>
      <c r="T107" s="26" t="s">
        <v>26</v>
      </c>
      <c r="U107" s="26" t="s">
        <v>443</v>
      </c>
      <c r="V107" s="98" t="s">
        <v>21</v>
      </c>
      <c r="W107" s="98" t="s">
        <v>114</v>
      </c>
      <c r="X107" s="98" t="s">
        <v>21</v>
      </c>
      <c r="Y107" s="98" t="s">
        <v>20</v>
      </c>
      <c r="Z107" s="98" t="s">
        <v>23</v>
      </c>
      <c r="AA107" s="98" t="s">
        <v>165</v>
      </c>
      <c r="AB107" s="98" t="s">
        <v>21</v>
      </c>
      <c r="AC107" s="152">
        <v>0.40833333333333338</v>
      </c>
      <c r="AD107" s="26" t="s">
        <v>32</v>
      </c>
      <c r="AE107" s="152">
        <v>0.41319444444444442</v>
      </c>
      <c r="AF107" s="26" t="s">
        <v>33</v>
      </c>
      <c r="AG107" s="26" t="s">
        <v>178</v>
      </c>
      <c r="AH107" s="26" t="s">
        <v>26</v>
      </c>
      <c r="AI107" s="42" t="s">
        <v>840</v>
      </c>
    </row>
    <row r="108" spans="1:35">
      <c r="A108" s="12" t="s">
        <v>144</v>
      </c>
      <c r="B108" s="13" t="s">
        <v>46</v>
      </c>
      <c r="C108" s="13">
        <v>26</v>
      </c>
      <c r="D108" s="13">
        <v>0</v>
      </c>
      <c r="E108" s="14">
        <v>42639</v>
      </c>
      <c r="F108" s="13" t="s">
        <v>36</v>
      </c>
      <c r="G108" s="13" t="s">
        <v>21</v>
      </c>
      <c r="H108" s="13" t="s">
        <v>21</v>
      </c>
      <c r="I108" s="13" t="s">
        <v>21</v>
      </c>
      <c r="J108" s="13" t="s">
        <v>21</v>
      </c>
      <c r="K108" s="13" t="s">
        <v>21</v>
      </c>
      <c r="L108" s="13" t="s">
        <v>21</v>
      </c>
      <c r="M108" s="13" t="s">
        <v>21</v>
      </c>
      <c r="N108" s="13" t="s">
        <v>26</v>
      </c>
      <c r="O108" s="13" t="s">
        <v>21</v>
      </c>
      <c r="P108" s="13">
        <v>36.799999999999997</v>
      </c>
      <c r="Q108" s="13" t="s">
        <v>466</v>
      </c>
      <c r="R108" s="13" t="s">
        <v>302</v>
      </c>
      <c r="S108" s="13" t="s">
        <v>219</v>
      </c>
      <c r="T108" s="13" t="s">
        <v>26</v>
      </c>
      <c r="U108" s="13" t="s">
        <v>443</v>
      </c>
      <c r="V108" s="13" t="s">
        <v>18</v>
      </c>
      <c r="W108" s="13" t="s">
        <v>114</v>
      </c>
      <c r="X108" s="13" t="s">
        <v>21</v>
      </c>
      <c r="Y108" s="13" t="s">
        <v>20</v>
      </c>
      <c r="Z108" s="13" t="s">
        <v>23</v>
      </c>
      <c r="AA108" s="65" t="s">
        <v>165</v>
      </c>
      <c r="AB108" s="65" t="s">
        <v>17</v>
      </c>
      <c r="AC108" s="16">
        <v>0.4152777777777778</v>
      </c>
      <c r="AD108" s="13" t="s">
        <v>32</v>
      </c>
      <c r="AE108" s="16">
        <v>0.41805555555555557</v>
      </c>
      <c r="AF108" s="13" t="s">
        <v>33</v>
      </c>
      <c r="AG108" s="13" t="s">
        <v>178</v>
      </c>
      <c r="AH108" s="13" t="s">
        <v>26</v>
      </c>
      <c r="AI108" s="17"/>
    </row>
    <row r="109" spans="1:35">
      <c r="A109" s="18" t="s">
        <v>144</v>
      </c>
      <c r="B109" s="19" t="s">
        <v>46</v>
      </c>
      <c r="C109" s="3" t="s">
        <v>21</v>
      </c>
      <c r="D109" s="19">
        <v>3</v>
      </c>
      <c r="E109" s="20">
        <v>42642</v>
      </c>
      <c r="F109" s="19" t="s">
        <v>36</v>
      </c>
      <c r="G109" s="19" t="s">
        <v>26</v>
      </c>
      <c r="H109" s="19" t="s">
        <v>90</v>
      </c>
      <c r="I109" s="19" t="s">
        <v>26</v>
      </c>
      <c r="J109" s="19" t="s">
        <v>26</v>
      </c>
      <c r="K109" s="19" t="s">
        <v>26</v>
      </c>
      <c r="L109" s="19" t="s">
        <v>26</v>
      </c>
      <c r="M109" s="19" t="s">
        <v>26</v>
      </c>
      <c r="N109" s="19" t="s">
        <v>26</v>
      </c>
      <c r="O109" s="19"/>
      <c r="P109" s="19">
        <v>36.93</v>
      </c>
      <c r="Q109" s="19" t="s">
        <v>467</v>
      </c>
      <c r="R109" s="19" t="s">
        <v>284</v>
      </c>
      <c r="S109" s="19" t="s">
        <v>219</v>
      </c>
      <c r="T109" s="19" t="s">
        <v>21</v>
      </c>
      <c r="U109" s="19" t="s">
        <v>443</v>
      </c>
      <c r="V109" s="19" t="s">
        <v>18</v>
      </c>
      <c r="W109" s="19" t="s">
        <v>21</v>
      </c>
      <c r="X109" s="22" t="s">
        <v>21</v>
      </c>
      <c r="Y109" s="19" t="s">
        <v>21</v>
      </c>
      <c r="Z109" s="22" t="s">
        <v>21</v>
      </c>
      <c r="AA109" s="66" t="s">
        <v>21</v>
      </c>
      <c r="AB109" s="66" t="s">
        <v>21</v>
      </c>
      <c r="AC109" s="23">
        <v>0.39861111111111108</v>
      </c>
      <c r="AD109" s="22" t="s">
        <v>21</v>
      </c>
      <c r="AE109" s="22" t="s">
        <v>21</v>
      </c>
      <c r="AF109" s="22" t="s">
        <v>21</v>
      </c>
      <c r="AG109" s="22" t="s">
        <v>21</v>
      </c>
      <c r="AH109" s="22" t="s">
        <v>21</v>
      </c>
      <c r="AI109" s="24"/>
    </row>
    <row r="110" spans="1:35">
      <c r="A110" s="18" t="s">
        <v>144</v>
      </c>
      <c r="B110" s="19" t="s">
        <v>46</v>
      </c>
      <c r="C110" s="3" t="s">
        <v>21</v>
      </c>
      <c r="D110" s="19">
        <v>7</v>
      </c>
      <c r="E110" s="20">
        <v>42646</v>
      </c>
      <c r="F110" s="19" t="s">
        <v>36</v>
      </c>
      <c r="G110" s="19" t="s">
        <v>26</v>
      </c>
      <c r="H110" s="19" t="s">
        <v>26</v>
      </c>
      <c r="I110" s="19" t="s">
        <v>26</v>
      </c>
      <c r="J110" s="19" t="s">
        <v>26</v>
      </c>
      <c r="K110" s="19" t="s">
        <v>26</v>
      </c>
      <c r="L110" s="19" t="s">
        <v>26</v>
      </c>
      <c r="M110" s="19" t="s">
        <v>26</v>
      </c>
      <c r="N110" s="19" t="s">
        <v>26</v>
      </c>
      <c r="O110" s="19"/>
      <c r="P110" s="19">
        <v>36.9</v>
      </c>
      <c r="Q110" s="19" t="s">
        <v>468</v>
      </c>
      <c r="R110" s="19" t="s">
        <v>469</v>
      </c>
      <c r="S110" s="19" t="s">
        <v>219</v>
      </c>
      <c r="T110" s="19" t="s">
        <v>21</v>
      </c>
      <c r="U110" s="19" t="s">
        <v>443</v>
      </c>
      <c r="V110" s="19" t="s">
        <v>18</v>
      </c>
      <c r="W110" s="19" t="s">
        <v>21</v>
      </c>
      <c r="X110" s="22" t="s">
        <v>21</v>
      </c>
      <c r="Y110" s="19" t="s">
        <v>21</v>
      </c>
      <c r="Z110" s="22" t="s">
        <v>21</v>
      </c>
      <c r="AA110" s="66" t="s">
        <v>21</v>
      </c>
      <c r="AB110" s="66" t="s">
        <v>21</v>
      </c>
      <c r="AC110" s="23">
        <v>0.3979166666666667</v>
      </c>
      <c r="AD110" s="22" t="s">
        <v>21</v>
      </c>
      <c r="AE110" s="22" t="s">
        <v>21</v>
      </c>
      <c r="AF110" s="22" t="s">
        <v>21</v>
      </c>
      <c r="AG110" s="22" t="s">
        <v>21</v>
      </c>
      <c r="AH110" s="22" t="s">
        <v>21</v>
      </c>
      <c r="AI110" s="24"/>
    </row>
    <row r="111" spans="1:35">
      <c r="A111" s="18" t="s">
        <v>144</v>
      </c>
      <c r="B111" s="19" t="s">
        <v>46</v>
      </c>
      <c r="C111" s="3" t="s">
        <v>21</v>
      </c>
      <c r="D111" s="19">
        <v>30</v>
      </c>
      <c r="E111" s="20">
        <v>42667</v>
      </c>
      <c r="F111" s="19" t="s">
        <v>36</v>
      </c>
      <c r="G111" s="19" t="s">
        <v>26</v>
      </c>
      <c r="H111" s="19" t="s">
        <v>26</v>
      </c>
      <c r="I111" s="19" t="s">
        <v>26</v>
      </c>
      <c r="J111" s="19" t="s">
        <v>26</v>
      </c>
      <c r="K111" s="19" t="s">
        <v>26</v>
      </c>
      <c r="L111" s="19" t="s">
        <v>26</v>
      </c>
      <c r="M111" s="19" t="s">
        <v>26</v>
      </c>
      <c r="N111" s="19" t="s">
        <v>26</v>
      </c>
      <c r="O111" s="19"/>
      <c r="P111" s="19">
        <v>35.950000000000003</v>
      </c>
      <c r="Q111" s="19" t="s">
        <v>470</v>
      </c>
      <c r="R111" s="19" t="s">
        <v>93</v>
      </c>
      <c r="S111" s="19" t="s">
        <v>90</v>
      </c>
      <c r="T111" s="19" t="s">
        <v>26</v>
      </c>
      <c r="U111" s="19" t="s">
        <v>21</v>
      </c>
      <c r="V111" s="19" t="s">
        <v>21</v>
      </c>
      <c r="W111" s="19" t="s">
        <v>21</v>
      </c>
      <c r="X111" s="22" t="s">
        <v>21</v>
      </c>
      <c r="Y111" s="19" t="s">
        <v>21</v>
      </c>
      <c r="Z111" s="22" t="s">
        <v>21</v>
      </c>
      <c r="AA111" s="70" t="s">
        <v>21</v>
      </c>
      <c r="AB111" s="70" t="s">
        <v>21</v>
      </c>
      <c r="AC111" s="23" t="s">
        <v>21</v>
      </c>
      <c r="AD111" s="22" t="s">
        <v>32</v>
      </c>
      <c r="AE111" s="23">
        <v>0.4152777777777778</v>
      </c>
      <c r="AF111" s="22" t="s">
        <v>33</v>
      </c>
      <c r="AG111" s="19" t="s">
        <v>178</v>
      </c>
      <c r="AH111" s="22" t="s">
        <v>26</v>
      </c>
      <c r="AI111" s="24"/>
    </row>
    <row r="112" spans="1:35">
      <c r="A112" s="18" t="s">
        <v>144</v>
      </c>
      <c r="B112" s="19" t="s">
        <v>46</v>
      </c>
      <c r="C112" s="3" t="s">
        <v>21</v>
      </c>
      <c r="D112" s="22">
        <v>60</v>
      </c>
      <c r="E112" s="20">
        <v>42699</v>
      </c>
      <c r="F112" s="19" t="s">
        <v>36</v>
      </c>
      <c r="G112" s="19" t="s">
        <v>26</v>
      </c>
      <c r="H112" s="19" t="s">
        <v>90</v>
      </c>
      <c r="I112" s="19" t="s">
        <v>26</v>
      </c>
      <c r="J112" s="19" t="s">
        <v>26</v>
      </c>
      <c r="K112" s="19" t="s">
        <v>26</v>
      </c>
      <c r="L112" s="19" t="s">
        <v>26</v>
      </c>
      <c r="M112" s="19" t="s">
        <v>26</v>
      </c>
      <c r="N112" s="19" t="s">
        <v>26</v>
      </c>
      <c r="O112" s="19"/>
      <c r="P112" s="19">
        <v>36.64</v>
      </c>
      <c r="Q112" s="19" t="s">
        <v>471</v>
      </c>
      <c r="R112" s="19" t="s">
        <v>47</v>
      </c>
      <c r="S112" s="19" t="s">
        <v>219</v>
      </c>
      <c r="T112" s="19" t="s">
        <v>21</v>
      </c>
      <c r="U112" s="19" t="s">
        <v>443</v>
      </c>
      <c r="V112" s="19" t="s">
        <v>21</v>
      </c>
      <c r="W112" s="19" t="s">
        <v>114</v>
      </c>
      <c r="X112" s="19" t="s">
        <v>179</v>
      </c>
      <c r="Y112" s="19" t="s">
        <v>20</v>
      </c>
      <c r="Z112" s="19" t="s">
        <v>23</v>
      </c>
      <c r="AA112" s="70" t="s">
        <v>165</v>
      </c>
      <c r="AB112" s="19" t="s">
        <v>21</v>
      </c>
      <c r="AC112" s="21">
        <v>0.39999999999999997</v>
      </c>
      <c r="AD112" s="19" t="s">
        <v>21</v>
      </c>
      <c r="AE112" s="19" t="s">
        <v>21</v>
      </c>
      <c r="AF112" s="19" t="s">
        <v>21</v>
      </c>
      <c r="AG112" s="19" t="s">
        <v>21</v>
      </c>
      <c r="AH112" s="19" t="s">
        <v>21</v>
      </c>
      <c r="AI112" s="41"/>
    </row>
    <row r="113" spans="1:35">
      <c r="A113" s="101" t="s">
        <v>144</v>
      </c>
      <c r="B113" s="98" t="s">
        <v>46</v>
      </c>
      <c r="C113" s="3" t="s">
        <v>21</v>
      </c>
      <c r="D113" s="99">
        <v>180</v>
      </c>
      <c r="E113" s="100">
        <v>42815</v>
      </c>
      <c r="F113" s="98" t="s">
        <v>36</v>
      </c>
      <c r="G113" s="98" t="s">
        <v>26</v>
      </c>
      <c r="H113" s="98" t="s">
        <v>26</v>
      </c>
      <c r="I113" s="98" t="s">
        <v>26</v>
      </c>
      <c r="J113" s="98" t="s">
        <v>26</v>
      </c>
      <c r="K113" s="98" t="s">
        <v>26</v>
      </c>
      <c r="L113" s="98" t="s">
        <v>26</v>
      </c>
      <c r="M113" s="98" t="s">
        <v>26</v>
      </c>
      <c r="N113" s="98" t="s">
        <v>26</v>
      </c>
      <c r="O113" s="98"/>
      <c r="P113" s="98">
        <v>35.5</v>
      </c>
      <c r="Q113" s="98" t="s">
        <v>837</v>
      </c>
      <c r="R113" s="98" t="s">
        <v>348</v>
      </c>
      <c r="S113" s="98" t="s">
        <v>219</v>
      </c>
      <c r="T113" s="98" t="s">
        <v>21</v>
      </c>
      <c r="U113" s="98" t="s">
        <v>443</v>
      </c>
      <c r="V113" s="98" t="s">
        <v>21</v>
      </c>
      <c r="W113" s="98" t="s">
        <v>114</v>
      </c>
      <c r="X113" s="98" t="s">
        <v>21</v>
      </c>
      <c r="Y113" s="98" t="s">
        <v>20</v>
      </c>
      <c r="Z113" s="98" t="s">
        <v>23</v>
      </c>
      <c r="AA113" s="98" t="s">
        <v>165</v>
      </c>
      <c r="AB113" s="98" t="s">
        <v>21</v>
      </c>
      <c r="AC113" s="105">
        <v>0.40416666666666662</v>
      </c>
      <c r="AD113" s="98" t="s">
        <v>21</v>
      </c>
      <c r="AE113" s="98" t="s">
        <v>21</v>
      </c>
      <c r="AF113" s="98" t="s">
        <v>21</v>
      </c>
      <c r="AG113" s="98" t="s">
        <v>21</v>
      </c>
      <c r="AH113" s="98" t="s">
        <v>21</v>
      </c>
      <c r="AI113" s="102"/>
    </row>
    <row r="114" spans="1:35">
      <c r="A114" s="25" t="s">
        <v>144</v>
      </c>
      <c r="B114" s="26" t="s">
        <v>46</v>
      </c>
      <c r="C114" s="3" t="s">
        <v>21</v>
      </c>
      <c r="D114" s="26">
        <v>365</v>
      </c>
      <c r="E114" s="46">
        <v>42996</v>
      </c>
      <c r="F114" s="26" t="s">
        <v>36</v>
      </c>
      <c r="G114" s="26" t="s">
        <v>26</v>
      </c>
      <c r="H114" s="26" t="s">
        <v>26</v>
      </c>
      <c r="I114" s="26" t="s">
        <v>26</v>
      </c>
      <c r="J114" s="26" t="s">
        <v>26</v>
      </c>
      <c r="K114" s="26" t="s">
        <v>26</v>
      </c>
      <c r="L114" s="26" t="s">
        <v>26</v>
      </c>
      <c r="M114" s="26" t="s">
        <v>26</v>
      </c>
      <c r="N114" s="26" t="s">
        <v>26</v>
      </c>
      <c r="O114" s="26"/>
      <c r="P114" s="26">
        <v>36.68</v>
      </c>
      <c r="Q114" s="26" t="s">
        <v>838</v>
      </c>
      <c r="R114" s="26" t="s">
        <v>469</v>
      </c>
      <c r="S114" s="26" t="s">
        <v>219</v>
      </c>
      <c r="T114" s="26" t="s">
        <v>26</v>
      </c>
      <c r="U114" s="26" t="s">
        <v>443</v>
      </c>
      <c r="V114" s="98" t="s">
        <v>21</v>
      </c>
      <c r="W114" s="98" t="s">
        <v>114</v>
      </c>
      <c r="X114" s="98" t="s">
        <v>21</v>
      </c>
      <c r="Y114" s="98" t="s">
        <v>20</v>
      </c>
      <c r="Z114" s="98" t="s">
        <v>23</v>
      </c>
      <c r="AA114" s="98" t="s">
        <v>165</v>
      </c>
      <c r="AB114" s="98" t="s">
        <v>21</v>
      </c>
      <c r="AC114" s="152">
        <v>0.38263888888888892</v>
      </c>
      <c r="AD114" s="26" t="s">
        <v>32</v>
      </c>
      <c r="AE114" s="152">
        <v>0.38750000000000001</v>
      </c>
      <c r="AF114" s="26" t="s">
        <v>33</v>
      </c>
      <c r="AG114" s="26" t="s">
        <v>178</v>
      </c>
      <c r="AH114" s="26" t="s">
        <v>26</v>
      </c>
      <c r="AI114" s="42"/>
    </row>
    <row r="115" spans="1:35">
      <c r="A115" s="12" t="s">
        <v>145</v>
      </c>
      <c r="B115" s="13" t="s">
        <v>46</v>
      </c>
      <c r="C115" s="15">
        <v>21</v>
      </c>
      <c r="D115" s="13">
        <v>0</v>
      </c>
      <c r="E115" s="14">
        <v>42639</v>
      </c>
      <c r="F115" s="13" t="s">
        <v>36</v>
      </c>
      <c r="G115" s="13" t="s">
        <v>21</v>
      </c>
      <c r="H115" s="13" t="s">
        <v>21</v>
      </c>
      <c r="I115" s="13" t="s">
        <v>21</v>
      </c>
      <c r="J115" s="13" t="s">
        <v>21</v>
      </c>
      <c r="K115" s="13" t="s">
        <v>21</v>
      </c>
      <c r="L115" s="13" t="s">
        <v>21</v>
      </c>
      <c r="M115" s="13" t="s">
        <v>21</v>
      </c>
      <c r="N115" s="13" t="s">
        <v>26</v>
      </c>
      <c r="O115" s="13" t="s">
        <v>21</v>
      </c>
      <c r="P115" s="13">
        <v>36.72</v>
      </c>
      <c r="Q115" s="13" t="s">
        <v>479</v>
      </c>
      <c r="R115" s="13" t="s">
        <v>91</v>
      </c>
      <c r="S115" s="13" t="s">
        <v>219</v>
      </c>
      <c r="T115" s="13" t="s">
        <v>26</v>
      </c>
      <c r="U115" s="13" t="s">
        <v>443</v>
      </c>
      <c r="V115" s="13" t="s">
        <v>18</v>
      </c>
      <c r="W115" s="13" t="s">
        <v>114</v>
      </c>
      <c r="X115" s="13" t="s">
        <v>21</v>
      </c>
      <c r="Y115" s="13" t="s">
        <v>20</v>
      </c>
      <c r="Z115" s="13" t="s">
        <v>23</v>
      </c>
      <c r="AA115" s="65" t="s">
        <v>165</v>
      </c>
      <c r="AB115" s="65" t="s">
        <v>17</v>
      </c>
      <c r="AC115" s="16">
        <v>0.44236111111111115</v>
      </c>
      <c r="AD115" s="13" t="s">
        <v>32</v>
      </c>
      <c r="AE115" s="16">
        <v>0.44444444444444442</v>
      </c>
      <c r="AF115" s="13" t="s">
        <v>33</v>
      </c>
      <c r="AG115" s="13" t="s">
        <v>178</v>
      </c>
      <c r="AH115" s="13" t="s">
        <v>26</v>
      </c>
      <c r="AI115" s="17"/>
    </row>
    <row r="116" spans="1:35">
      <c r="A116" s="18" t="s">
        <v>145</v>
      </c>
      <c r="B116" s="19" t="s">
        <v>46</v>
      </c>
      <c r="C116" s="3" t="s">
        <v>21</v>
      </c>
      <c r="D116" s="19">
        <v>3</v>
      </c>
      <c r="E116" s="20">
        <v>42642</v>
      </c>
      <c r="F116" s="19" t="s">
        <v>36</v>
      </c>
      <c r="G116" s="19" t="s">
        <v>26</v>
      </c>
      <c r="H116" s="19" t="s">
        <v>26</v>
      </c>
      <c r="I116" s="19" t="s">
        <v>26</v>
      </c>
      <c r="J116" s="19" t="s">
        <v>26</v>
      </c>
      <c r="K116" s="19" t="s">
        <v>26</v>
      </c>
      <c r="L116" s="19" t="s">
        <v>26</v>
      </c>
      <c r="M116" s="19" t="s">
        <v>26</v>
      </c>
      <c r="N116" s="19" t="s">
        <v>26</v>
      </c>
      <c r="O116" s="19"/>
      <c r="P116" s="19">
        <v>36.409999999999997</v>
      </c>
      <c r="Q116" s="19" t="s">
        <v>480</v>
      </c>
      <c r="R116" s="19" t="s">
        <v>302</v>
      </c>
      <c r="S116" s="19" t="s">
        <v>219</v>
      </c>
      <c r="T116" s="19" t="s">
        <v>21</v>
      </c>
      <c r="U116" s="19" t="s">
        <v>443</v>
      </c>
      <c r="V116" s="19" t="s">
        <v>18</v>
      </c>
      <c r="W116" s="19" t="s">
        <v>21</v>
      </c>
      <c r="X116" s="22" t="s">
        <v>21</v>
      </c>
      <c r="Y116" s="19" t="s">
        <v>21</v>
      </c>
      <c r="Z116" s="22" t="s">
        <v>21</v>
      </c>
      <c r="AA116" s="66" t="s">
        <v>21</v>
      </c>
      <c r="AB116" s="66" t="s">
        <v>21</v>
      </c>
      <c r="AC116" s="23">
        <v>0.46388888888888885</v>
      </c>
      <c r="AD116" s="22" t="s">
        <v>21</v>
      </c>
      <c r="AE116" s="22" t="s">
        <v>21</v>
      </c>
      <c r="AF116" s="22" t="s">
        <v>21</v>
      </c>
      <c r="AG116" s="22" t="s">
        <v>21</v>
      </c>
      <c r="AH116" s="22" t="s">
        <v>21</v>
      </c>
      <c r="AI116" s="24"/>
    </row>
    <row r="117" spans="1:35">
      <c r="A117" s="18" t="s">
        <v>145</v>
      </c>
      <c r="B117" s="19" t="s">
        <v>46</v>
      </c>
      <c r="C117" s="3" t="s">
        <v>21</v>
      </c>
      <c r="D117" s="19">
        <v>7</v>
      </c>
      <c r="E117" s="20">
        <v>42646</v>
      </c>
      <c r="F117" s="19" t="s">
        <v>36</v>
      </c>
      <c r="G117" s="19" t="s">
        <v>26</v>
      </c>
      <c r="H117" s="19" t="s">
        <v>90</v>
      </c>
      <c r="I117" s="19" t="s">
        <v>26</v>
      </c>
      <c r="J117" s="19" t="s">
        <v>26</v>
      </c>
      <c r="K117" s="19" t="s">
        <v>26</v>
      </c>
      <c r="L117" s="19" t="s">
        <v>26</v>
      </c>
      <c r="M117" s="19" t="s">
        <v>26</v>
      </c>
      <c r="N117" s="19" t="s">
        <v>26</v>
      </c>
      <c r="O117" s="19"/>
      <c r="P117" s="19">
        <v>36.119999999999997</v>
      </c>
      <c r="Q117" s="19" t="s">
        <v>481</v>
      </c>
      <c r="R117" s="19" t="s">
        <v>174</v>
      </c>
      <c r="S117" s="19" t="s">
        <v>219</v>
      </c>
      <c r="T117" s="19" t="s">
        <v>21</v>
      </c>
      <c r="U117" s="19" t="s">
        <v>443</v>
      </c>
      <c r="V117" s="19" t="s">
        <v>18</v>
      </c>
      <c r="W117" s="19" t="s">
        <v>21</v>
      </c>
      <c r="X117" s="22" t="s">
        <v>21</v>
      </c>
      <c r="Y117" s="19" t="s">
        <v>21</v>
      </c>
      <c r="Z117" s="22" t="s">
        <v>21</v>
      </c>
      <c r="AA117" s="66" t="s">
        <v>21</v>
      </c>
      <c r="AB117" s="66" t="s">
        <v>21</v>
      </c>
      <c r="AC117" s="23">
        <v>0.40833333333333338</v>
      </c>
      <c r="AD117" s="22" t="s">
        <v>21</v>
      </c>
      <c r="AE117" s="22" t="s">
        <v>21</v>
      </c>
      <c r="AF117" s="22" t="s">
        <v>21</v>
      </c>
      <c r="AG117" s="22" t="s">
        <v>21</v>
      </c>
      <c r="AH117" s="22" t="s">
        <v>21</v>
      </c>
      <c r="AI117" s="24"/>
    </row>
    <row r="118" spans="1:35">
      <c r="A118" s="18" t="s">
        <v>145</v>
      </c>
      <c r="B118" s="19" t="s">
        <v>46</v>
      </c>
      <c r="C118" s="3" t="s">
        <v>21</v>
      </c>
      <c r="D118" s="19">
        <v>30</v>
      </c>
      <c r="E118" s="20">
        <v>42667</v>
      </c>
      <c r="F118" s="19" t="s">
        <v>36</v>
      </c>
      <c r="G118" s="19" t="s">
        <v>26</v>
      </c>
      <c r="H118" s="19" t="s">
        <v>26</v>
      </c>
      <c r="I118" s="19" t="s">
        <v>26</v>
      </c>
      <c r="J118" s="19" t="s">
        <v>26</v>
      </c>
      <c r="K118" s="19" t="s">
        <v>26</v>
      </c>
      <c r="L118" s="19" t="s">
        <v>26</v>
      </c>
      <c r="M118" s="19" t="s">
        <v>26</v>
      </c>
      <c r="N118" s="19" t="s">
        <v>26</v>
      </c>
      <c r="O118" s="19"/>
      <c r="P118" s="19">
        <v>36.15</v>
      </c>
      <c r="Q118" s="19" t="s">
        <v>470</v>
      </c>
      <c r="R118" s="19" t="s">
        <v>91</v>
      </c>
      <c r="S118" s="19" t="s">
        <v>219</v>
      </c>
      <c r="T118" s="19" t="s">
        <v>26</v>
      </c>
      <c r="U118" s="19" t="s">
        <v>21</v>
      </c>
      <c r="V118" s="19" t="s">
        <v>21</v>
      </c>
      <c r="W118" s="19" t="s">
        <v>21</v>
      </c>
      <c r="X118" s="22" t="s">
        <v>21</v>
      </c>
      <c r="Y118" s="19" t="s">
        <v>21</v>
      </c>
      <c r="Z118" s="22" t="s">
        <v>21</v>
      </c>
      <c r="AA118" s="70" t="s">
        <v>21</v>
      </c>
      <c r="AB118" s="70" t="s">
        <v>21</v>
      </c>
      <c r="AC118" s="23" t="s">
        <v>21</v>
      </c>
      <c r="AD118" s="22" t="s">
        <v>32</v>
      </c>
      <c r="AE118" s="23">
        <v>0.47847222222222219</v>
      </c>
      <c r="AF118" s="22" t="s">
        <v>33</v>
      </c>
      <c r="AG118" s="19" t="s">
        <v>178</v>
      </c>
      <c r="AH118" s="22" t="s">
        <v>26</v>
      </c>
      <c r="AI118" s="24"/>
    </row>
    <row r="119" spans="1:35">
      <c r="A119" s="18" t="s">
        <v>145</v>
      </c>
      <c r="B119" s="19" t="s">
        <v>46</v>
      </c>
      <c r="C119" s="3" t="s">
        <v>21</v>
      </c>
      <c r="D119" s="22">
        <v>60</v>
      </c>
      <c r="E119" s="20">
        <v>42699</v>
      </c>
      <c r="F119" s="19" t="s">
        <v>36</v>
      </c>
      <c r="G119" s="19" t="s">
        <v>26</v>
      </c>
      <c r="H119" s="19" t="s">
        <v>26</v>
      </c>
      <c r="I119" s="19" t="s">
        <v>26</v>
      </c>
      <c r="J119" s="19" t="s">
        <v>26</v>
      </c>
      <c r="K119" s="19" t="s">
        <v>26</v>
      </c>
      <c r="L119" s="19" t="s">
        <v>26</v>
      </c>
      <c r="M119" s="19" t="s">
        <v>26</v>
      </c>
      <c r="N119" s="19" t="s">
        <v>26</v>
      </c>
      <c r="O119" s="19"/>
      <c r="P119" s="19">
        <v>36.32</v>
      </c>
      <c r="Q119" s="19" t="s">
        <v>482</v>
      </c>
      <c r="R119" s="19" t="s">
        <v>319</v>
      </c>
      <c r="S119" s="19" t="s">
        <v>219</v>
      </c>
      <c r="T119" s="19" t="s">
        <v>21</v>
      </c>
      <c r="U119" s="19" t="s">
        <v>443</v>
      </c>
      <c r="V119" s="19" t="s">
        <v>21</v>
      </c>
      <c r="W119" s="19" t="s">
        <v>114</v>
      </c>
      <c r="X119" s="19" t="s">
        <v>179</v>
      </c>
      <c r="Y119" s="19" t="s">
        <v>20</v>
      </c>
      <c r="Z119" s="19" t="s">
        <v>23</v>
      </c>
      <c r="AA119" s="70" t="s">
        <v>165</v>
      </c>
      <c r="AB119" s="19" t="s">
        <v>21</v>
      </c>
      <c r="AC119" s="21">
        <v>0.40902777777777777</v>
      </c>
      <c r="AD119" s="19" t="s">
        <v>21</v>
      </c>
      <c r="AE119" s="19" t="s">
        <v>21</v>
      </c>
      <c r="AF119" s="19" t="s">
        <v>21</v>
      </c>
      <c r="AG119" s="19" t="s">
        <v>21</v>
      </c>
      <c r="AH119" s="19" t="s">
        <v>21</v>
      </c>
      <c r="AI119" s="41"/>
    </row>
    <row r="120" spans="1:35">
      <c r="A120" s="101" t="s">
        <v>145</v>
      </c>
      <c r="B120" s="98" t="s">
        <v>46</v>
      </c>
      <c r="C120" s="3" t="s">
        <v>21</v>
      </c>
      <c r="D120" s="99">
        <v>180</v>
      </c>
      <c r="E120" s="100">
        <v>42815</v>
      </c>
      <c r="F120" s="98" t="s">
        <v>36</v>
      </c>
      <c r="G120" s="98" t="s">
        <v>26</v>
      </c>
      <c r="H120" s="98" t="s">
        <v>90</v>
      </c>
      <c r="I120" s="98" t="s">
        <v>26</v>
      </c>
      <c r="J120" s="98" t="s">
        <v>26</v>
      </c>
      <c r="K120" s="98" t="s">
        <v>26</v>
      </c>
      <c r="L120" s="98" t="s">
        <v>26</v>
      </c>
      <c r="M120" s="98" t="s">
        <v>26</v>
      </c>
      <c r="N120" s="98" t="s">
        <v>26</v>
      </c>
      <c r="O120" s="98"/>
      <c r="P120" s="98">
        <v>36.700000000000003</v>
      </c>
      <c r="Q120" s="98" t="s">
        <v>841</v>
      </c>
      <c r="R120" s="98" t="s">
        <v>296</v>
      </c>
      <c r="S120" s="98" t="s">
        <v>90</v>
      </c>
      <c r="T120" s="98" t="s">
        <v>21</v>
      </c>
      <c r="U120" s="98" t="s">
        <v>443</v>
      </c>
      <c r="V120" s="98" t="s">
        <v>21</v>
      </c>
      <c r="W120" s="98" t="s">
        <v>114</v>
      </c>
      <c r="X120" s="98" t="s">
        <v>21</v>
      </c>
      <c r="Y120" s="98" t="s">
        <v>20</v>
      </c>
      <c r="Z120" s="98" t="s">
        <v>23</v>
      </c>
      <c r="AA120" s="98" t="s">
        <v>165</v>
      </c>
      <c r="AB120" s="98" t="s">
        <v>21</v>
      </c>
      <c r="AC120" s="105">
        <v>0.38680555555555557</v>
      </c>
      <c r="AD120" s="98" t="s">
        <v>21</v>
      </c>
      <c r="AE120" s="98" t="s">
        <v>21</v>
      </c>
      <c r="AF120" s="98" t="s">
        <v>21</v>
      </c>
      <c r="AG120" s="98" t="s">
        <v>21</v>
      </c>
      <c r="AH120" s="98" t="s">
        <v>21</v>
      </c>
      <c r="AI120" s="102" t="s">
        <v>842</v>
      </c>
    </row>
    <row r="121" spans="1:35">
      <c r="A121" s="25" t="s">
        <v>145</v>
      </c>
      <c r="B121" s="26" t="s">
        <v>46</v>
      </c>
      <c r="C121" s="3" t="s">
        <v>21</v>
      </c>
      <c r="D121" s="26">
        <v>365</v>
      </c>
      <c r="E121" s="46">
        <v>42996</v>
      </c>
      <c r="F121" s="26" t="s">
        <v>36</v>
      </c>
      <c r="G121" s="26" t="s">
        <v>90</v>
      </c>
      <c r="H121" s="26" t="s">
        <v>26</v>
      </c>
      <c r="I121" s="26" t="s">
        <v>90</v>
      </c>
      <c r="J121" s="26" t="s">
        <v>26</v>
      </c>
      <c r="K121" s="26" t="s">
        <v>26</v>
      </c>
      <c r="L121" s="26" t="s">
        <v>26</v>
      </c>
      <c r="M121" s="26" t="s">
        <v>26</v>
      </c>
      <c r="N121" s="26" t="s">
        <v>26</v>
      </c>
      <c r="O121" s="26" t="s">
        <v>843</v>
      </c>
      <c r="P121" s="26">
        <v>36.69</v>
      </c>
      <c r="Q121" s="26" t="s">
        <v>844</v>
      </c>
      <c r="R121" s="26" t="s">
        <v>469</v>
      </c>
      <c r="S121" s="26" t="s">
        <v>219</v>
      </c>
      <c r="T121" s="26" t="s">
        <v>26</v>
      </c>
      <c r="U121" s="26" t="s">
        <v>443</v>
      </c>
      <c r="V121" s="98" t="s">
        <v>21</v>
      </c>
      <c r="W121" s="98" t="s">
        <v>114</v>
      </c>
      <c r="X121" s="98" t="s">
        <v>21</v>
      </c>
      <c r="Y121" s="98" t="s">
        <v>20</v>
      </c>
      <c r="Z121" s="98" t="s">
        <v>23</v>
      </c>
      <c r="AA121" s="98" t="s">
        <v>165</v>
      </c>
      <c r="AB121" s="98" t="s">
        <v>21</v>
      </c>
      <c r="AC121" s="152">
        <v>0.49791666666666662</v>
      </c>
      <c r="AD121" s="26" t="s">
        <v>32</v>
      </c>
      <c r="AE121" s="152">
        <v>0.50208333333333333</v>
      </c>
      <c r="AF121" s="26" t="s">
        <v>33</v>
      </c>
      <c r="AG121" s="26" t="s">
        <v>178</v>
      </c>
      <c r="AH121" s="26" t="s">
        <v>26</v>
      </c>
      <c r="AI121" s="42"/>
    </row>
    <row r="122" spans="1:35">
      <c r="A122" s="12" t="s">
        <v>146</v>
      </c>
      <c r="B122" s="13" t="s">
        <v>46</v>
      </c>
      <c r="C122" s="13">
        <v>43</v>
      </c>
      <c r="D122" s="13">
        <v>0</v>
      </c>
      <c r="E122" s="14">
        <v>42640</v>
      </c>
      <c r="F122" s="13" t="s">
        <v>36</v>
      </c>
      <c r="G122" s="13" t="s">
        <v>21</v>
      </c>
      <c r="H122" s="13" t="s">
        <v>21</v>
      </c>
      <c r="I122" s="13" t="s">
        <v>21</v>
      </c>
      <c r="J122" s="13" t="s">
        <v>21</v>
      </c>
      <c r="K122" s="13" t="s">
        <v>21</v>
      </c>
      <c r="L122" s="13" t="s">
        <v>21</v>
      </c>
      <c r="M122" s="13" t="s">
        <v>21</v>
      </c>
      <c r="N122" s="13" t="s">
        <v>26</v>
      </c>
      <c r="O122" s="13" t="s">
        <v>21</v>
      </c>
      <c r="P122" s="13">
        <v>36.94</v>
      </c>
      <c r="Q122" s="13" t="s">
        <v>485</v>
      </c>
      <c r="R122" s="13" t="s">
        <v>269</v>
      </c>
      <c r="S122" s="13" t="s">
        <v>219</v>
      </c>
      <c r="T122" s="13" t="s">
        <v>26</v>
      </c>
      <c r="U122" s="13" t="s">
        <v>443</v>
      </c>
      <c r="V122" s="13" t="s">
        <v>18</v>
      </c>
      <c r="W122" s="13" t="s">
        <v>114</v>
      </c>
      <c r="X122" s="13" t="s">
        <v>21</v>
      </c>
      <c r="Y122" s="13" t="s">
        <v>20</v>
      </c>
      <c r="Z122" s="13" t="s">
        <v>23</v>
      </c>
      <c r="AA122" s="65" t="s">
        <v>165</v>
      </c>
      <c r="AB122" s="65" t="s">
        <v>17</v>
      </c>
      <c r="AC122" s="16">
        <v>0.44236111111111115</v>
      </c>
      <c r="AD122" s="13" t="s">
        <v>32</v>
      </c>
      <c r="AE122" s="16">
        <v>0.4458333333333333</v>
      </c>
      <c r="AF122" s="13" t="s">
        <v>33</v>
      </c>
      <c r="AG122" s="13" t="s">
        <v>178</v>
      </c>
      <c r="AH122" s="13" t="s">
        <v>26</v>
      </c>
      <c r="AI122" s="17"/>
    </row>
    <row r="123" spans="1:35">
      <c r="A123" s="18" t="s">
        <v>146</v>
      </c>
      <c r="B123" s="19" t="s">
        <v>46</v>
      </c>
      <c r="C123" s="3" t="s">
        <v>21</v>
      </c>
      <c r="D123" s="19">
        <v>3</v>
      </c>
      <c r="E123" s="20">
        <v>42643</v>
      </c>
      <c r="F123" s="19" t="s">
        <v>36</v>
      </c>
      <c r="G123" s="19" t="s">
        <v>26</v>
      </c>
      <c r="H123" s="19" t="s">
        <v>26</v>
      </c>
      <c r="I123" s="19" t="s">
        <v>26</v>
      </c>
      <c r="J123" s="19" t="s">
        <v>26</v>
      </c>
      <c r="K123" s="19" t="s">
        <v>26</v>
      </c>
      <c r="L123" s="19" t="s">
        <v>26</v>
      </c>
      <c r="M123" s="19" t="s">
        <v>26</v>
      </c>
      <c r="N123" s="19" t="s">
        <v>26</v>
      </c>
      <c r="O123" s="19"/>
      <c r="P123" s="19">
        <v>36.92</v>
      </c>
      <c r="Q123" s="19" t="s">
        <v>486</v>
      </c>
      <c r="R123" s="19" t="s">
        <v>250</v>
      </c>
      <c r="S123" s="19" t="s">
        <v>219</v>
      </c>
      <c r="T123" s="19" t="s">
        <v>21</v>
      </c>
      <c r="U123" s="19" t="s">
        <v>443</v>
      </c>
      <c r="V123" s="19" t="s">
        <v>18</v>
      </c>
      <c r="W123" s="19" t="s">
        <v>21</v>
      </c>
      <c r="X123" s="22" t="s">
        <v>21</v>
      </c>
      <c r="Y123" s="19" t="s">
        <v>21</v>
      </c>
      <c r="Z123" s="22" t="s">
        <v>21</v>
      </c>
      <c r="AA123" s="66" t="s">
        <v>21</v>
      </c>
      <c r="AB123" s="66" t="s">
        <v>21</v>
      </c>
      <c r="AC123" s="23">
        <v>0.39861111111111108</v>
      </c>
      <c r="AD123" s="22" t="s">
        <v>21</v>
      </c>
      <c r="AE123" s="22" t="s">
        <v>21</v>
      </c>
      <c r="AF123" s="22" t="s">
        <v>21</v>
      </c>
      <c r="AG123" s="22" t="s">
        <v>21</v>
      </c>
      <c r="AH123" s="22" t="s">
        <v>21</v>
      </c>
      <c r="AI123" s="24"/>
    </row>
    <row r="124" spans="1:35">
      <c r="A124" s="18" t="s">
        <v>146</v>
      </c>
      <c r="B124" s="19" t="s">
        <v>46</v>
      </c>
      <c r="C124" s="3" t="s">
        <v>21</v>
      </c>
      <c r="D124" s="19">
        <v>7</v>
      </c>
      <c r="E124" s="20">
        <v>42647</v>
      </c>
      <c r="F124" s="19" t="s">
        <v>36</v>
      </c>
      <c r="G124" s="19" t="s">
        <v>26</v>
      </c>
      <c r="H124" s="19" t="s">
        <v>26</v>
      </c>
      <c r="I124" s="19" t="s">
        <v>26</v>
      </c>
      <c r="J124" s="19" t="s">
        <v>26</v>
      </c>
      <c r="K124" s="19" t="s">
        <v>26</v>
      </c>
      <c r="L124" s="19" t="s">
        <v>26</v>
      </c>
      <c r="M124" s="19" t="s">
        <v>26</v>
      </c>
      <c r="N124" s="19" t="s">
        <v>26</v>
      </c>
      <c r="O124" s="19"/>
      <c r="P124" s="19">
        <v>37.19</v>
      </c>
      <c r="Q124" s="19" t="s">
        <v>487</v>
      </c>
      <c r="R124" s="19" t="s">
        <v>221</v>
      </c>
      <c r="S124" s="19" t="s">
        <v>219</v>
      </c>
      <c r="T124" s="19" t="s">
        <v>21</v>
      </c>
      <c r="U124" s="19" t="s">
        <v>443</v>
      </c>
      <c r="V124" s="19" t="s">
        <v>18</v>
      </c>
      <c r="W124" s="19" t="s">
        <v>21</v>
      </c>
      <c r="X124" s="22" t="s">
        <v>21</v>
      </c>
      <c r="Y124" s="19" t="s">
        <v>21</v>
      </c>
      <c r="Z124" s="22" t="s">
        <v>21</v>
      </c>
      <c r="AA124" s="66" t="s">
        <v>21</v>
      </c>
      <c r="AB124" s="66" t="s">
        <v>21</v>
      </c>
      <c r="AC124" s="23">
        <v>0.44513888888888892</v>
      </c>
      <c r="AD124" s="22" t="s">
        <v>21</v>
      </c>
      <c r="AE124" s="22" t="s">
        <v>21</v>
      </c>
      <c r="AF124" s="22" t="s">
        <v>21</v>
      </c>
      <c r="AG124" s="22" t="s">
        <v>21</v>
      </c>
      <c r="AH124" s="22" t="s">
        <v>21</v>
      </c>
      <c r="AI124" s="24"/>
    </row>
    <row r="125" spans="1:35">
      <c r="A125" s="18" t="s">
        <v>146</v>
      </c>
      <c r="B125" s="19" t="s">
        <v>46</v>
      </c>
      <c r="C125" s="3" t="s">
        <v>21</v>
      </c>
      <c r="D125" s="19">
        <v>30</v>
      </c>
      <c r="E125" s="20">
        <v>42668</v>
      </c>
      <c r="F125" s="19" t="s">
        <v>36</v>
      </c>
      <c r="G125" s="19" t="s">
        <v>26</v>
      </c>
      <c r="H125" s="19" t="s">
        <v>26</v>
      </c>
      <c r="I125" s="19" t="s">
        <v>26</v>
      </c>
      <c r="J125" s="19" t="s">
        <v>26</v>
      </c>
      <c r="K125" s="19" t="s">
        <v>26</v>
      </c>
      <c r="L125" s="19" t="s">
        <v>26</v>
      </c>
      <c r="M125" s="19" t="s">
        <v>26</v>
      </c>
      <c r="N125" s="19" t="s">
        <v>26</v>
      </c>
      <c r="O125" s="19"/>
      <c r="P125" s="19">
        <v>36.869999999999997</v>
      </c>
      <c r="Q125" s="19" t="s">
        <v>488</v>
      </c>
      <c r="R125" s="19" t="s">
        <v>469</v>
      </c>
      <c r="S125" s="19" t="s">
        <v>219</v>
      </c>
      <c r="T125" s="19" t="s">
        <v>26</v>
      </c>
      <c r="U125" s="19" t="s">
        <v>21</v>
      </c>
      <c r="V125" s="19" t="s">
        <v>21</v>
      </c>
      <c r="W125" s="19" t="s">
        <v>21</v>
      </c>
      <c r="X125" s="22" t="s">
        <v>21</v>
      </c>
      <c r="Y125" s="19" t="s">
        <v>21</v>
      </c>
      <c r="Z125" s="22" t="s">
        <v>21</v>
      </c>
      <c r="AA125" s="70" t="s">
        <v>21</v>
      </c>
      <c r="AB125" s="70" t="s">
        <v>21</v>
      </c>
      <c r="AC125" s="23" t="s">
        <v>21</v>
      </c>
      <c r="AD125" s="22" t="s">
        <v>32</v>
      </c>
      <c r="AE125" s="23">
        <v>0.40972222222222227</v>
      </c>
      <c r="AF125" s="22" t="s">
        <v>33</v>
      </c>
      <c r="AG125" s="19" t="s">
        <v>178</v>
      </c>
      <c r="AH125" s="22" t="s">
        <v>26</v>
      </c>
      <c r="AI125" s="24"/>
    </row>
    <row r="126" spans="1:35">
      <c r="A126" s="18" t="s">
        <v>146</v>
      </c>
      <c r="B126" s="19" t="s">
        <v>46</v>
      </c>
      <c r="C126" s="3" t="s">
        <v>21</v>
      </c>
      <c r="D126" s="22">
        <v>60</v>
      </c>
      <c r="E126" s="20">
        <v>42699</v>
      </c>
      <c r="F126" s="19" t="s">
        <v>36</v>
      </c>
      <c r="G126" s="19" t="s">
        <v>26</v>
      </c>
      <c r="H126" s="19" t="s">
        <v>26</v>
      </c>
      <c r="I126" s="19" t="s">
        <v>26</v>
      </c>
      <c r="J126" s="19" t="s">
        <v>26</v>
      </c>
      <c r="K126" s="19" t="s">
        <v>26</v>
      </c>
      <c r="L126" s="19" t="s">
        <v>26</v>
      </c>
      <c r="M126" s="19" t="s">
        <v>26</v>
      </c>
      <c r="N126" s="19" t="s">
        <v>219</v>
      </c>
      <c r="O126" s="19"/>
      <c r="P126" s="19">
        <v>36.590000000000003</v>
      </c>
      <c r="Q126" s="19" t="s">
        <v>489</v>
      </c>
      <c r="R126" s="19" t="s">
        <v>221</v>
      </c>
      <c r="S126" s="19" t="s">
        <v>219</v>
      </c>
      <c r="T126" s="19" t="s">
        <v>21</v>
      </c>
      <c r="U126" s="19" t="s">
        <v>443</v>
      </c>
      <c r="V126" s="19" t="s">
        <v>21</v>
      </c>
      <c r="W126" s="19" t="s">
        <v>114</v>
      </c>
      <c r="X126" s="19" t="s">
        <v>179</v>
      </c>
      <c r="Y126" s="19" t="s">
        <v>20</v>
      </c>
      <c r="Z126" s="19" t="s">
        <v>23</v>
      </c>
      <c r="AA126" s="70" t="s">
        <v>165</v>
      </c>
      <c r="AB126" s="19" t="s">
        <v>21</v>
      </c>
      <c r="AC126" s="21">
        <v>0.3888888888888889</v>
      </c>
      <c r="AD126" s="19" t="s">
        <v>21</v>
      </c>
      <c r="AE126" s="19" t="s">
        <v>21</v>
      </c>
      <c r="AF126" s="19" t="s">
        <v>21</v>
      </c>
      <c r="AG126" s="19" t="s">
        <v>21</v>
      </c>
      <c r="AH126" s="19" t="s">
        <v>21</v>
      </c>
      <c r="AI126" s="41"/>
    </row>
    <row r="127" spans="1:35">
      <c r="A127" s="101" t="s">
        <v>146</v>
      </c>
      <c r="B127" s="98" t="s">
        <v>46</v>
      </c>
      <c r="C127" s="3" t="s">
        <v>21</v>
      </c>
      <c r="D127" s="99">
        <v>180</v>
      </c>
      <c r="E127" s="100">
        <v>42821</v>
      </c>
      <c r="F127" s="98" t="s">
        <v>36</v>
      </c>
      <c r="G127" s="98" t="s">
        <v>26</v>
      </c>
      <c r="H127" s="98" t="s">
        <v>26</v>
      </c>
      <c r="I127" s="98" t="s">
        <v>26</v>
      </c>
      <c r="J127" s="98" t="s">
        <v>26</v>
      </c>
      <c r="K127" s="98" t="s">
        <v>26</v>
      </c>
      <c r="L127" s="98" t="s">
        <v>26</v>
      </c>
      <c r="M127" s="98" t="s">
        <v>26</v>
      </c>
      <c r="N127" s="98" t="s">
        <v>26</v>
      </c>
      <c r="O127" s="98" t="s">
        <v>846</v>
      </c>
      <c r="P127" s="98">
        <v>36.74</v>
      </c>
      <c r="Q127" s="98" t="s">
        <v>847</v>
      </c>
      <c r="R127" s="98" t="s">
        <v>174</v>
      </c>
      <c r="S127" s="98" t="s">
        <v>219</v>
      </c>
      <c r="T127" s="98" t="s">
        <v>21</v>
      </c>
      <c r="U127" s="98" t="s">
        <v>443</v>
      </c>
      <c r="V127" s="98" t="s">
        <v>21</v>
      </c>
      <c r="W127" s="98" t="s">
        <v>114</v>
      </c>
      <c r="X127" s="98" t="s">
        <v>21</v>
      </c>
      <c r="Y127" s="98" t="s">
        <v>20</v>
      </c>
      <c r="Z127" s="98" t="s">
        <v>23</v>
      </c>
      <c r="AA127" s="98" t="s">
        <v>165</v>
      </c>
      <c r="AB127" s="98" t="s">
        <v>21</v>
      </c>
      <c r="AC127" s="105">
        <v>0.3833333333333333</v>
      </c>
      <c r="AD127" s="98" t="s">
        <v>21</v>
      </c>
      <c r="AE127" s="98" t="s">
        <v>21</v>
      </c>
      <c r="AF127" s="98" t="s">
        <v>21</v>
      </c>
      <c r="AG127" s="98" t="s">
        <v>21</v>
      </c>
      <c r="AH127" s="98" t="s">
        <v>21</v>
      </c>
      <c r="AI127" s="102"/>
    </row>
    <row r="128" spans="1:35">
      <c r="A128" s="25" t="s">
        <v>146</v>
      </c>
      <c r="B128" s="26" t="s">
        <v>46</v>
      </c>
      <c r="C128" s="3" t="s">
        <v>21</v>
      </c>
      <c r="D128" s="26">
        <v>365</v>
      </c>
      <c r="E128" s="46">
        <v>42993</v>
      </c>
      <c r="F128" s="26" t="s">
        <v>36</v>
      </c>
      <c r="G128" s="26" t="s">
        <v>26</v>
      </c>
      <c r="H128" s="26" t="s">
        <v>26</v>
      </c>
      <c r="I128" s="26" t="s">
        <v>26</v>
      </c>
      <c r="J128" s="26" t="s">
        <v>26</v>
      </c>
      <c r="K128" s="26" t="s">
        <v>26</v>
      </c>
      <c r="L128" s="26" t="s">
        <v>26</v>
      </c>
      <c r="M128" s="26" t="s">
        <v>26</v>
      </c>
      <c r="N128" s="26" t="s">
        <v>26</v>
      </c>
      <c r="O128" s="26" t="s">
        <v>848</v>
      </c>
      <c r="P128" s="26">
        <v>37</v>
      </c>
      <c r="Q128" s="26" t="s">
        <v>448</v>
      </c>
      <c r="R128" s="26" t="s">
        <v>202</v>
      </c>
      <c r="S128" s="26" t="s">
        <v>219</v>
      </c>
      <c r="T128" s="26" t="s">
        <v>26</v>
      </c>
      <c r="U128" s="26" t="s">
        <v>443</v>
      </c>
      <c r="V128" s="98" t="s">
        <v>21</v>
      </c>
      <c r="W128" s="98" t="s">
        <v>114</v>
      </c>
      <c r="X128" s="98" t="s">
        <v>21</v>
      </c>
      <c r="Y128" s="98" t="s">
        <v>20</v>
      </c>
      <c r="Z128" s="98" t="s">
        <v>23</v>
      </c>
      <c r="AA128" s="98" t="s">
        <v>165</v>
      </c>
      <c r="AB128" s="98" t="s">
        <v>21</v>
      </c>
      <c r="AC128" s="152">
        <v>0.38611111111111113</v>
      </c>
      <c r="AD128" s="26" t="s">
        <v>32</v>
      </c>
      <c r="AE128" s="152">
        <v>0.39097222222222222</v>
      </c>
      <c r="AF128" s="26" t="s">
        <v>33</v>
      </c>
      <c r="AG128" s="26" t="s">
        <v>178</v>
      </c>
      <c r="AH128" s="26" t="s">
        <v>26</v>
      </c>
      <c r="AI128" s="42"/>
    </row>
    <row r="129" spans="1:35">
      <c r="A129" s="12" t="s">
        <v>147</v>
      </c>
      <c r="B129" s="13" t="s">
        <v>46</v>
      </c>
      <c r="C129" s="13">
        <v>47</v>
      </c>
      <c r="D129" s="13">
        <v>0</v>
      </c>
      <c r="E129" s="14">
        <v>42653</v>
      </c>
      <c r="F129" s="13" t="s">
        <v>36</v>
      </c>
      <c r="G129" s="13" t="s">
        <v>21</v>
      </c>
      <c r="H129" s="13" t="s">
        <v>21</v>
      </c>
      <c r="I129" s="13" t="s">
        <v>21</v>
      </c>
      <c r="J129" s="13" t="s">
        <v>21</v>
      </c>
      <c r="K129" s="13" t="s">
        <v>21</v>
      </c>
      <c r="L129" s="13" t="s">
        <v>21</v>
      </c>
      <c r="M129" s="13" t="s">
        <v>21</v>
      </c>
      <c r="N129" s="13" t="s">
        <v>26</v>
      </c>
      <c r="O129" s="13" t="s">
        <v>21</v>
      </c>
      <c r="P129" s="13">
        <v>36.22</v>
      </c>
      <c r="Q129" s="13" t="s">
        <v>496</v>
      </c>
      <c r="R129" s="13" t="s">
        <v>497</v>
      </c>
      <c r="S129" s="13" t="s">
        <v>219</v>
      </c>
      <c r="T129" s="13" t="s">
        <v>26</v>
      </c>
      <c r="U129" s="13" t="s">
        <v>443</v>
      </c>
      <c r="V129" s="13" t="s">
        <v>18</v>
      </c>
      <c r="W129" s="13" t="s">
        <v>114</v>
      </c>
      <c r="X129" s="13" t="s">
        <v>21</v>
      </c>
      <c r="Y129" s="13" t="s">
        <v>20</v>
      </c>
      <c r="Z129" s="13" t="s">
        <v>23</v>
      </c>
      <c r="AA129" s="65" t="s">
        <v>165</v>
      </c>
      <c r="AB129" s="65" t="s">
        <v>17</v>
      </c>
      <c r="AC129" s="16">
        <v>0.39444444444444443</v>
      </c>
      <c r="AD129" s="13" t="s">
        <v>32</v>
      </c>
      <c r="AE129" s="16">
        <v>0.39861111111111108</v>
      </c>
      <c r="AF129" s="13" t="s">
        <v>33</v>
      </c>
      <c r="AG129" s="13" t="s">
        <v>178</v>
      </c>
      <c r="AH129" s="13" t="s">
        <v>26</v>
      </c>
      <c r="AI129" s="17"/>
    </row>
    <row r="130" spans="1:35">
      <c r="A130" s="18" t="s">
        <v>147</v>
      </c>
      <c r="B130" s="19" t="s">
        <v>46</v>
      </c>
      <c r="C130" s="3" t="s">
        <v>21</v>
      </c>
      <c r="D130" s="19">
        <v>3</v>
      </c>
      <c r="E130" s="20">
        <v>42656</v>
      </c>
      <c r="F130" s="19" t="s">
        <v>36</v>
      </c>
      <c r="G130" s="19" t="s">
        <v>26</v>
      </c>
      <c r="H130" s="19" t="s">
        <v>90</v>
      </c>
      <c r="I130" s="19" t="s">
        <v>26</v>
      </c>
      <c r="J130" s="19" t="s">
        <v>26</v>
      </c>
      <c r="K130" s="19" t="s">
        <v>26</v>
      </c>
      <c r="L130" s="19" t="s">
        <v>26</v>
      </c>
      <c r="M130" s="19" t="s">
        <v>26</v>
      </c>
      <c r="N130" s="19" t="s">
        <v>26</v>
      </c>
      <c r="O130" s="19"/>
      <c r="P130" s="19">
        <v>36.82</v>
      </c>
      <c r="Q130" s="19" t="s">
        <v>498</v>
      </c>
      <c r="R130" s="19" t="s">
        <v>91</v>
      </c>
      <c r="S130" s="19" t="s">
        <v>219</v>
      </c>
      <c r="T130" s="19" t="s">
        <v>21</v>
      </c>
      <c r="U130" s="19" t="s">
        <v>443</v>
      </c>
      <c r="V130" s="19" t="s">
        <v>18</v>
      </c>
      <c r="W130" s="19" t="s">
        <v>21</v>
      </c>
      <c r="X130" s="22" t="s">
        <v>21</v>
      </c>
      <c r="Y130" s="19" t="s">
        <v>21</v>
      </c>
      <c r="Z130" s="22" t="s">
        <v>21</v>
      </c>
      <c r="AA130" s="66" t="s">
        <v>21</v>
      </c>
      <c r="AB130" s="66" t="s">
        <v>21</v>
      </c>
      <c r="AC130" s="23">
        <v>0.40277777777777773</v>
      </c>
      <c r="AD130" s="22" t="s">
        <v>21</v>
      </c>
      <c r="AE130" s="22" t="s">
        <v>21</v>
      </c>
      <c r="AF130" s="22" t="s">
        <v>21</v>
      </c>
      <c r="AG130" s="22" t="s">
        <v>21</v>
      </c>
      <c r="AH130" s="22" t="s">
        <v>21</v>
      </c>
      <c r="AI130" s="24"/>
    </row>
    <row r="131" spans="1:35">
      <c r="A131" s="18" t="s">
        <v>147</v>
      </c>
      <c r="B131" s="19" t="s">
        <v>46</v>
      </c>
      <c r="C131" s="3" t="s">
        <v>21</v>
      </c>
      <c r="D131" s="19">
        <v>7</v>
      </c>
      <c r="E131" s="20">
        <v>42660</v>
      </c>
      <c r="F131" s="19" t="s">
        <v>36</v>
      </c>
      <c r="G131" s="19" t="s">
        <v>26</v>
      </c>
      <c r="H131" s="19" t="s">
        <v>26</v>
      </c>
      <c r="I131" s="19" t="s">
        <v>26</v>
      </c>
      <c r="J131" s="19" t="s">
        <v>26</v>
      </c>
      <c r="K131" s="19" t="s">
        <v>26</v>
      </c>
      <c r="L131" s="19" t="s">
        <v>26</v>
      </c>
      <c r="M131" s="19" t="s">
        <v>26</v>
      </c>
      <c r="N131" s="19" t="s">
        <v>26</v>
      </c>
      <c r="O131" s="19"/>
      <c r="P131" s="19">
        <v>36.4</v>
      </c>
      <c r="Q131" s="19" t="s">
        <v>499</v>
      </c>
      <c r="R131" s="19" t="s">
        <v>500</v>
      </c>
      <c r="S131" s="19" t="s">
        <v>219</v>
      </c>
      <c r="T131" s="19" t="s">
        <v>21</v>
      </c>
      <c r="U131" s="19" t="s">
        <v>443</v>
      </c>
      <c r="V131" s="19" t="s">
        <v>18</v>
      </c>
      <c r="W131" s="19" t="s">
        <v>21</v>
      </c>
      <c r="X131" s="22" t="s">
        <v>21</v>
      </c>
      <c r="Y131" s="19" t="s">
        <v>21</v>
      </c>
      <c r="Z131" s="22" t="s">
        <v>21</v>
      </c>
      <c r="AA131" s="66" t="s">
        <v>21</v>
      </c>
      <c r="AB131" s="66" t="s">
        <v>21</v>
      </c>
      <c r="AC131" s="23">
        <v>0.37152777777777773</v>
      </c>
      <c r="AD131" s="22" t="s">
        <v>21</v>
      </c>
      <c r="AE131" s="22" t="s">
        <v>21</v>
      </c>
      <c r="AF131" s="22" t="s">
        <v>21</v>
      </c>
      <c r="AG131" s="22" t="s">
        <v>21</v>
      </c>
      <c r="AH131" s="22" t="s">
        <v>21</v>
      </c>
      <c r="AI131" s="24"/>
    </row>
    <row r="132" spans="1:35">
      <c r="A132" s="18" t="s">
        <v>147</v>
      </c>
      <c r="B132" s="19" t="s">
        <v>46</v>
      </c>
      <c r="C132" s="3" t="s">
        <v>21</v>
      </c>
      <c r="D132" s="19">
        <v>30</v>
      </c>
      <c r="E132" s="20">
        <v>42681</v>
      </c>
      <c r="F132" s="19" t="s">
        <v>36</v>
      </c>
      <c r="G132" s="19" t="s">
        <v>26</v>
      </c>
      <c r="H132" s="19" t="s">
        <v>26</v>
      </c>
      <c r="I132" s="19" t="s">
        <v>26</v>
      </c>
      <c r="J132" s="19" t="s">
        <v>26</v>
      </c>
      <c r="K132" s="19" t="s">
        <v>26</v>
      </c>
      <c r="L132" s="19" t="s">
        <v>26</v>
      </c>
      <c r="M132" s="19" t="s">
        <v>26</v>
      </c>
      <c r="N132" s="19" t="s">
        <v>26</v>
      </c>
      <c r="O132" s="19"/>
      <c r="P132" s="19">
        <v>36.6</v>
      </c>
      <c r="Q132" s="19" t="s">
        <v>501</v>
      </c>
      <c r="R132" s="19" t="s">
        <v>502</v>
      </c>
      <c r="S132" s="19" t="s">
        <v>219</v>
      </c>
      <c r="T132" s="19" t="s">
        <v>26</v>
      </c>
      <c r="U132" s="19" t="s">
        <v>21</v>
      </c>
      <c r="V132" s="19" t="s">
        <v>21</v>
      </c>
      <c r="W132" s="19" t="s">
        <v>21</v>
      </c>
      <c r="X132" s="22" t="s">
        <v>21</v>
      </c>
      <c r="Y132" s="19" t="s">
        <v>21</v>
      </c>
      <c r="Z132" s="22" t="s">
        <v>21</v>
      </c>
      <c r="AA132" s="70" t="s">
        <v>21</v>
      </c>
      <c r="AB132" s="70" t="s">
        <v>21</v>
      </c>
      <c r="AC132" s="23" t="s">
        <v>21</v>
      </c>
      <c r="AD132" s="22" t="s">
        <v>32</v>
      </c>
      <c r="AE132" s="23">
        <v>0.39027777777777778</v>
      </c>
      <c r="AF132" s="22" t="s">
        <v>33</v>
      </c>
      <c r="AG132" s="19" t="s">
        <v>178</v>
      </c>
      <c r="AH132" s="22" t="s">
        <v>26</v>
      </c>
      <c r="AI132" s="24"/>
    </row>
    <row r="133" spans="1:35">
      <c r="A133" s="18" t="s">
        <v>147</v>
      </c>
      <c r="B133" s="19" t="s">
        <v>46</v>
      </c>
      <c r="C133" s="3" t="s">
        <v>21</v>
      </c>
      <c r="D133" s="22">
        <v>60</v>
      </c>
      <c r="E133" s="20">
        <v>42713</v>
      </c>
      <c r="F133" s="19" t="s">
        <v>36</v>
      </c>
      <c r="G133" s="19" t="s">
        <v>26</v>
      </c>
      <c r="H133" s="19" t="s">
        <v>26</v>
      </c>
      <c r="I133" s="19" t="s">
        <v>26</v>
      </c>
      <c r="J133" s="19" t="s">
        <v>26</v>
      </c>
      <c r="K133" s="19" t="s">
        <v>26</v>
      </c>
      <c r="L133" s="19" t="s">
        <v>26</v>
      </c>
      <c r="M133" s="19" t="s">
        <v>26</v>
      </c>
      <c r="N133" s="19" t="s">
        <v>26</v>
      </c>
      <c r="O133" s="19"/>
      <c r="P133" s="19">
        <v>35.880000000000003</v>
      </c>
      <c r="Q133" s="19" t="s">
        <v>265</v>
      </c>
      <c r="R133" s="19" t="s">
        <v>441</v>
      </c>
      <c r="S133" s="19" t="s">
        <v>219</v>
      </c>
      <c r="T133" s="19" t="s">
        <v>21</v>
      </c>
      <c r="U133" s="19" t="s">
        <v>443</v>
      </c>
      <c r="V133" s="19" t="s">
        <v>21</v>
      </c>
      <c r="W133" s="19" t="s">
        <v>114</v>
      </c>
      <c r="X133" s="19" t="s">
        <v>179</v>
      </c>
      <c r="Y133" s="19" t="s">
        <v>20</v>
      </c>
      <c r="Z133" s="19" t="s">
        <v>23</v>
      </c>
      <c r="AA133" s="70" t="s">
        <v>165</v>
      </c>
      <c r="AB133" s="19" t="s">
        <v>21</v>
      </c>
      <c r="AC133" s="21">
        <v>0.39999999999999997</v>
      </c>
      <c r="AD133" s="19" t="s">
        <v>21</v>
      </c>
      <c r="AE133" s="19" t="s">
        <v>21</v>
      </c>
      <c r="AF133" s="19" t="s">
        <v>21</v>
      </c>
      <c r="AG133" s="19" t="s">
        <v>21</v>
      </c>
      <c r="AH133" s="19" t="s">
        <v>21</v>
      </c>
      <c r="AI133" s="41"/>
    </row>
    <row r="134" spans="1:35">
      <c r="A134" s="101" t="s">
        <v>147</v>
      </c>
      <c r="B134" s="98" t="s">
        <v>46</v>
      </c>
      <c r="C134" s="3" t="s">
        <v>21</v>
      </c>
      <c r="D134" s="99">
        <v>180</v>
      </c>
      <c r="E134" s="100">
        <v>42836</v>
      </c>
      <c r="F134" s="98" t="s">
        <v>36</v>
      </c>
      <c r="G134" s="98" t="s">
        <v>26</v>
      </c>
      <c r="H134" s="98" t="s">
        <v>26</v>
      </c>
      <c r="I134" s="98" t="s">
        <v>26</v>
      </c>
      <c r="J134" s="98" t="s">
        <v>26</v>
      </c>
      <c r="K134" s="98" t="s">
        <v>26</v>
      </c>
      <c r="L134" s="98" t="s">
        <v>26</v>
      </c>
      <c r="M134" s="98" t="s">
        <v>26</v>
      </c>
      <c r="N134" s="98" t="s">
        <v>26</v>
      </c>
      <c r="O134" s="98"/>
      <c r="P134" s="98">
        <v>36.4</v>
      </c>
      <c r="Q134" s="99" t="s">
        <v>945</v>
      </c>
      <c r="R134" s="98" t="s">
        <v>25</v>
      </c>
      <c r="S134" s="98" t="s">
        <v>219</v>
      </c>
      <c r="T134" s="98" t="s">
        <v>21</v>
      </c>
      <c r="U134" s="98" t="s">
        <v>443</v>
      </c>
      <c r="V134" s="98" t="s">
        <v>21</v>
      </c>
      <c r="W134" s="98" t="s">
        <v>114</v>
      </c>
      <c r="X134" s="98" t="s">
        <v>21</v>
      </c>
      <c r="Y134" s="98" t="s">
        <v>20</v>
      </c>
      <c r="Z134" s="98" t="s">
        <v>23</v>
      </c>
      <c r="AA134" s="98" t="s">
        <v>165</v>
      </c>
      <c r="AB134" s="98" t="s">
        <v>21</v>
      </c>
      <c r="AC134" s="105">
        <v>0.38819444444444445</v>
      </c>
      <c r="AD134" s="98" t="s">
        <v>21</v>
      </c>
      <c r="AE134" s="98" t="s">
        <v>21</v>
      </c>
      <c r="AF134" s="98" t="s">
        <v>21</v>
      </c>
      <c r="AG134" s="98" t="s">
        <v>21</v>
      </c>
      <c r="AH134" s="98" t="s">
        <v>21</v>
      </c>
      <c r="AI134" s="102"/>
    </row>
    <row r="135" spans="1:35">
      <c r="A135" s="25" t="s">
        <v>147</v>
      </c>
      <c r="B135" s="26" t="s">
        <v>46</v>
      </c>
      <c r="C135" s="3" t="s">
        <v>21</v>
      </c>
      <c r="D135" s="26">
        <v>365</v>
      </c>
      <c r="E135" s="46">
        <v>43017</v>
      </c>
      <c r="F135" s="26" t="s">
        <v>36</v>
      </c>
      <c r="G135" s="26" t="s">
        <v>26</v>
      </c>
      <c r="H135" s="26" t="s">
        <v>90</v>
      </c>
      <c r="I135" s="26" t="s">
        <v>26</v>
      </c>
      <c r="J135" s="26" t="s">
        <v>90</v>
      </c>
      <c r="K135" s="26" t="s">
        <v>26</v>
      </c>
      <c r="L135" s="26" t="s">
        <v>26</v>
      </c>
      <c r="M135" s="26" t="s">
        <v>26</v>
      </c>
      <c r="N135" s="26" t="s">
        <v>26</v>
      </c>
      <c r="O135" s="26"/>
      <c r="P135" s="26">
        <v>36.25</v>
      </c>
      <c r="Q135" s="26" t="s">
        <v>849</v>
      </c>
      <c r="R135" s="26" t="s">
        <v>630</v>
      </c>
      <c r="S135" s="26" t="s">
        <v>219</v>
      </c>
      <c r="T135" s="26" t="s">
        <v>26</v>
      </c>
      <c r="U135" s="26" t="s">
        <v>443</v>
      </c>
      <c r="V135" s="98" t="s">
        <v>21</v>
      </c>
      <c r="W135" s="98" t="s">
        <v>114</v>
      </c>
      <c r="X135" s="98" t="s">
        <v>21</v>
      </c>
      <c r="Y135" s="98" t="s">
        <v>20</v>
      </c>
      <c r="Z135" s="98" t="s">
        <v>23</v>
      </c>
      <c r="AA135" s="98" t="s">
        <v>165</v>
      </c>
      <c r="AB135" s="98" t="s">
        <v>21</v>
      </c>
      <c r="AC135" s="152">
        <v>0.3923611111111111</v>
      </c>
      <c r="AD135" s="26" t="s">
        <v>32</v>
      </c>
      <c r="AE135" s="152">
        <v>0.39652777777777781</v>
      </c>
      <c r="AF135" s="26" t="s">
        <v>33</v>
      </c>
      <c r="AG135" s="26" t="s">
        <v>178</v>
      </c>
      <c r="AH135" s="26" t="s">
        <v>26</v>
      </c>
      <c r="AI135" s="42"/>
    </row>
    <row r="136" spans="1:35">
      <c r="A136" s="12" t="s">
        <v>148</v>
      </c>
      <c r="B136" s="13" t="s">
        <v>46</v>
      </c>
      <c r="C136" s="13">
        <v>22</v>
      </c>
      <c r="D136" s="13">
        <v>0</v>
      </c>
      <c r="E136" s="14">
        <v>42653</v>
      </c>
      <c r="F136" s="13" t="s">
        <v>36</v>
      </c>
      <c r="G136" s="13" t="s">
        <v>21</v>
      </c>
      <c r="H136" s="13" t="s">
        <v>21</v>
      </c>
      <c r="I136" s="13" t="s">
        <v>21</v>
      </c>
      <c r="J136" s="13" t="s">
        <v>21</v>
      </c>
      <c r="K136" s="13" t="s">
        <v>21</v>
      </c>
      <c r="L136" s="13" t="s">
        <v>21</v>
      </c>
      <c r="M136" s="13" t="s">
        <v>21</v>
      </c>
      <c r="N136" s="13" t="s">
        <v>26</v>
      </c>
      <c r="O136" s="13" t="s">
        <v>21</v>
      </c>
      <c r="P136" s="13">
        <v>36.78</v>
      </c>
      <c r="Q136" s="13" t="s">
        <v>505</v>
      </c>
      <c r="R136" s="13" t="s">
        <v>506</v>
      </c>
      <c r="S136" s="13" t="s">
        <v>219</v>
      </c>
      <c r="T136" s="13" t="s">
        <v>26</v>
      </c>
      <c r="U136" s="13" t="s">
        <v>443</v>
      </c>
      <c r="V136" s="13" t="s">
        <v>18</v>
      </c>
      <c r="W136" s="13" t="s">
        <v>114</v>
      </c>
      <c r="X136" s="13" t="s">
        <v>21</v>
      </c>
      <c r="Y136" s="13" t="s">
        <v>20</v>
      </c>
      <c r="Z136" s="13" t="s">
        <v>23</v>
      </c>
      <c r="AA136" s="65" t="s">
        <v>165</v>
      </c>
      <c r="AB136" s="65" t="s">
        <v>17</v>
      </c>
      <c r="AC136" s="16">
        <v>0.41875000000000001</v>
      </c>
      <c r="AD136" s="13" t="s">
        <v>32</v>
      </c>
      <c r="AE136" s="16">
        <v>0.42152777777777778</v>
      </c>
      <c r="AF136" s="13" t="s">
        <v>33</v>
      </c>
      <c r="AG136" s="13" t="s">
        <v>178</v>
      </c>
      <c r="AH136" s="13" t="s">
        <v>26</v>
      </c>
      <c r="AI136" s="17"/>
    </row>
    <row r="137" spans="1:35">
      <c r="A137" s="18" t="s">
        <v>148</v>
      </c>
      <c r="B137" s="19" t="s">
        <v>46</v>
      </c>
      <c r="C137" s="3" t="s">
        <v>21</v>
      </c>
      <c r="D137" s="19">
        <v>3</v>
      </c>
      <c r="E137" s="20">
        <v>42656</v>
      </c>
      <c r="F137" s="19" t="s">
        <v>36</v>
      </c>
      <c r="G137" s="19" t="s">
        <v>26</v>
      </c>
      <c r="H137" s="19" t="s">
        <v>26</v>
      </c>
      <c r="I137" s="19" t="s">
        <v>26</v>
      </c>
      <c r="J137" s="19" t="s">
        <v>26</v>
      </c>
      <c r="K137" s="19" t="s">
        <v>26</v>
      </c>
      <c r="L137" s="19" t="s">
        <v>26</v>
      </c>
      <c r="M137" s="19" t="s">
        <v>26</v>
      </c>
      <c r="N137" s="19" t="s">
        <v>26</v>
      </c>
      <c r="O137" s="19"/>
      <c r="P137" s="19">
        <v>36.76</v>
      </c>
      <c r="Q137" s="19" t="s">
        <v>507</v>
      </c>
      <c r="R137" s="19" t="s">
        <v>508</v>
      </c>
      <c r="S137" s="19" t="s">
        <v>219</v>
      </c>
      <c r="T137" s="19" t="s">
        <v>21</v>
      </c>
      <c r="U137" s="19" t="s">
        <v>443</v>
      </c>
      <c r="V137" s="19" t="s">
        <v>18</v>
      </c>
      <c r="W137" s="19" t="s">
        <v>21</v>
      </c>
      <c r="X137" s="22" t="s">
        <v>21</v>
      </c>
      <c r="Y137" s="19" t="s">
        <v>21</v>
      </c>
      <c r="Z137" s="22" t="s">
        <v>21</v>
      </c>
      <c r="AA137" s="66" t="s">
        <v>21</v>
      </c>
      <c r="AB137" s="66" t="s">
        <v>21</v>
      </c>
      <c r="AC137" s="23">
        <v>0.38819444444444445</v>
      </c>
      <c r="AD137" s="22" t="s">
        <v>21</v>
      </c>
      <c r="AE137" s="22" t="s">
        <v>21</v>
      </c>
      <c r="AF137" s="22" t="s">
        <v>21</v>
      </c>
      <c r="AG137" s="22" t="s">
        <v>21</v>
      </c>
      <c r="AH137" s="22" t="s">
        <v>21</v>
      </c>
      <c r="AI137" s="24"/>
    </row>
    <row r="138" spans="1:35">
      <c r="A138" s="18" t="s">
        <v>148</v>
      </c>
      <c r="B138" s="19" t="s">
        <v>46</v>
      </c>
      <c r="C138" s="3" t="s">
        <v>21</v>
      </c>
      <c r="D138" s="19">
        <v>7</v>
      </c>
      <c r="E138" s="20">
        <v>42660</v>
      </c>
      <c r="F138" s="19" t="s">
        <v>36</v>
      </c>
      <c r="G138" s="19" t="s">
        <v>26</v>
      </c>
      <c r="H138" s="19" t="s">
        <v>26</v>
      </c>
      <c r="I138" s="19" t="s">
        <v>26</v>
      </c>
      <c r="J138" s="19" t="s">
        <v>26</v>
      </c>
      <c r="K138" s="19" t="s">
        <v>26</v>
      </c>
      <c r="L138" s="19" t="s">
        <v>26</v>
      </c>
      <c r="M138" s="19" t="s">
        <v>26</v>
      </c>
      <c r="N138" s="19" t="s">
        <v>26</v>
      </c>
      <c r="O138" s="19"/>
      <c r="P138" s="19">
        <v>36.56</v>
      </c>
      <c r="Q138" s="19" t="s">
        <v>509</v>
      </c>
      <c r="R138" s="19" t="s">
        <v>510</v>
      </c>
      <c r="S138" s="19" t="s">
        <v>219</v>
      </c>
      <c r="T138" s="19" t="s">
        <v>21</v>
      </c>
      <c r="U138" s="19" t="s">
        <v>443</v>
      </c>
      <c r="V138" s="19" t="s">
        <v>18</v>
      </c>
      <c r="W138" s="19" t="s">
        <v>21</v>
      </c>
      <c r="X138" s="22" t="s">
        <v>21</v>
      </c>
      <c r="Y138" s="19" t="s">
        <v>21</v>
      </c>
      <c r="Z138" s="22" t="s">
        <v>21</v>
      </c>
      <c r="AA138" s="66" t="s">
        <v>21</v>
      </c>
      <c r="AB138" s="66" t="s">
        <v>21</v>
      </c>
      <c r="AC138" s="23">
        <v>0.37847222222222227</v>
      </c>
      <c r="AD138" s="22" t="s">
        <v>21</v>
      </c>
      <c r="AE138" s="22" t="s">
        <v>21</v>
      </c>
      <c r="AF138" s="22" t="s">
        <v>21</v>
      </c>
      <c r="AG138" s="22" t="s">
        <v>21</v>
      </c>
      <c r="AH138" s="22" t="s">
        <v>21</v>
      </c>
      <c r="AI138" s="24"/>
    </row>
    <row r="139" spans="1:35">
      <c r="A139" s="18" t="s">
        <v>148</v>
      </c>
      <c r="B139" s="19" t="s">
        <v>46</v>
      </c>
      <c r="C139" s="3" t="s">
        <v>21</v>
      </c>
      <c r="D139" s="19">
        <v>30</v>
      </c>
      <c r="E139" s="20">
        <v>42681</v>
      </c>
      <c r="F139" s="19" t="s">
        <v>36</v>
      </c>
      <c r="G139" s="19" t="s">
        <v>26</v>
      </c>
      <c r="H139" s="19" t="s">
        <v>26</v>
      </c>
      <c r="I139" s="19" t="s">
        <v>26</v>
      </c>
      <c r="J139" s="19" t="s">
        <v>26</v>
      </c>
      <c r="K139" s="19" t="s">
        <v>26</v>
      </c>
      <c r="L139" s="19" t="s">
        <v>26</v>
      </c>
      <c r="M139" s="19" t="s">
        <v>26</v>
      </c>
      <c r="N139" s="19" t="s">
        <v>26</v>
      </c>
      <c r="O139" s="19"/>
      <c r="P139" s="19">
        <v>36.74</v>
      </c>
      <c r="Q139" s="19" t="s">
        <v>511</v>
      </c>
      <c r="R139" s="19" t="s">
        <v>506</v>
      </c>
      <c r="S139" s="19" t="s">
        <v>219</v>
      </c>
      <c r="T139" s="19" t="s">
        <v>26</v>
      </c>
      <c r="U139" s="19" t="s">
        <v>21</v>
      </c>
      <c r="V139" s="19" t="s">
        <v>21</v>
      </c>
      <c r="W139" s="19" t="s">
        <v>21</v>
      </c>
      <c r="X139" s="22" t="s">
        <v>21</v>
      </c>
      <c r="Y139" s="19" t="s">
        <v>21</v>
      </c>
      <c r="Z139" s="22" t="s">
        <v>21</v>
      </c>
      <c r="AA139" s="70" t="s">
        <v>21</v>
      </c>
      <c r="AB139" s="70" t="s">
        <v>21</v>
      </c>
      <c r="AC139" s="23" t="s">
        <v>21</v>
      </c>
      <c r="AD139" s="22" t="s">
        <v>32</v>
      </c>
      <c r="AE139" s="23">
        <v>0.49305555555555558</v>
      </c>
      <c r="AF139" s="22" t="s">
        <v>33</v>
      </c>
      <c r="AG139" s="19" t="s">
        <v>178</v>
      </c>
      <c r="AH139" s="22" t="s">
        <v>26</v>
      </c>
      <c r="AI139" s="24"/>
    </row>
    <row r="140" spans="1:35">
      <c r="A140" s="18" t="s">
        <v>148</v>
      </c>
      <c r="B140" s="19" t="s">
        <v>46</v>
      </c>
      <c r="C140" s="3" t="s">
        <v>21</v>
      </c>
      <c r="D140" s="22">
        <v>60</v>
      </c>
      <c r="E140" s="20">
        <v>42713</v>
      </c>
      <c r="F140" s="19" t="s">
        <v>36</v>
      </c>
      <c r="G140" s="19" t="s">
        <v>26</v>
      </c>
      <c r="H140" s="19" t="s">
        <v>26</v>
      </c>
      <c r="I140" s="19" t="s">
        <v>26</v>
      </c>
      <c r="J140" s="19" t="s">
        <v>26</v>
      </c>
      <c r="K140" s="19" t="s">
        <v>26</v>
      </c>
      <c r="L140" s="19" t="s">
        <v>26</v>
      </c>
      <c r="M140" s="19" t="s">
        <v>26</v>
      </c>
      <c r="N140" s="19" t="s">
        <v>26</v>
      </c>
      <c r="O140" s="19"/>
      <c r="P140" s="19">
        <v>36.799999999999997</v>
      </c>
      <c r="Q140" s="19" t="s">
        <v>512</v>
      </c>
      <c r="R140" s="19" t="s">
        <v>513</v>
      </c>
      <c r="S140" s="19" t="s">
        <v>219</v>
      </c>
      <c r="T140" s="19" t="s">
        <v>21</v>
      </c>
      <c r="U140" s="19" t="s">
        <v>443</v>
      </c>
      <c r="V140" s="19" t="s">
        <v>21</v>
      </c>
      <c r="W140" s="19" t="s">
        <v>114</v>
      </c>
      <c r="X140" s="19" t="s">
        <v>179</v>
      </c>
      <c r="Y140" s="19" t="s">
        <v>20</v>
      </c>
      <c r="Z140" s="19" t="s">
        <v>23</v>
      </c>
      <c r="AA140" s="70" t="s">
        <v>165</v>
      </c>
      <c r="AB140" s="19" t="s">
        <v>21</v>
      </c>
      <c r="AC140" s="21">
        <v>0.40763888888888888</v>
      </c>
      <c r="AD140" s="19" t="s">
        <v>21</v>
      </c>
      <c r="AE140" s="19" t="s">
        <v>21</v>
      </c>
      <c r="AF140" s="19" t="s">
        <v>21</v>
      </c>
      <c r="AG140" s="19" t="s">
        <v>21</v>
      </c>
      <c r="AH140" s="19" t="s">
        <v>21</v>
      </c>
      <c r="AI140" s="41"/>
    </row>
    <row r="141" spans="1:35">
      <c r="A141" s="101" t="s">
        <v>148</v>
      </c>
      <c r="B141" s="98" t="s">
        <v>46</v>
      </c>
      <c r="C141" s="3" t="s">
        <v>21</v>
      </c>
      <c r="D141" s="99">
        <v>180</v>
      </c>
      <c r="E141" s="100">
        <v>42828</v>
      </c>
      <c r="F141" s="98" t="s">
        <v>36</v>
      </c>
      <c r="G141" s="98" t="s">
        <v>26</v>
      </c>
      <c r="H141" s="98" t="s">
        <v>26</v>
      </c>
      <c r="I141" s="98" t="s">
        <v>26</v>
      </c>
      <c r="J141" s="98" t="s">
        <v>26</v>
      </c>
      <c r="K141" s="98" t="s">
        <v>26</v>
      </c>
      <c r="L141" s="98" t="s">
        <v>26</v>
      </c>
      <c r="M141" s="98" t="s">
        <v>26</v>
      </c>
      <c r="N141" s="98" t="s">
        <v>26</v>
      </c>
      <c r="O141" s="98"/>
      <c r="P141" s="98">
        <v>36.6</v>
      </c>
      <c r="Q141" s="98" t="s">
        <v>852</v>
      </c>
      <c r="R141" s="98" t="s">
        <v>362</v>
      </c>
      <c r="S141" s="98" t="s">
        <v>219</v>
      </c>
      <c r="T141" s="98" t="s">
        <v>21</v>
      </c>
      <c r="U141" s="98" t="s">
        <v>443</v>
      </c>
      <c r="V141" s="98" t="s">
        <v>21</v>
      </c>
      <c r="W141" s="98" t="s">
        <v>114</v>
      </c>
      <c r="X141" s="98" t="s">
        <v>21</v>
      </c>
      <c r="Y141" s="98" t="s">
        <v>20</v>
      </c>
      <c r="Z141" s="98" t="s">
        <v>23</v>
      </c>
      <c r="AA141" s="98" t="s">
        <v>165</v>
      </c>
      <c r="AB141" s="98" t="s">
        <v>21</v>
      </c>
      <c r="AC141" s="105">
        <v>0.40347222222222223</v>
      </c>
      <c r="AD141" s="98" t="s">
        <v>21</v>
      </c>
      <c r="AE141" s="98" t="s">
        <v>21</v>
      </c>
      <c r="AF141" s="98" t="s">
        <v>21</v>
      </c>
      <c r="AG141" s="98" t="s">
        <v>21</v>
      </c>
      <c r="AH141" s="98" t="s">
        <v>21</v>
      </c>
      <c r="AI141" s="102"/>
    </row>
    <row r="142" spans="1:35">
      <c r="A142" s="25" t="s">
        <v>148</v>
      </c>
      <c r="B142" s="26" t="s">
        <v>46</v>
      </c>
      <c r="C142" s="3" t="s">
        <v>21</v>
      </c>
      <c r="D142" s="26">
        <v>365</v>
      </c>
      <c r="E142" s="46">
        <v>43021</v>
      </c>
      <c r="F142" s="26" t="s">
        <v>36</v>
      </c>
      <c r="G142" s="26" t="s">
        <v>90</v>
      </c>
      <c r="H142" s="26" t="s">
        <v>90</v>
      </c>
      <c r="I142" s="26" t="s">
        <v>26</v>
      </c>
      <c r="J142" s="26" t="s">
        <v>26</v>
      </c>
      <c r="K142" s="26" t="s">
        <v>26</v>
      </c>
      <c r="L142" s="26" t="s">
        <v>26</v>
      </c>
      <c r="M142" s="26" t="s">
        <v>26</v>
      </c>
      <c r="N142" s="26" t="s">
        <v>26</v>
      </c>
      <c r="O142" s="26"/>
      <c r="P142" s="26">
        <v>36.9</v>
      </c>
      <c r="Q142" s="26" t="s">
        <v>853</v>
      </c>
      <c r="R142" s="26" t="s">
        <v>854</v>
      </c>
      <c r="S142" s="26" t="s">
        <v>219</v>
      </c>
      <c r="T142" s="26" t="s">
        <v>26</v>
      </c>
      <c r="U142" s="26" t="s">
        <v>443</v>
      </c>
      <c r="V142" s="98" t="s">
        <v>21</v>
      </c>
      <c r="W142" s="98" t="s">
        <v>114</v>
      </c>
      <c r="X142" s="98" t="s">
        <v>21</v>
      </c>
      <c r="Y142" s="98" t="s">
        <v>20</v>
      </c>
      <c r="Z142" s="98" t="s">
        <v>23</v>
      </c>
      <c r="AA142" s="98" t="s">
        <v>165</v>
      </c>
      <c r="AB142" s="98" t="s">
        <v>21</v>
      </c>
      <c r="AC142" s="152">
        <v>0.45069444444444445</v>
      </c>
      <c r="AD142" s="26" t="s">
        <v>32</v>
      </c>
      <c r="AE142" s="152">
        <v>0.45347222222222222</v>
      </c>
      <c r="AF142" s="26" t="s">
        <v>33</v>
      </c>
      <c r="AG142" s="26"/>
      <c r="AH142" s="26" t="s">
        <v>26</v>
      </c>
      <c r="AI142" s="42"/>
    </row>
    <row r="143" spans="1:35">
      <c r="A143" s="12" t="s">
        <v>149</v>
      </c>
      <c r="B143" s="13" t="s">
        <v>46</v>
      </c>
      <c r="C143" s="15">
        <v>40</v>
      </c>
      <c r="D143" s="13">
        <v>0</v>
      </c>
      <c r="E143" s="14">
        <v>42653</v>
      </c>
      <c r="F143" s="13" t="s">
        <v>36</v>
      </c>
      <c r="G143" s="13" t="s">
        <v>21</v>
      </c>
      <c r="H143" s="13" t="s">
        <v>21</v>
      </c>
      <c r="I143" s="13" t="s">
        <v>21</v>
      </c>
      <c r="J143" s="13" t="s">
        <v>21</v>
      </c>
      <c r="K143" s="13" t="s">
        <v>21</v>
      </c>
      <c r="L143" s="13" t="s">
        <v>21</v>
      </c>
      <c r="M143" s="13" t="s">
        <v>21</v>
      </c>
      <c r="N143" s="13" t="s">
        <v>26</v>
      </c>
      <c r="O143" s="13" t="s">
        <v>21</v>
      </c>
      <c r="P143" s="13">
        <v>37.090000000000003</v>
      </c>
      <c r="Q143" s="13" t="s">
        <v>519</v>
      </c>
      <c r="R143" s="13" t="s">
        <v>47</v>
      </c>
      <c r="S143" s="13" t="s">
        <v>219</v>
      </c>
      <c r="T143" s="13" t="s">
        <v>26</v>
      </c>
      <c r="U143" s="13" t="s">
        <v>449</v>
      </c>
      <c r="V143" s="13" t="s">
        <v>18</v>
      </c>
      <c r="W143" s="13" t="s">
        <v>114</v>
      </c>
      <c r="X143" s="13" t="s">
        <v>21</v>
      </c>
      <c r="Y143" s="13" t="s">
        <v>20</v>
      </c>
      <c r="Z143" s="13" t="s">
        <v>23</v>
      </c>
      <c r="AA143" s="65" t="s">
        <v>165</v>
      </c>
      <c r="AB143" s="65" t="s">
        <v>17</v>
      </c>
      <c r="AC143" s="16">
        <v>0.4597222222222222</v>
      </c>
      <c r="AD143" s="13" t="s">
        <v>32</v>
      </c>
      <c r="AE143" s="16">
        <v>0.46180555555555558</v>
      </c>
      <c r="AF143" s="13" t="s">
        <v>33</v>
      </c>
      <c r="AG143" s="13" t="s">
        <v>343</v>
      </c>
      <c r="AH143" s="13" t="s">
        <v>26</v>
      </c>
      <c r="AI143" s="17"/>
    </row>
    <row r="144" spans="1:35">
      <c r="A144" s="18" t="s">
        <v>149</v>
      </c>
      <c r="B144" s="19" t="s">
        <v>46</v>
      </c>
      <c r="C144" s="3" t="s">
        <v>21</v>
      </c>
      <c r="D144" s="19">
        <v>3</v>
      </c>
      <c r="E144" s="20">
        <v>42656</v>
      </c>
      <c r="F144" s="19" t="s">
        <v>36</v>
      </c>
      <c r="G144" s="19" t="s">
        <v>26</v>
      </c>
      <c r="H144" s="19" t="s">
        <v>26</v>
      </c>
      <c r="I144" s="19" t="s">
        <v>26</v>
      </c>
      <c r="J144" s="19" t="s">
        <v>26</v>
      </c>
      <c r="K144" s="19" t="s">
        <v>26</v>
      </c>
      <c r="L144" s="19" t="s">
        <v>26</v>
      </c>
      <c r="M144" s="19" t="s">
        <v>26</v>
      </c>
      <c r="N144" s="19" t="s">
        <v>26</v>
      </c>
      <c r="O144" s="19"/>
      <c r="P144" s="19">
        <v>36.35</v>
      </c>
      <c r="Q144" s="19" t="s">
        <v>520</v>
      </c>
      <c r="R144" s="19" t="s">
        <v>441</v>
      </c>
      <c r="S144" s="19" t="s">
        <v>219</v>
      </c>
      <c r="T144" s="19" t="s">
        <v>21</v>
      </c>
      <c r="U144" s="19" t="s">
        <v>449</v>
      </c>
      <c r="V144" s="19" t="s">
        <v>18</v>
      </c>
      <c r="W144" s="19" t="s">
        <v>21</v>
      </c>
      <c r="X144" s="22" t="s">
        <v>21</v>
      </c>
      <c r="Y144" s="19" t="s">
        <v>21</v>
      </c>
      <c r="Z144" s="22" t="s">
        <v>21</v>
      </c>
      <c r="AA144" s="66" t="s">
        <v>21</v>
      </c>
      <c r="AB144" s="66" t="s">
        <v>21</v>
      </c>
      <c r="AC144" s="23">
        <v>0.41319444444444442</v>
      </c>
      <c r="AD144" s="22" t="s">
        <v>21</v>
      </c>
      <c r="AE144" s="22" t="s">
        <v>21</v>
      </c>
      <c r="AF144" s="22" t="s">
        <v>21</v>
      </c>
      <c r="AG144" s="22" t="s">
        <v>21</v>
      </c>
      <c r="AH144" s="22" t="s">
        <v>21</v>
      </c>
      <c r="AI144" s="24"/>
    </row>
    <row r="145" spans="1:35">
      <c r="A145" s="18" t="s">
        <v>149</v>
      </c>
      <c r="B145" s="19" t="s">
        <v>46</v>
      </c>
      <c r="C145" s="3" t="s">
        <v>21</v>
      </c>
      <c r="D145" s="19">
        <v>7</v>
      </c>
      <c r="E145" s="20">
        <v>42660</v>
      </c>
      <c r="F145" s="19" t="s">
        <v>36</v>
      </c>
      <c r="G145" s="19" t="s">
        <v>26</v>
      </c>
      <c r="H145" s="19" t="s">
        <v>26</v>
      </c>
      <c r="I145" s="19" t="s">
        <v>26</v>
      </c>
      <c r="J145" s="19" t="s">
        <v>26</v>
      </c>
      <c r="K145" s="19" t="s">
        <v>26</v>
      </c>
      <c r="L145" s="19" t="s">
        <v>26</v>
      </c>
      <c r="M145" s="19" t="s">
        <v>26</v>
      </c>
      <c r="N145" s="19" t="s">
        <v>26</v>
      </c>
      <c r="O145" s="19"/>
      <c r="P145" s="19">
        <v>37</v>
      </c>
      <c r="Q145" s="19" t="s">
        <v>521</v>
      </c>
      <c r="R145" s="19" t="s">
        <v>25</v>
      </c>
      <c r="S145" s="19" t="s">
        <v>219</v>
      </c>
      <c r="T145" s="19" t="s">
        <v>21</v>
      </c>
      <c r="U145" s="19" t="s">
        <v>449</v>
      </c>
      <c r="V145" s="19" t="s">
        <v>18</v>
      </c>
      <c r="W145" s="19" t="s">
        <v>21</v>
      </c>
      <c r="X145" s="22" t="s">
        <v>21</v>
      </c>
      <c r="Y145" s="19" t="s">
        <v>21</v>
      </c>
      <c r="Z145" s="22" t="s">
        <v>21</v>
      </c>
      <c r="AA145" s="66" t="s">
        <v>21</v>
      </c>
      <c r="AB145" s="66" t="s">
        <v>21</v>
      </c>
      <c r="AC145" s="23">
        <v>0.3972222222222222</v>
      </c>
      <c r="AD145" s="22" t="s">
        <v>21</v>
      </c>
      <c r="AE145" s="22" t="s">
        <v>21</v>
      </c>
      <c r="AF145" s="22" t="s">
        <v>21</v>
      </c>
      <c r="AG145" s="22" t="s">
        <v>21</v>
      </c>
      <c r="AH145" s="22" t="s">
        <v>21</v>
      </c>
      <c r="AI145" s="24"/>
    </row>
    <row r="146" spans="1:35">
      <c r="A146" s="18" t="s">
        <v>149</v>
      </c>
      <c r="B146" s="19" t="s">
        <v>46</v>
      </c>
      <c r="C146" s="3" t="s">
        <v>21</v>
      </c>
      <c r="D146" s="19">
        <v>30</v>
      </c>
      <c r="E146" s="20">
        <v>42682</v>
      </c>
      <c r="F146" s="19" t="s">
        <v>36</v>
      </c>
      <c r="G146" s="19" t="s">
        <v>26</v>
      </c>
      <c r="H146" s="19" t="s">
        <v>26</v>
      </c>
      <c r="I146" s="19" t="s">
        <v>26</v>
      </c>
      <c r="J146" s="19" t="s">
        <v>26</v>
      </c>
      <c r="K146" s="19" t="s">
        <v>26</v>
      </c>
      <c r="L146" s="19" t="s">
        <v>26</v>
      </c>
      <c r="M146" s="19" t="s">
        <v>26</v>
      </c>
      <c r="N146" s="19" t="s">
        <v>26</v>
      </c>
      <c r="O146" s="19"/>
      <c r="P146" s="19">
        <v>36.08</v>
      </c>
      <c r="Q146" s="126" t="s">
        <v>201</v>
      </c>
      <c r="R146" s="19" t="s">
        <v>250</v>
      </c>
      <c r="S146" s="19" t="s">
        <v>219</v>
      </c>
      <c r="T146" s="19" t="s">
        <v>26</v>
      </c>
      <c r="U146" s="19" t="s">
        <v>21</v>
      </c>
      <c r="V146" s="19" t="s">
        <v>21</v>
      </c>
      <c r="W146" s="19" t="s">
        <v>21</v>
      </c>
      <c r="X146" s="22" t="s">
        <v>21</v>
      </c>
      <c r="Y146" s="19" t="s">
        <v>21</v>
      </c>
      <c r="Z146" s="22" t="s">
        <v>21</v>
      </c>
      <c r="AA146" s="70" t="s">
        <v>21</v>
      </c>
      <c r="AB146" s="70" t="s">
        <v>21</v>
      </c>
      <c r="AC146" s="23" t="s">
        <v>21</v>
      </c>
      <c r="AD146" s="22" t="s">
        <v>32</v>
      </c>
      <c r="AE146" s="23">
        <v>0.3840277777777778</v>
      </c>
      <c r="AF146" s="22" t="s">
        <v>33</v>
      </c>
      <c r="AG146" s="19" t="s">
        <v>343</v>
      </c>
      <c r="AH146" s="22" t="s">
        <v>26</v>
      </c>
      <c r="AI146" s="24"/>
    </row>
    <row r="147" spans="1:35">
      <c r="A147" s="18" t="s">
        <v>149</v>
      </c>
      <c r="B147" s="19" t="s">
        <v>46</v>
      </c>
      <c r="C147" s="3" t="s">
        <v>21</v>
      </c>
      <c r="D147" s="22">
        <v>60</v>
      </c>
      <c r="E147" s="20">
        <v>42713</v>
      </c>
      <c r="F147" s="19" t="s">
        <v>36</v>
      </c>
      <c r="G147" s="19" t="s">
        <v>26</v>
      </c>
      <c r="H147" s="19" t="s">
        <v>26</v>
      </c>
      <c r="I147" s="19" t="s">
        <v>26</v>
      </c>
      <c r="J147" s="19" t="s">
        <v>26</v>
      </c>
      <c r="K147" s="19" t="s">
        <v>26</v>
      </c>
      <c r="L147" s="19" t="s">
        <v>26</v>
      </c>
      <c r="M147" s="19" t="s">
        <v>26</v>
      </c>
      <c r="N147" s="19" t="s">
        <v>26</v>
      </c>
      <c r="O147" s="19"/>
      <c r="P147" s="19">
        <v>35.85</v>
      </c>
      <c r="Q147" s="19" t="s">
        <v>522</v>
      </c>
      <c r="R147" s="19" t="s">
        <v>348</v>
      </c>
      <c r="S147" s="19" t="s">
        <v>219</v>
      </c>
      <c r="T147" s="19" t="s">
        <v>21</v>
      </c>
      <c r="U147" s="19" t="s">
        <v>449</v>
      </c>
      <c r="V147" s="19" t="s">
        <v>21</v>
      </c>
      <c r="W147" s="19" t="s">
        <v>114</v>
      </c>
      <c r="X147" s="19" t="s">
        <v>179</v>
      </c>
      <c r="Y147" s="19" t="s">
        <v>20</v>
      </c>
      <c r="Z147" s="19" t="s">
        <v>23</v>
      </c>
      <c r="AA147" s="70" t="s">
        <v>165</v>
      </c>
      <c r="AB147" s="19" t="s">
        <v>21</v>
      </c>
      <c r="AC147" s="21">
        <v>0.38680555555555557</v>
      </c>
      <c r="AD147" s="19" t="s">
        <v>21</v>
      </c>
      <c r="AE147" s="19" t="s">
        <v>21</v>
      </c>
      <c r="AF147" s="19" t="s">
        <v>21</v>
      </c>
      <c r="AG147" s="19" t="s">
        <v>21</v>
      </c>
      <c r="AH147" s="19" t="s">
        <v>21</v>
      </c>
      <c r="AI147" s="41"/>
    </row>
    <row r="148" spans="1:35">
      <c r="A148" s="101" t="s">
        <v>149</v>
      </c>
      <c r="B148" s="98" t="s">
        <v>46</v>
      </c>
      <c r="C148" s="3" t="s">
        <v>21</v>
      </c>
      <c r="D148" s="99">
        <v>180</v>
      </c>
      <c r="E148" s="100">
        <v>42828</v>
      </c>
      <c r="F148" s="98" t="s">
        <v>36</v>
      </c>
      <c r="G148" s="98" t="s">
        <v>26</v>
      </c>
      <c r="H148" s="98" t="s">
        <v>90</v>
      </c>
      <c r="I148" s="98" t="s">
        <v>26</v>
      </c>
      <c r="J148" s="98" t="s">
        <v>90</v>
      </c>
      <c r="K148" s="98" t="s">
        <v>26</v>
      </c>
      <c r="L148" s="98" t="s">
        <v>26</v>
      </c>
      <c r="M148" s="98" t="s">
        <v>26</v>
      </c>
      <c r="N148" s="98" t="s">
        <v>26</v>
      </c>
      <c r="O148" s="98"/>
      <c r="P148" s="98">
        <v>36.4</v>
      </c>
      <c r="Q148" s="98" t="s">
        <v>857</v>
      </c>
      <c r="R148" s="98" t="s">
        <v>250</v>
      </c>
      <c r="S148" s="98" t="s">
        <v>219</v>
      </c>
      <c r="T148" s="98" t="s">
        <v>21</v>
      </c>
      <c r="U148" s="98" t="s">
        <v>449</v>
      </c>
      <c r="V148" s="98" t="s">
        <v>21</v>
      </c>
      <c r="W148" s="98" t="s">
        <v>114</v>
      </c>
      <c r="X148" s="98" t="s">
        <v>21</v>
      </c>
      <c r="Y148" s="98" t="s">
        <v>20</v>
      </c>
      <c r="Z148" s="98" t="s">
        <v>23</v>
      </c>
      <c r="AA148" s="98" t="s">
        <v>165</v>
      </c>
      <c r="AB148" s="98" t="s">
        <v>21</v>
      </c>
      <c r="AC148" s="105">
        <v>0.39999999999999997</v>
      </c>
      <c r="AD148" s="98" t="s">
        <v>21</v>
      </c>
      <c r="AE148" s="98" t="s">
        <v>21</v>
      </c>
      <c r="AF148" s="98" t="s">
        <v>21</v>
      </c>
      <c r="AG148" s="98" t="s">
        <v>21</v>
      </c>
      <c r="AH148" s="98" t="s">
        <v>21</v>
      </c>
      <c r="AI148" s="102"/>
    </row>
    <row r="149" spans="1:35">
      <c r="A149" s="25" t="s">
        <v>149</v>
      </c>
      <c r="B149" s="26" t="s">
        <v>46</v>
      </c>
      <c r="C149" s="3" t="s">
        <v>21</v>
      </c>
      <c r="D149" s="26">
        <v>365</v>
      </c>
      <c r="E149" s="46">
        <v>43014</v>
      </c>
      <c r="F149" s="26" t="s">
        <v>36</v>
      </c>
      <c r="G149" s="26" t="s">
        <v>26</v>
      </c>
      <c r="H149" s="26" t="s">
        <v>26</v>
      </c>
      <c r="I149" s="26" t="s">
        <v>90</v>
      </c>
      <c r="J149" s="26" t="s">
        <v>90</v>
      </c>
      <c r="K149" s="26" t="s">
        <v>26</v>
      </c>
      <c r="L149" s="26" t="s">
        <v>90</v>
      </c>
      <c r="M149" s="26" t="s">
        <v>26</v>
      </c>
      <c r="N149" s="26" t="s">
        <v>26</v>
      </c>
      <c r="O149" s="26"/>
      <c r="P149" s="26">
        <v>36.6</v>
      </c>
      <c r="Q149" s="26" t="s">
        <v>858</v>
      </c>
      <c r="R149" s="26" t="s">
        <v>202</v>
      </c>
      <c r="S149" s="26" t="s">
        <v>219</v>
      </c>
      <c r="T149" s="26" t="s">
        <v>26</v>
      </c>
      <c r="U149" s="26" t="s">
        <v>449</v>
      </c>
      <c r="V149" s="98" t="s">
        <v>21</v>
      </c>
      <c r="W149" s="98" t="s">
        <v>114</v>
      </c>
      <c r="X149" s="98" t="s">
        <v>21</v>
      </c>
      <c r="Y149" s="98" t="s">
        <v>20</v>
      </c>
      <c r="Z149" s="98" t="s">
        <v>23</v>
      </c>
      <c r="AA149" s="98" t="s">
        <v>165</v>
      </c>
      <c r="AB149" s="98" t="s">
        <v>21</v>
      </c>
      <c r="AC149" s="152">
        <v>0.41597222222222219</v>
      </c>
      <c r="AD149" s="26" t="s">
        <v>32</v>
      </c>
      <c r="AE149" s="152">
        <v>0.41944444444444445</v>
      </c>
      <c r="AF149" s="26" t="s">
        <v>33</v>
      </c>
      <c r="AG149" s="26" t="s">
        <v>343</v>
      </c>
      <c r="AH149" s="26" t="s">
        <v>26</v>
      </c>
      <c r="AI149" s="42"/>
    </row>
    <row r="150" spans="1:35">
      <c r="A150" s="12" t="s">
        <v>151</v>
      </c>
      <c r="B150" s="13" t="s">
        <v>46</v>
      </c>
      <c r="C150" s="13">
        <v>41</v>
      </c>
      <c r="D150" s="13">
        <v>0</v>
      </c>
      <c r="E150" s="14">
        <v>42654</v>
      </c>
      <c r="F150" s="13" t="s">
        <v>36</v>
      </c>
      <c r="G150" s="13" t="s">
        <v>21</v>
      </c>
      <c r="H150" s="13" t="s">
        <v>21</v>
      </c>
      <c r="I150" s="13" t="s">
        <v>21</v>
      </c>
      <c r="J150" s="13" t="s">
        <v>21</v>
      </c>
      <c r="K150" s="13" t="s">
        <v>21</v>
      </c>
      <c r="L150" s="13" t="s">
        <v>21</v>
      </c>
      <c r="M150" s="13" t="s">
        <v>21</v>
      </c>
      <c r="N150" s="13" t="s">
        <v>26</v>
      </c>
      <c r="O150" s="13" t="s">
        <v>21</v>
      </c>
      <c r="P150" s="13">
        <v>36.65</v>
      </c>
      <c r="Q150" s="13" t="s">
        <v>534</v>
      </c>
      <c r="R150" s="13" t="s">
        <v>47</v>
      </c>
      <c r="S150" s="13" t="s">
        <v>219</v>
      </c>
      <c r="T150" s="13" t="s">
        <v>26</v>
      </c>
      <c r="U150" s="13" t="s">
        <v>443</v>
      </c>
      <c r="V150" s="13" t="s">
        <v>18</v>
      </c>
      <c r="W150" s="13" t="s">
        <v>114</v>
      </c>
      <c r="X150" s="13" t="s">
        <v>21</v>
      </c>
      <c r="Y150" s="13" t="s">
        <v>20</v>
      </c>
      <c r="Z150" s="13" t="s">
        <v>23</v>
      </c>
      <c r="AA150" s="65" t="s">
        <v>165</v>
      </c>
      <c r="AB150" s="65" t="s">
        <v>17</v>
      </c>
      <c r="AC150" s="16">
        <v>0.39930555555555558</v>
      </c>
      <c r="AD150" s="13" t="s">
        <v>32</v>
      </c>
      <c r="AE150" s="16">
        <v>0.40277777777777773</v>
      </c>
      <c r="AF150" s="13" t="s">
        <v>33</v>
      </c>
      <c r="AG150" s="13" t="s">
        <v>178</v>
      </c>
      <c r="AH150" s="13" t="s">
        <v>26</v>
      </c>
      <c r="AI150" s="17"/>
    </row>
    <row r="151" spans="1:35">
      <c r="A151" s="18" t="s">
        <v>151</v>
      </c>
      <c r="B151" s="19" t="s">
        <v>46</v>
      </c>
      <c r="C151" s="3" t="s">
        <v>21</v>
      </c>
      <c r="D151" s="19">
        <v>3</v>
      </c>
      <c r="E151" s="20">
        <v>42657</v>
      </c>
      <c r="F151" s="19" t="s">
        <v>36</v>
      </c>
      <c r="G151" s="19" t="s">
        <v>26</v>
      </c>
      <c r="H151" s="19" t="s">
        <v>26</v>
      </c>
      <c r="I151" s="19" t="s">
        <v>26</v>
      </c>
      <c r="J151" s="19" t="s">
        <v>26</v>
      </c>
      <c r="K151" s="19" t="s">
        <v>26</v>
      </c>
      <c r="L151" s="19" t="s">
        <v>26</v>
      </c>
      <c r="M151" s="19" t="s">
        <v>26</v>
      </c>
      <c r="N151" s="19" t="s">
        <v>26</v>
      </c>
      <c r="O151" s="19"/>
      <c r="P151" s="19">
        <v>36.54</v>
      </c>
      <c r="Q151" s="19" t="s">
        <v>535</v>
      </c>
      <c r="R151" s="19" t="s">
        <v>202</v>
      </c>
      <c r="S151" s="19" t="s">
        <v>219</v>
      </c>
      <c r="T151" s="19" t="s">
        <v>21</v>
      </c>
      <c r="U151" s="19" t="s">
        <v>443</v>
      </c>
      <c r="V151" s="19" t="s">
        <v>18</v>
      </c>
      <c r="W151" s="19" t="s">
        <v>21</v>
      </c>
      <c r="X151" s="22" t="s">
        <v>21</v>
      </c>
      <c r="Y151" s="19" t="s">
        <v>21</v>
      </c>
      <c r="Z151" s="22" t="s">
        <v>21</v>
      </c>
      <c r="AA151" s="66" t="s">
        <v>21</v>
      </c>
      <c r="AB151" s="66" t="s">
        <v>21</v>
      </c>
      <c r="AC151" s="23">
        <v>0.38125000000000003</v>
      </c>
      <c r="AD151" s="22" t="s">
        <v>21</v>
      </c>
      <c r="AE151" s="22" t="s">
        <v>21</v>
      </c>
      <c r="AF151" s="22" t="s">
        <v>21</v>
      </c>
      <c r="AG151" s="22" t="s">
        <v>21</v>
      </c>
      <c r="AH151" s="22" t="s">
        <v>21</v>
      </c>
      <c r="AI151" s="24"/>
    </row>
    <row r="152" spans="1:35">
      <c r="A152" s="18" t="s">
        <v>151</v>
      </c>
      <c r="B152" s="19" t="s">
        <v>46</v>
      </c>
      <c r="C152" s="3" t="s">
        <v>21</v>
      </c>
      <c r="D152" s="19">
        <v>7</v>
      </c>
      <c r="E152" s="20">
        <v>42661</v>
      </c>
      <c r="F152" s="19" t="s">
        <v>36</v>
      </c>
      <c r="G152" s="19" t="s">
        <v>26</v>
      </c>
      <c r="H152" s="19" t="s">
        <v>26</v>
      </c>
      <c r="I152" s="19" t="s">
        <v>26</v>
      </c>
      <c r="J152" s="19" t="s">
        <v>26</v>
      </c>
      <c r="K152" s="19" t="s">
        <v>26</v>
      </c>
      <c r="L152" s="19" t="s">
        <v>26</v>
      </c>
      <c r="M152" s="19" t="s">
        <v>26</v>
      </c>
      <c r="N152" s="19" t="s">
        <v>26</v>
      </c>
      <c r="O152" s="19"/>
      <c r="P152" s="19">
        <v>36.74</v>
      </c>
      <c r="Q152" s="19" t="s">
        <v>432</v>
      </c>
      <c r="R152" s="19" t="s">
        <v>342</v>
      </c>
      <c r="S152" s="19" t="s">
        <v>219</v>
      </c>
      <c r="T152" s="19" t="s">
        <v>21</v>
      </c>
      <c r="U152" s="19" t="s">
        <v>443</v>
      </c>
      <c r="V152" s="19" t="s">
        <v>18</v>
      </c>
      <c r="W152" s="19" t="s">
        <v>21</v>
      </c>
      <c r="X152" s="22" t="s">
        <v>21</v>
      </c>
      <c r="Y152" s="19" t="s">
        <v>21</v>
      </c>
      <c r="Z152" s="22" t="s">
        <v>21</v>
      </c>
      <c r="AA152" s="66" t="s">
        <v>21</v>
      </c>
      <c r="AB152" s="66" t="s">
        <v>21</v>
      </c>
      <c r="AC152" s="23">
        <v>0.39999999999999997</v>
      </c>
      <c r="AD152" s="22" t="s">
        <v>21</v>
      </c>
      <c r="AE152" s="22" t="s">
        <v>21</v>
      </c>
      <c r="AF152" s="22" t="s">
        <v>21</v>
      </c>
      <c r="AG152" s="22" t="s">
        <v>21</v>
      </c>
      <c r="AH152" s="22" t="s">
        <v>21</v>
      </c>
      <c r="AI152" s="24"/>
    </row>
    <row r="153" spans="1:35">
      <c r="A153" s="18" t="s">
        <v>151</v>
      </c>
      <c r="B153" s="19" t="s">
        <v>46</v>
      </c>
      <c r="C153" s="3" t="s">
        <v>21</v>
      </c>
      <c r="D153" s="19">
        <v>30</v>
      </c>
      <c r="E153" s="20">
        <v>42682</v>
      </c>
      <c r="F153" s="19" t="s">
        <v>36</v>
      </c>
      <c r="G153" s="19" t="s">
        <v>26</v>
      </c>
      <c r="H153" s="19" t="s">
        <v>26</v>
      </c>
      <c r="I153" s="19" t="s">
        <v>26</v>
      </c>
      <c r="J153" s="19" t="s">
        <v>26</v>
      </c>
      <c r="K153" s="19" t="s">
        <v>26</v>
      </c>
      <c r="L153" s="19" t="s">
        <v>26</v>
      </c>
      <c r="M153" s="19" t="s">
        <v>26</v>
      </c>
      <c r="N153" s="19" t="s">
        <v>26</v>
      </c>
      <c r="O153" s="19"/>
      <c r="P153" s="19">
        <v>37.21</v>
      </c>
      <c r="Q153" s="19" t="s">
        <v>536</v>
      </c>
      <c r="R153" s="19" t="s">
        <v>174</v>
      </c>
      <c r="S153" s="19" t="s">
        <v>219</v>
      </c>
      <c r="T153" s="19" t="s">
        <v>26</v>
      </c>
      <c r="U153" s="19" t="s">
        <v>21</v>
      </c>
      <c r="V153" s="19" t="s">
        <v>21</v>
      </c>
      <c r="W153" s="19" t="s">
        <v>21</v>
      </c>
      <c r="X153" s="22" t="s">
        <v>21</v>
      </c>
      <c r="Y153" s="19" t="s">
        <v>21</v>
      </c>
      <c r="Z153" s="22" t="s">
        <v>21</v>
      </c>
      <c r="AA153" s="70" t="s">
        <v>21</v>
      </c>
      <c r="AB153" s="70" t="s">
        <v>21</v>
      </c>
      <c r="AC153" s="23" t="s">
        <v>21</v>
      </c>
      <c r="AD153" s="22" t="s">
        <v>32</v>
      </c>
      <c r="AE153" s="23">
        <v>0.39444444444444443</v>
      </c>
      <c r="AF153" s="22" t="s">
        <v>33</v>
      </c>
      <c r="AG153" s="22" t="s">
        <v>343</v>
      </c>
      <c r="AH153" s="22" t="s">
        <v>26</v>
      </c>
      <c r="AI153" s="24"/>
    </row>
    <row r="154" spans="1:35">
      <c r="A154" s="18" t="s">
        <v>151</v>
      </c>
      <c r="B154" s="19" t="s">
        <v>46</v>
      </c>
      <c r="C154" s="3" t="s">
        <v>21</v>
      </c>
      <c r="D154" s="22">
        <v>60</v>
      </c>
      <c r="E154" s="20">
        <v>42713</v>
      </c>
      <c r="F154" s="19" t="s">
        <v>36</v>
      </c>
      <c r="G154" s="19" t="s">
        <v>26</v>
      </c>
      <c r="H154" s="19" t="s">
        <v>90</v>
      </c>
      <c r="I154" s="19" t="s">
        <v>26</v>
      </c>
      <c r="J154" s="19" t="s">
        <v>90</v>
      </c>
      <c r="K154" s="19" t="s">
        <v>26</v>
      </c>
      <c r="L154" s="19" t="s">
        <v>26</v>
      </c>
      <c r="M154" s="19" t="s">
        <v>26</v>
      </c>
      <c r="N154" s="19" t="s">
        <v>26</v>
      </c>
      <c r="O154" s="19"/>
      <c r="P154" s="19">
        <v>36.78</v>
      </c>
      <c r="Q154" s="19" t="s">
        <v>537</v>
      </c>
      <c r="R154" s="19" t="s">
        <v>440</v>
      </c>
      <c r="S154" s="19" t="s">
        <v>219</v>
      </c>
      <c r="T154" s="19" t="s">
        <v>21</v>
      </c>
      <c r="U154" s="19" t="s">
        <v>443</v>
      </c>
      <c r="V154" s="19" t="s">
        <v>21</v>
      </c>
      <c r="W154" s="19" t="s">
        <v>114</v>
      </c>
      <c r="X154" s="19" t="s">
        <v>179</v>
      </c>
      <c r="Y154" s="19" t="s">
        <v>20</v>
      </c>
      <c r="Z154" s="19" t="s">
        <v>23</v>
      </c>
      <c r="AA154" s="70" t="s">
        <v>165</v>
      </c>
      <c r="AB154" s="19" t="s">
        <v>21</v>
      </c>
      <c r="AC154" s="21">
        <v>0.46388888888888885</v>
      </c>
      <c r="AD154" s="19" t="s">
        <v>21</v>
      </c>
      <c r="AE154" s="19" t="s">
        <v>21</v>
      </c>
      <c r="AF154" s="19" t="s">
        <v>21</v>
      </c>
      <c r="AG154" s="19" t="s">
        <v>21</v>
      </c>
      <c r="AH154" s="19" t="s">
        <v>21</v>
      </c>
      <c r="AI154" s="41"/>
    </row>
    <row r="155" spans="1:35">
      <c r="A155" s="101" t="s">
        <v>151</v>
      </c>
      <c r="B155" s="98" t="s">
        <v>46</v>
      </c>
      <c r="C155" s="3" t="s">
        <v>21</v>
      </c>
      <c r="D155" s="99">
        <v>180</v>
      </c>
      <c r="E155" s="100">
        <v>42832</v>
      </c>
      <c r="F155" s="98" t="s">
        <v>36</v>
      </c>
      <c r="G155" s="98" t="s">
        <v>26</v>
      </c>
      <c r="H155" s="98" t="s">
        <v>26</v>
      </c>
      <c r="I155" s="98" t="s">
        <v>26</v>
      </c>
      <c r="J155" s="98" t="s">
        <v>26</v>
      </c>
      <c r="K155" s="98" t="s">
        <v>26</v>
      </c>
      <c r="L155" s="98" t="s">
        <v>26</v>
      </c>
      <c r="M155" s="98" t="s">
        <v>26</v>
      </c>
      <c r="N155" s="98" t="s">
        <v>26</v>
      </c>
      <c r="O155" s="98"/>
      <c r="P155" s="98">
        <v>37.17</v>
      </c>
      <c r="Q155" s="98" t="s">
        <v>875</v>
      </c>
      <c r="R155" s="98" t="s">
        <v>91</v>
      </c>
      <c r="S155" s="98" t="s">
        <v>219</v>
      </c>
      <c r="T155" s="98" t="s">
        <v>21</v>
      </c>
      <c r="U155" s="98" t="s">
        <v>443</v>
      </c>
      <c r="V155" s="98" t="s">
        <v>21</v>
      </c>
      <c r="W155" s="98" t="s">
        <v>114</v>
      </c>
      <c r="X155" s="98" t="s">
        <v>21</v>
      </c>
      <c r="Y155" s="98" t="s">
        <v>20</v>
      </c>
      <c r="Z155" s="98" t="s">
        <v>23</v>
      </c>
      <c r="AA155" s="98" t="s">
        <v>165</v>
      </c>
      <c r="AB155" s="98" t="s">
        <v>21</v>
      </c>
      <c r="AC155" s="105">
        <v>0.46527777777777773</v>
      </c>
      <c r="AD155" s="98" t="s">
        <v>21</v>
      </c>
      <c r="AE155" s="98" t="s">
        <v>21</v>
      </c>
      <c r="AF155" s="98" t="s">
        <v>21</v>
      </c>
      <c r="AG155" s="98" t="s">
        <v>21</v>
      </c>
      <c r="AH155" s="98" t="s">
        <v>21</v>
      </c>
      <c r="AI155" s="102"/>
    </row>
    <row r="156" spans="1:35">
      <c r="A156" s="25" t="s">
        <v>151</v>
      </c>
      <c r="B156" s="26" t="s">
        <v>46</v>
      </c>
      <c r="C156" s="3" t="s">
        <v>21</v>
      </c>
      <c r="D156" s="26">
        <v>365</v>
      </c>
      <c r="E156" s="46">
        <v>43017</v>
      </c>
      <c r="F156" s="26" t="s">
        <v>36</v>
      </c>
      <c r="G156" s="26" t="s">
        <v>26</v>
      </c>
      <c r="H156" s="26" t="s">
        <v>90</v>
      </c>
      <c r="I156" s="26" t="s">
        <v>26</v>
      </c>
      <c r="J156" s="26" t="s">
        <v>26</v>
      </c>
      <c r="K156" s="26" t="s">
        <v>26</v>
      </c>
      <c r="L156" s="26" t="s">
        <v>90</v>
      </c>
      <c r="M156" s="26" t="s">
        <v>26</v>
      </c>
      <c r="N156" s="26" t="s">
        <v>26</v>
      </c>
      <c r="O156" s="26"/>
      <c r="P156" s="26">
        <v>36.49</v>
      </c>
      <c r="Q156" s="26" t="s">
        <v>876</v>
      </c>
      <c r="R156" s="26" t="s">
        <v>284</v>
      </c>
      <c r="S156" s="26" t="s">
        <v>219</v>
      </c>
      <c r="T156" s="26" t="s">
        <v>26</v>
      </c>
      <c r="U156" s="26" t="s">
        <v>443</v>
      </c>
      <c r="V156" s="98" t="s">
        <v>21</v>
      </c>
      <c r="W156" s="98" t="s">
        <v>114</v>
      </c>
      <c r="X156" s="98" t="s">
        <v>21</v>
      </c>
      <c r="Y156" s="98" t="s">
        <v>20</v>
      </c>
      <c r="Z156" s="98" t="s">
        <v>23</v>
      </c>
      <c r="AA156" s="98" t="s">
        <v>165</v>
      </c>
      <c r="AB156" s="98" t="s">
        <v>21</v>
      </c>
      <c r="AC156" s="152">
        <v>0.45555555555555555</v>
      </c>
      <c r="AD156" s="26" t="s">
        <v>32</v>
      </c>
      <c r="AE156" s="152">
        <v>0.45902777777777781</v>
      </c>
      <c r="AF156" s="26" t="s">
        <v>33</v>
      </c>
      <c r="AG156" s="26" t="s">
        <v>178</v>
      </c>
      <c r="AH156" s="26" t="s">
        <v>26</v>
      </c>
      <c r="AI156" s="42"/>
    </row>
    <row r="157" spans="1:35">
      <c r="A157" s="12" t="s">
        <v>152</v>
      </c>
      <c r="B157" s="13" t="s">
        <v>46</v>
      </c>
      <c r="C157" s="13">
        <v>39</v>
      </c>
      <c r="D157" s="13">
        <v>0</v>
      </c>
      <c r="E157" s="14">
        <v>42654</v>
      </c>
      <c r="F157" s="13" t="s">
        <v>36</v>
      </c>
      <c r="G157" s="13" t="s">
        <v>21</v>
      </c>
      <c r="H157" s="13" t="s">
        <v>21</v>
      </c>
      <c r="I157" s="13" t="s">
        <v>21</v>
      </c>
      <c r="J157" s="13" t="s">
        <v>21</v>
      </c>
      <c r="K157" s="13" t="s">
        <v>21</v>
      </c>
      <c r="L157" s="13" t="s">
        <v>21</v>
      </c>
      <c r="M157" s="13" t="s">
        <v>21</v>
      </c>
      <c r="N157" s="13" t="s">
        <v>219</v>
      </c>
      <c r="O157" s="13" t="s">
        <v>21</v>
      </c>
      <c r="P157" s="13">
        <v>36.22</v>
      </c>
      <c r="Q157" s="13" t="s">
        <v>547</v>
      </c>
      <c r="R157" s="13" t="s">
        <v>548</v>
      </c>
      <c r="S157" s="13" t="s">
        <v>219</v>
      </c>
      <c r="T157" s="13" t="s">
        <v>26</v>
      </c>
      <c r="U157" s="13" t="s">
        <v>443</v>
      </c>
      <c r="V157" s="13" t="s">
        <v>18</v>
      </c>
      <c r="W157" s="13" t="s">
        <v>114</v>
      </c>
      <c r="X157" s="13" t="s">
        <v>21</v>
      </c>
      <c r="Y157" s="13" t="s">
        <v>20</v>
      </c>
      <c r="Z157" s="13" t="s">
        <v>23</v>
      </c>
      <c r="AA157" s="65" t="s">
        <v>165</v>
      </c>
      <c r="AB157" s="65" t="s">
        <v>17</v>
      </c>
      <c r="AC157" s="16">
        <v>0.4909722222222222</v>
      </c>
      <c r="AD157" s="13" t="s">
        <v>32</v>
      </c>
      <c r="AE157" s="16">
        <v>0.49652777777777773</v>
      </c>
      <c r="AF157" s="13" t="s">
        <v>33</v>
      </c>
      <c r="AG157" s="13" t="s">
        <v>178</v>
      </c>
      <c r="AH157" s="13" t="s">
        <v>26</v>
      </c>
      <c r="AI157" s="17"/>
    </row>
    <row r="158" spans="1:35">
      <c r="A158" s="18" t="s">
        <v>152</v>
      </c>
      <c r="B158" s="19" t="s">
        <v>46</v>
      </c>
      <c r="C158" s="3" t="s">
        <v>21</v>
      </c>
      <c r="D158" s="19">
        <v>3</v>
      </c>
      <c r="E158" s="20">
        <v>42657</v>
      </c>
      <c r="F158" s="19" t="s">
        <v>36</v>
      </c>
      <c r="G158" s="19" t="s">
        <v>26</v>
      </c>
      <c r="H158" s="19" t="s">
        <v>26</v>
      </c>
      <c r="I158" s="19" t="s">
        <v>26</v>
      </c>
      <c r="J158" s="19" t="s">
        <v>26</v>
      </c>
      <c r="K158" s="19" t="s">
        <v>26</v>
      </c>
      <c r="L158" s="19" t="s">
        <v>26</v>
      </c>
      <c r="M158" s="19" t="s">
        <v>26</v>
      </c>
      <c r="N158" s="19" t="s">
        <v>219</v>
      </c>
      <c r="O158" s="19"/>
      <c r="P158" s="19">
        <v>34.9</v>
      </c>
      <c r="Q158" s="19" t="s">
        <v>549</v>
      </c>
      <c r="R158" s="19" t="s">
        <v>91</v>
      </c>
      <c r="S158" s="19" t="s">
        <v>219</v>
      </c>
      <c r="T158" s="19" t="s">
        <v>21</v>
      </c>
      <c r="U158" s="19" t="s">
        <v>443</v>
      </c>
      <c r="V158" s="19" t="s">
        <v>18</v>
      </c>
      <c r="W158" s="19" t="s">
        <v>21</v>
      </c>
      <c r="X158" s="22" t="s">
        <v>21</v>
      </c>
      <c r="Y158" s="19" t="s">
        <v>21</v>
      </c>
      <c r="Z158" s="22" t="s">
        <v>21</v>
      </c>
      <c r="AA158" s="66" t="s">
        <v>21</v>
      </c>
      <c r="AB158" s="66" t="s">
        <v>21</v>
      </c>
      <c r="AC158" s="23">
        <v>0.49305555555555558</v>
      </c>
      <c r="AD158" s="22" t="s">
        <v>21</v>
      </c>
      <c r="AE158" s="22" t="s">
        <v>21</v>
      </c>
      <c r="AF158" s="22" t="s">
        <v>21</v>
      </c>
      <c r="AG158" s="22" t="s">
        <v>21</v>
      </c>
      <c r="AH158" s="22" t="s">
        <v>21</v>
      </c>
      <c r="AI158" s="24"/>
    </row>
    <row r="159" spans="1:35">
      <c r="A159" s="18" t="s">
        <v>152</v>
      </c>
      <c r="B159" s="19" t="s">
        <v>46</v>
      </c>
      <c r="C159" s="3" t="s">
        <v>21</v>
      </c>
      <c r="D159" s="19">
        <v>7</v>
      </c>
      <c r="E159" s="20">
        <v>42661</v>
      </c>
      <c r="F159" s="19" t="s">
        <v>36</v>
      </c>
      <c r="G159" s="19" t="s">
        <v>26</v>
      </c>
      <c r="H159" s="19" t="s">
        <v>26</v>
      </c>
      <c r="I159" s="19" t="s">
        <v>26</v>
      </c>
      <c r="J159" s="19" t="s">
        <v>26</v>
      </c>
      <c r="K159" s="19" t="s">
        <v>26</v>
      </c>
      <c r="L159" s="19" t="s">
        <v>26</v>
      </c>
      <c r="M159" s="19" t="s">
        <v>26</v>
      </c>
      <c r="N159" s="19" t="s">
        <v>219</v>
      </c>
      <c r="O159" s="19"/>
      <c r="P159" s="19">
        <v>36.04</v>
      </c>
      <c r="Q159" s="19" t="s">
        <v>550</v>
      </c>
      <c r="R159" s="19" t="s">
        <v>551</v>
      </c>
      <c r="S159" s="19" t="s">
        <v>219</v>
      </c>
      <c r="T159" s="19" t="s">
        <v>21</v>
      </c>
      <c r="U159" s="19" t="s">
        <v>443</v>
      </c>
      <c r="V159" s="19" t="s">
        <v>18</v>
      </c>
      <c r="W159" s="19" t="s">
        <v>21</v>
      </c>
      <c r="X159" s="22" t="s">
        <v>21</v>
      </c>
      <c r="Y159" s="19" t="s">
        <v>21</v>
      </c>
      <c r="Z159" s="22" t="s">
        <v>21</v>
      </c>
      <c r="AA159" s="66" t="s">
        <v>21</v>
      </c>
      <c r="AB159" s="66" t="s">
        <v>21</v>
      </c>
      <c r="AC159" s="23">
        <v>0.52222222222222225</v>
      </c>
      <c r="AD159" s="22" t="s">
        <v>21</v>
      </c>
      <c r="AE159" s="22" t="s">
        <v>21</v>
      </c>
      <c r="AF159" s="22" t="s">
        <v>21</v>
      </c>
      <c r="AG159" s="22" t="s">
        <v>21</v>
      </c>
      <c r="AH159" s="22" t="s">
        <v>21</v>
      </c>
      <c r="AI159" s="24"/>
    </row>
    <row r="160" spans="1:35">
      <c r="A160" s="18" t="s">
        <v>152</v>
      </c>
      <c r="B160" s="19" t="s">
        <v>46</v>
      </c>
      <c r="C160" s="3" t="s">
        <v>21</v>
      </c>
      <c r="D160" s="19">
        <v>30</v>
      </c>
      <c r="E160" s="20">
        <v>42682</v>
      </c>
      <c r="F160" s="19" t="s">
        <v>36</v>
      </c>
      <c r="G160" s="19" t="s">
        <v>26</v>
      </c>
      <c r="H160" s="19" t="s">
        <v>26</v>
      </c>
      <c r="I160" s="19" t="s">
        <v>26</v>
      </c>
      <c r="J160" s="19" t="s">
        <v>26</v>
      </c>
      <c r="K160" s="19" t="s">
        <v>26</v>
      </c>
      <c r="L160" s="19" t="s">
        <v>26</v>
      </c>
      <c r="M160" s="19" t="s">
        <v>26</v>
      </c>
      <c r="N160" s="19" t="s">
        <v>219</v>
      </c>
      <c r="O160" s="19"/>
      <c r="P160" s="19">
        <v>34.31</v>
      </c>
      <c r="Q160" s="19" t="s">
        <v>552</v>
      </c>
      <c r="R160" s="19" t="s">
        <v>500</v>
      </c>
      <c r="S160" s="19" t="s">
        <v>219</v>
      </c>
      <c r="T160" s="19" t="s">
        <v>26</v>
      </c>
      <c r="U160" s="19" t="s">
        <v>21</v>
      </c>
      <c r="V160" s="19" t="s">
        <v>21</v>
      </c>
      <c r="W160" s="19" t="s">
        <v>21</v>
      </c>
      <c r="X160" s="22" t="s">
        <v>21</v>
      </c>
      <c r="Y160" s="19" t="s">
        <v>21</v>
      </c>
      <c r="Z160" s="22" t="s">
        <v>21</v>
      </c>
      <c r="AA160" s="70" t="s">
        <v>21</v>
      </c>
      <c r="AB160" s="70" t="s">
        <v>21</v>
      </c>
      <c r="AC160" s="23" t="s">
        <v>21</v>
      </c>
      <c r="AD160" s="22" t="s">
        <v>32</v>
      </c>
      <c r="AE160" s="23">
        <v>0.48680555555555555</v>
      </c>
      <c r="AF160" s="22" t="s">
        <v>33</v>
      </c>
      <c r="AG160" s="19" t="s">
        <v>178</v>
      </c>
      <c r="AH160" s="22" t="s">
        <v>26</v>
      </c>
      <c r="AI160" s="24"/>
    </row>
    <row r="161" spans="1:35">
      <c r="A161" s="18" t="s">
        <v>152</v>
      </c>
      <c r="B161" s="19" t="s">
        <v>46</v>
      </c>
      <c r="C161" s="3" t="s">
        <v>21</v>
      </c>
      <c r="D161" s="22">
        <v>60</v>
      </c>
      <c r="E161" s="20">
        <v>42716</v>
      </c>
      <c r="F161" s="19" t="s">
        <v>36</v>
      </c>
      <c r="G161" s="19" t="s">
        <v>26</v>
      </c>
      <c r="H161" s="19" t="s">
        <v>26</v>
      </c>
      <c r="I161" s="19" t="s">
        <v>26</v>
      </c>
      <c r="J161" s="19" t="s">
        <v>90</v>
      </c>
      <c r="K161" s="19" t="s">
        <v>26</v>
      </c>
      <c r="L161" s="19" t="s">
        <v>26</v>
      </c>
      <c r="M161" s="19" t="s">
        <v>90</v>
      </c>
      <c r="N161" s="19" t="s">
        <v>219</v>
      </c>
      <c r="O161" s="19"/>
      <c r="P161" s="19">
        <v>35.26</v>
      </c>
      <c r="Q161" s="19" t="s">
        <v>553</v>
      </c>
      <c r="R161" s="19" t="s">
        <v>554</v>
      </c>
      <c r="S161" s="19" t="s">
        <v>219</v>
      </c>
      <c r="T161" s="19" t="s">
        <v>21</v>
      </c>
      <c r="U161" s="19" t="s">
        <v>443</v>
      </c>
      <c r="V161" s="19" t="s">
        <v>21</v>
      </c>
      <c r="W161" s="19" t="s">
        <v>114</v>
      </c>
      <c r="X161" s="19" t="s">
        <v>179</v>
      </c>
      <c r="Y161" s="19" t="s">
        <v>20</v>
      </c>
      <c r="Z161" s="19" t="s">
        <v>23</v>
      </c>
      <c r="AA161" s="70" t="s">
        <v>165</v>
      </c>
      <c r="AB161" s="19" t="s">
        <v>21</v>
      </c>
      <c r="AC161" s="21">
        <v>0.50694444444444442</v>
      </c>
      <c r="AD161" s="19" t="s">
        <v>21</v>
      </c>
      <c r="AE161" s="19" t="s">
        <v>21</v>
      </c>
      <c r="AF161" s="19" t="s">
        <v>21</v>
      </c>
      <c r="AG161" s="19" t="s">
        <v>21</v>
      </c>
      <c r="AH161" s="19" t="s">
        <v>21</v>
      </c>
      <c r="AI161" s="41"/>
    </row>
    <row r="162" spans="1:35">
      <c r="A162" s="101" t="s">
        <v>152</v>
      </c>
      <c r="B162" s="19" t="s">
        <v>46</v>
      </c>
      <c r="C162" s="3" t="s">
        <v>21</v>
      </c>
      <c r="D162" s="99">
        <v>180</v>
      </c>
      <c r="E162" s="100">
        <v>42829</v>
      </c>
      <c r="F162" s="98" t="s">
        <v>36</v>
      </c>
      <c r="G162" s="98" t="s">
        <v>26</v>
      </c>
      <c r="H162" s="98" t="s">
        <v>26</v>
      </c>
      <c r="I162" s="98" t="s">
        <v>26</v>
      </c>
      <c r="J162" s="98"/>
      <c r="K162" s="98" t="s">
        <v>90</v>
      </c>
      <c r="L162" s="98" t="s">
        <v>26</v>
      </c>
      <c r="M162" s="98" t="s">
        <v>26</v>
      </c>
      <c r="N162" s="98" t="s">
        <v>219</v>
      </c>
      <c r="O162" s="98"/>
      <c r="P162" s="98">
        <v>35.299999999999997</v>
      </c>
      <c r="Q162" s="98" t="s">
        <v>880</v>
      </c>
      <c r="R162" s="98" t="s">
        <v>554</v>
      </c>
      <c r="S162" s="98" t="s">
        <v>219</v>
      </c>
      <c r="T162" s="98" t="s">
        <v>21</v>
      </c>
      <c r="U162" s="98" t="s">
        <v>443</v>
      </c>
      <c r="V162" s="98" t="s">
        <v>21</v>
      </c>
      <c r="W162" s="98" t="s">
        <v>114</v>
      </c>
      <c r="X162" s="98" t="s">
        <v>21</v>
      </c>
      <c r="Y162" s="98" t="s">
        <v>20</v>
      </c>
      <c r="Z162" s="98" t="s">
        <v>23</v>
      </c>
      <c r="AA162" s="98" t="s">
        <v>165</v>
      </c>
      <c r="AB162" s="98" t="s">
        <v>21</v>
      </c>
      <c r="AC162" s="105">
        <v>0.49027777777777781</v>
      </c>
      <c r="AD162" s="98" t="s">
        <v>21</v>
      </c>
      <c r="AE162" s="98" t="s">
        <v>21</v>
      </c>
      <c r="AF162" s="98" t="s">
        <v>21</v>
      </c>
      <c r="AG162" s="98" t="s">
        <v>21</v>
      </c>
      <c r="AH162" s="98" t="s">
        <v>21</v>
      </c>
      <c r="AI162" s="102"/>
    </row>
    <row r="163" spans="1:35">
      <c r="A163" s="25" t="s">
        <v>152</v>
      </c>
      <c r="B163" s="26" t="s">
        <v>46</v>
      </c>
      <c r="C163" s="3" t="s">
        <v>21</v>
      </c>
      <c r="D163" s="26">
        <v>365</v>
      </c>
      <c r="E163" s="46">
        <v>43021</v>
      </c>
      <c r="F163" s="26" t="s">
        <v>36</v>
      </c>
      <c r="G163" s="26" t="s">
        <v>26</v>
      </c>
      <c r="H163" s="26" t="s">
        <v>26</v>
      </c>
      <c r="I163" s="26" t="s">
        <v>26</v>
      </c>
      <c r="J163" s="26" t="s">
        <v>26</v>
      </c>
      <c r="K163" s="26" t="s">
        <v>26</v>
      </c>
      <c r="L163" s="26" t="s">
        <v>26</v>
      </c>
      <c r="M163" s="26" t="s">
        <v>26</v>
      </c>
      <c r="N163" s="26" t="s">
        <v>219</v>
      </c>
      <c r="O163" s="26"/>
      <c r="P163" s="26">
        <v>35.68</v>
      </c>
      <c r="Q163" s="26" t="s">
        <v>881</v>
      </c>
      <c r="R163" s="26" t="s">
        <v>634</v>
      </c>
      <c r="S163" s="26" t="s">
        <v>219</v>
      </c>
      <c r="T163" s="26" t="s">
        <v>26</v>
      </c>
      <c r="U163" s="26" t="s">
        <v>443</v>
      </c>
      <c r="V163" s="98" t="s">
        <v>21</v>
      </c>
      <c r="W163" s="98" t="s">
        <v>114</v>
      </c>
      <c r="X163" s="98" t="s">
        <v>21</v>
      </c>
      <c r="Y163" s="98" t="s">
        <v>20</v>
      </c>
      <c r="Z163" s="98" t="s">
        <v>23</v>
      </c>
      <c r="AA163" s="98" t="s">
        <v>165</v>
      </c>
      <c r="AB163" s="98" t="s">
        <v>21</v>
      </c>
      <c r="AC163" s="152">
        <v>0.38819444444444445</v>
      </c>
      <c r="AD163" s="26" t="s">
        <v>32</v>
      </c>
      <c r="AE163" s="152">
        <v>0.3923611111111111</v>
      </c>
      <c r="AF163" s="26" t="s">
        <v>33</v>
      </c>
      <c r="AG163" s="26" t="s">
        <v>178</v>
      </c>
      <c r="AH163" s="26" t="s">
        <v>26</v>
      </c>
      <c r="AI163" s="42"/>
    </row>
    <row r="164" spans="1:35">
      <c r="A164" s="12" t="s">
        <v>153</v>
      </c>
      <c r="B164" s="13" t="s">
        <v>46</v>
      </c>
      <c r="C164" s="13">
        <v>44</v>
      </c>
      <c r="D164" s="13">
        <v>0</v>
      </c>
      <c r="E164" s="14">
        <v>42657</v>
      </c>
      <c r="F164" s="13" t="s">
        <v>36</v>
      </c>
      <c r="G164" s="13" t="s">
        <v>21</v>
      </c>
      <c r="H164" s="13" t="s">
        <v>21</v>
      </c>
      <c r="I164" s="13" t="s">
        <v>21</v>
      </c>
      <c r="J164" s="13" t="s">
        <v>21</v>
      </c>
      <c r="K164" s="13" t="s">
        <v>21</v>
      </c>
      <c r="L164" s="13" t="s">
        <v>21</v>
      </c>
      <c r="M164" s="13" t="s">
        <v>21</v>
      </c>
      <c r="N164" s="13" t="s">
        <v>26</v>
      </c>
      <c r="O164" s="13" t="s">
        <v>21</v>
      </c>
      <c r="P164" s="13">
        <v>35.35</v>
      </c>
      <c r="Q164" s="13" t="s">
        <v>559</v>
      </c>
      <c r="R164" s="13" t="s">
        <v>94</v>
      </c>
      <c r="S164" s="13" t="s">
        <v>219</v>
      </c>
      <c r="T164" s="13" t="s">
        <v>26</v>
      </c>
      <c r="U164" s="13" t="s">
        <v>443</v>
      </c>
      <c r="V164" s="13" t="s">
        <v>18</v>
      </c>
      <c r="W164" s="13" t="s">
        <v>114</v>
      </c>
      <c r="X164" s="13" t="s">
        <v>21</v>
      </c>
      <c r="Y164" s="13" t="s">
        <v>20</v>
      </c>
      <c r="Z164" s="13" t="s">
        <v>23</v>
      </c>
      <c r="AA164" s="65" t="s">
        <v>165</v>
      </c>
      <c r="AB164" s="65" t="s">
        <v>17</v>
      </c>
      <c r="AC164" s="16">
        <v>0.4458333333333333</v>
      </c>
      <c r="AD164" s="13" t="s">
        <v>32</v>
      </c>
      <c r="AE164" s="16">
        <v>0.4513888888888889</v>
      </c>
      <c r="AF164" s="13" t="s">
        <v>33</v>
      </c>
      <c r="AG164" s="13" t="s">
        <v>178</v>
      </c>
      <c r="AH164" s="13" t="s">
        <v>26</v>
      </c>
      <c r="AI164" s="17"/>
    </row>
    <row r="165" spans="1:35">
      <c r="A165" s="18" t="s">
        <v>153</v>
      </c>
      <c r="B165" s="19" t="s">
        <v>46</v>
      </c>
      <c r="C165" s="3" t="s">
        <v>21</v>
      </c>
      <c r="D165" s="19">
        <v>3</v>
      </c>
      <c r="E165" s="20">
        <v>42653</v>
      </c>
      <c r="F165" s="19" t="s">
        <v>36</v>
      </c>
      <c r="G165" s="19" t="s">
        <v>26</v>
      </c>
      <c r="H165" s="19" t="s">
        <v>26</v>
      </c>
      <c r="I165" s="19" t="s">
        <v>26</v>
      </c>
      <c r="J165" s="19" t="s">
        <v>26</v>
      </c>
      <c r="K165" s="19" t="s">
        <v>26</v>
      </c>
      <c r="L165" s="19" t="s">
        <v>26</v>
      </c>
      <c r="M165" s="19" t="s">
        <v>26</v>
      </c>
      <c r="N165" s="19" t="s">
        <v>26</v>
      </c>
      <c r="O165" s="19"/>
      <c r="P165" s="19">
        <v>36.869999999999997</v>
      </c>
      <c r="Q165" s="19" t="s">
        <v>560</v>
      </c>
      <c r="R165" s="22" t="s">
        <v>202</v>
      </c>
      <c r="S165" s="19" t="s">
        <v>219</v>
      </c>
      <c r="T165" s="19" t="s">
        <v>21</v>
      </c>
      <c r="U165" s="19" t="s">
        <v>443</v>
      </c>
      <c r="V165" s="19" t="s">
        <v>18</v>
      </c>
      <c r="W165" s="19" t="s">
        <v>21</v>
      </c>
      <c r="X165" s="22" t="s">
        <v>21</v>
      </c>
      <c r="Y165" s="19" t="s">
        <v>21</v>
      </c>
      <c r="Z165" s="22" t="s">
        <v>21</v>
      </c>
      <c r="AA165" s="66" t="s">
        <v>21</v>
      </c>
      <c r="AB165" s="66" t="s">
        <v>21</v>
      </c>
      <c r="AC165" s="23">
        <v>0.43402777777777773</v>
      </c>
      <c r="AD165" s="22" t="s">
        <v>21</v>
      </c>
      <c r="AE165" s="22" t="s">
        <v>21</v>
      </c>
      <c r="AF165" s="22" t="s">
        <v>21</v>
      </c>
      <c r="AG165" s="22" t="s">
        <v>21</v>
      </c>
      <c r="AH165" s="22" t="s">
        <v>21</v>
      </c>
      <c r="AI165" s="24"/>
    </row>
    <row r="166" spans="1:35">
      <c r="A166" s="18" t="s">
        <v>153</v>
      </c>
      <c r="B166" s="19" t="s">
        <v>46</v>
      </c>
      <c r="C166" s="3" t="s">
        <v>21</v>
      </c>
      <c r="D166" s="19">
        <v>7</v>
      </c>
      <c r="E166" s="20">
        <v>42664</v>
      </c>
      <c r="F166" s="19" t="s">
        <v>36</v>
      </c>
      <c r="G166" s="19" t="s">
        <v>26</v>
      </c>
      <c r="H166" s="19" t="s">
        <v>26</v>
      </c>
      <c r="I166" s="19" t="s">
        <v>26</v>
      </c>
      <c r="J166" s="19" t="s">
        <v>26</v>
      </c>
      <c r="K166" s="19" t="s">
        <v>26</v>
      </c>
      <c r="L166" s="19" t="s">
        <v>26</v>
      </c>
      <c r="M166" s="19" t="s">
        <v>26</v>
      </c>
      <c r="N166" s="19" t="s">
        <v>26</v>
      </c>
      <c r="O166" s="19"/>
      <c r="P166" s="19">
        <v>36.299999999999997</v>
      </c>
      <c r="Q166" s="22" t="s">
        <v>946</v>
      </c>
      <c r="R166" s="22" t="s">
        <v>122</v>
      </c>
      <c r="S166" s="19" t="s">
        <v>219</v>
      </c>
      <c r="T166" s="19" t="s">
        <v>21</v>
      </c>
      <c r="U166" s="19" t="s">
        <v>443</v>
      </c>
      <c r="V166" s="19" t="s">
        <v>18</v>
      </c>
      <c r="W166" s="19" t="s">
        <v>21</v>
      </c>
      <c r="X166" s="22" t="s">
        <v>21</v>
      </c>
      <c r="Y166" s="19" t="s">
        <v>21</v>
      </c>
      <c r="Z166" s="22" t="s">
        <v>21</v>
      </c>
      <c r="AA166" s="66" t="s">
        <v>21</v>
      </c>
      <c r="AB166" s="66" t="s">
        <v>21</v>
      </c>
      <c r="AC166" s="23">
        <v>0.45624999999999999</v>
      </c>
      <c r="AD166" s="22" t="s">
        <v>21</v>
      </c>
      <c r="AE166" s="22" t="s">
        <v>21</v>
      </c>
      <c r="AF166" s="22" t="s">
        <v>21</v>
      </c>
      <c r="AG166" s="22" t="s">
        <v>21</v>
      </c>
      <c r="AH166" s="22" t="s">
        <v>21</v>
      </c>
      <c r="AI166" s="24"/>
    </row>
    <row r="167" spans="1:35">
      <c r="A167" s="18" t="s">
        <v>153</v>
      </c>
      <c r="B167" s="19" t="s">
        <v>46</v>
      </c>
      <c r="C167" s="3" t="s">
        <v>21</v>
      </c>
      <c r="D167" s="19">
        <v>30</v>
      </c>
      <c r="E167" s="20">
        <v>42688</v>
      </c>
      <c r="F167" s="19" t="s">
        <v>36</v>
      </c>
      <c r="G167" s="19" t="s">
        <v>26</v>
      </c>
      <c r="H167" s="19" t="s">
        <v>90</v>
      </c>
      <c r="I167" s="19" t="s">
        <v>26</v>
      </c>
      <c r="J167" s="19" t="s">
        <v>26</v>
      </c>
      <c r="K167" s="19" t="s">
        <v>26</v>
      </c>
      <c r="L167" s="19" t="s">
        <v>26</v>
      </c>
      <c r="M167" s="19" t="s">
        <v>26</v>
      </c>
      <c r="N167" s="19" t="s">
        <v>26</v>
      </c>
      <c r="O167" s="19" t="s">
        <v>562</v>
      </c>
      <c r="P167" s="19">
        <v>36.130000000000003</v>
      </c>
      <c r="Q167" s="19" t="s">
        <v>563</v>
      </c>
      <c r="R167" s="19" t="s">
        <v>348</v>
      </c>
      <c r="S167" s="19" t="s">
        <v>90</v>
      </c>
      <c r="T167" s="19" t="s">
        <v>26</v>
      </c>
      <c r="U167" s="19" t="s">
        <v>21</v>
      </c>
      <c r="V167" s="19" t="s">
        <v>21</v>
      </c>
      <c r="W167" s="19" t="s">
        <v>21</v>
      </c>
      <c r="X167" s="22" t="s">
        <v>21</v>
      </c>
      <c r="Y167" s="19" t="s">
        <v>21</v>
      </c>
      <c r="Z167" s="22" t="s">
        <v>21</v>
      </c>
      <c r="AA167" s="70" t="s">
        <v>21</v>
      </c>
      <c r="AB167" s="70" t="s">
        <v>21</v>
      </c>
      <c r="AC167" s="23" t="s">
        <v>21</v>
      </c>
      <c r="AD167" s="22" t="s">
        <v>32</v>
      </c>
      <c r="AE167" s="23">
        <v>0.43958333333333338</v>
      </c>
      <c r="AF167" s="22" t="s">
        <v>33</v>
      </c>
      <c r="AG167" s="19" t="s">
        <v>178</v>
      </c>
      <c r="AH167" s="22" t="s">
        <v>26</v>
      </c>
      <c r="AI167" s="24" t="s">
        <v>565</v>
      </c>
    </row>
    <row r="168" spans="1:35">
      <c r="A168" s="18" t="s">
        <v>153</v>
      </c>
      <c r="B168" s="19" t="s">
        <v>46</v>
      </c>
      <c r="C168" s="3" t="s">
        <v>21</v>
      </c>
      <c r="D168" s="22">
        <v>60</v>
      </c>
      <c r="E168" s="20">
        <v>42716</v>
      </c>
      <c r="F168" s="19" t="s">
        <v>36</v>
      </c>
      <c r="G168" s="19" t="s">
        <v>26</v>
      </c>
      <c r="H168" s="19" t="s">
        <v>90</v>
      </c>
      <c r="I168" s="19" t="s">
        <v>26</v>
      </c>
      <c r="J168" s="19" t="s">
        <v>90</v>
      </c>
      <c r="K168" s="19" t="s">
        <v>26</v>
      </c>
      <c r="L168" s="19" t="s">
        <v>26</v>
      </c>
      <c r="M168" s="19" t="s">
        <v>26</v>
      </c>
      <c r="N168" s="19" t="s">
        <v>26</v>
      </c>
      <c r="O168" s="19"/>
      <c r="P168" s="19">
        <v>35.369999999999997</v>
      </c>
      <c r="Q168" s="19" t="s">
        <v>564</v>
      </c>
      <c r="R168" s="19" t="s">
        <v>47</v>
      </c>
      <c r="S168" s="19" t="s">
        <v>219</v>
      </c>
      <c r="T168" s="19" t="s">
        <v>21</v>
      </c>
      <c r="U168" s="19" t="s">
        <v>443</v>
      </c>
      <c r="V168" s="19" t="s">
        <v>21</v>
      </c>
      <c r="W168" s="19" t="s">
        <v>114</v>
      </c>
      <c r="X168" s="19" t="s">
        <v>179</v>
      </c>
      <c r="Y168" s="19" t="s">
        <v>20</v>
      </c>
      <c r="Z168" s="19" t="s">
        <v>23</v>
      </c>
      <c r="AA168" s="70" t="s">
        <v>165</v>
      </c>
      <c r="AB168" s="19" t="s">
        <v>21</v>
      </c>
      <c r="AC168" s="21">
        <v>0.44236111111111115</v>
      </c>
      <c r="AD168" s="19" t="s">
        <v>21</v>
      </c>
      <c r="AE168" s="19" t="s">
        <v>21</v>
      </c>
      <c r="AF168" s="19" t="s">
        <v>21</v>
      </c>
      <c r="AG168" s="19" t="s">
        <v>21</v>
      </c>
      <c r="AH168" s="19" t="s">
        <v>21</v>
      </c>
      <c r="AI168" s="41"/>
    </row>
    <row r="169" spans="1:35">
      <c r="A169" s="101" t="s">
        <v>153</v>
      </c>
      <c r="B169" s="98" t="s">
        <v>46</v>
      </c>
      <c r="C169" s="3" t="s">
        <v>21</v>
      </c>
      <c r="D169" s="99">
        <v>180</v>
      </c>
      <c r="E169" s="100">
        <v>42832</v>
      </c>
      <c r="F169" s="98" t="s">
        <v>36</v>
      </c>
      <c r="G169" s="98" t="s">
        <v>26</v>
      </c>
      <c r="H169" s="98" t="s">
        <v>26</v>
      </c>
      <c r="I169" s="98" t="s">
        <v>90</v>
      </c>
      <c r="J169" s="98" t="s">
        <v>26</v>
      </c>
      <c r="K169" s="98" t="s">
        <v>90</v>
      </c>
      <c r="L169" s="98" t="s">
        <v>26</v>
      </c>
      <c r="M169" s="98" t="s">
        <v>26</v>
      </c>
      <c r="N169" s="98" t="s">
        <v>26</v>
      </c>
      <c r="O169" s="98"/>
      <c r="P169" s="98">
        <v>35.15</v>
      </c>
      <c r="Q169" s="99" t="s">
        <v>887</v>
      </c>
      <c r="R169" s="98" t="s">
        <v>440</v>
      </c>
      <c r="S169" s="98" t="s">
        <v>219</v>
      </c>
      <c r="T169" s="98" t="s">
        <v>21</v>
      </c>
      <c r="U169" s="98" t="s">
        <v>449</v>
      </c>
      <c r="V169" s="98" t="s">
        <v>21</v>
      </c>
      <c r="W169" s="98" t="s">
        <v>114</v>
      </c>
      <c r="X169" s="98" t="s">
        <v>21</v>
      </c>
      <c r="Y169" s="98" t="s">
        <v>20</v>
      </c>
      <c r="Z169" s="98" t="s">
        <v>23</v>
      </c>
      <c r="AA169" s="98" t="s">
        <v>165</v>
      </c>
      <c r="AB169" s="98" t="s">
        <v>21</v>
      </c>
      <c r="AC169" s="105">
        <v>0.44027777777777777</v>
      </c>
      <c r="AD169" s="98" t="s">
        <v>21</v>
      </c>
      <c r="AE169" s="98" t="s">
        <v>21</v>
      </c>
      <c r="AF169" s="98" t="s">
        <v>21</v>
      </c>
      <c r="AG169" s="98" t="s">
        <v>21</v>
      </c>
      <c r="AH169" s="98" t="s">
        <v>21</v>
      </c>
      <c r="AI169" s="102" t="s">
        <v>888</v>
      </c>
    </row>
    <row r="170" spans="1:35">
      <c r="A170" s="25" t="s">
        <v>153</v>
      </c>
      <c r="B170" s="26" t="s">
        <v>46</v>
      </c>
      <c r="C170" s="26" t="s">
        <v>21</v>
      </c>
      <c r="D170" s="26">
        <v>365</v>
      </c>
      <c r="E170" s="46">
        <v>43014</v>
      </c>
      <c r="F170" s="26" t="s">
        <v>36</v>
      </c>
      <c r="G170" s="26" t="s">
        <v>26</v>
      </c>
      <c r="H170" s="26" t="s">
        <v>90</v>
      </c>
      <c r="I170" s="26" t="s">
        <v>26</v>
      </c>
      <c r="J170" s="26" t="s">
        <v>90</v>
      </c>
      <c r="K170" s="26" t="s">
        <v>26</v>
      </c>
      <c r="L170" s="26" t="s">
        <v>26</v>
      </c>
      <c r="M170" s="26" t="s">
        <v>26</v>
      </c>
      <c r="N170" s="26" t="s">
        <v>26</v>
      </c>
      <c r="O170" s="26"/>
      <c r="P170" s="26">
        <v>36.6</v>
      </c>
      <c r="Q170" s="26" t="s">
        <v>889</v>
      </c>
      <c r="R170" s="26" t="s">
        <v>302</v>
      </c>
      <c r="S170" s="26" t="s">
        <v>90</v>
      </c>
      <c r="T170" s="26" t="s">
        <v>26</v>
      </c>
      <c r="U170" s="26" t="s">
        <v>443</v>
      </c>
      <c r="V170" s="98" t="s">
        <v>21</v>
      </c>
      <c r="W170" s="98" t="s">
        <v>114</v>
      </c>
      <c r="X170" s="98" t="s">
        <v>21</v>
      </c>
      <c r="Y170" s="98" t="s">
        <v>20</v>
      </c>
      <c r="Z170" s="98" t="s">
        <v>23</v>
      </c>
      <c r="AA170" s="98" t="s">
        <v>165</v>
      </c>
      <c r="AB170" s="98" t="s">
        <v>21</v>
      </c>
      <c r="AC170" s="152">
        <v>0.40138888888888885</v>
      </c>
      <c r="AD170" s="26" t="s">
        <v>32</v>
      </c>
      <c r="AE170" s="152">
        <v>0.40347222222222223</v>
      </c>
      <c r="AF170" s="26" t="s">
        <v>33</v>
      </c>
      <c r="AG170" s="26" t="s">
        <v>178</v>
      </c>
      <c r="AH170" s="26" t="s">
        <v>26</v>
      </c>
      <c r="AI170" s="42" t="s">
        <v>890</v>
      </c>
    </row>
    <row r="171" spans="1:35">
      <c r="A171" s="12" t="s">
        <v>154</v>
      </c>
      <c r="B171" s="13" t="s">
        <v>46</v>
      </c>
      <c r="C171" s="13">
        <v>32</v>
      </c>
      <c r="D171" s="13">
        <v>0</v>
      </c>
      <c r="E171" s="14">
        <v>42657</v>
      </c>
      <c r="F171" s="13" t="s">
        <v>36</v>
      </c>
      <c r="G171" s="13" t="s">
        <v>21</v>
      </c>
      <c r="H171" s="13" t="s">
        <v>21</v>
      </c>
      <c r="I171" s="13" t="s">
        <v>21</v>
      </c>
      <c r="J171" s="13" t="s">
        <v>21</v>
      </c>
      <c r="K171" s="13" t="s">
        <v>21</v>
      </c>
      <c r="L171" s="13" t="s">
        <v>21</v>
      </c>
      <c r="M171" s="13" t="s">
        <v>21</v>
      </c>
      <c r="N171" s="13" t="s">
        <v>219</v>
      </c>
      <c r="O171" s="13" t="s">
        <v>21</v>
      </c>
      <c r="P171" s="13">
        <v>36.51</v>
      </c>
      <c r="Q171" s="13" t="s">
        <v>586</v>
      </c>
      <c r="R171" s="13" t="s">
        <v>440</v>
      </c>
      <c r="S171" s="13" t="s">
        <v>219</v>
      </c>
      <c r="T171" s="13" t="s">
        <v>26</v>
      </c>
      <c r="U171" s="13" t="s">
        <v>443</v>
      </c>
      <c r="V171" s="13" t="s">
        <v>18</v>
      </c>
      <c r="W171" s="13" t="s">
        <v>114</v>
      </c>
      <c r="X171" s="13" t="s">
        <v>21</v>
      </c>
      <c r="Y171" s="13" t="s">
        <v>20</v>
      </c>
      <c r="Z171" s="13" t="s">
        <v>23</v>
      </c>
      <c r="AA171" s="65" t="s">
        <v>165</v>
      </c>
      <c r="AB171" s="65" t="s">
        <v>17</v>
      </c>
      <c r="AC171" s="16">
        <v>0.46388888888888885</v>
      </c>
      <c r="AD171" s="13" t="s">
        <v>32</v>
      </c>
      <c r="AE171" s="16">
        <v>0.47222222222222227</v>
      </c>
      <c r="AF171" s="13" t="s">
        <v>33</v>
      </c>
      <c r="AG171" s="13" t="s">
        <v>178</v>
      </c>
      <c r="AH171" s="13" t="s">
        <v>26</v>
      </c>
      <c r="AI171" s="17"/>
    </row>
    <row r="172" spans="1:35">
      <c r="A172" s="18" t="s">
        <v>154</v>
      </c>
      <c r="B172" s="19" t="s">
        <v>46</v>
      </c>
      <c r="C172" s="3" t="s">
        <v>21</v>
      </c>
      <c r="D172" s="19">
        <v>3</v>
      </c>
      <c r="E172" s="20">
        <v>42660</v>
      </c>
      <c r="F172" s="19" t="s">
        <v>36</v>
      </c>
      <c r="G172" s="19" t="s">
        <v>26</v>
      </c>
      <c r="H172" s="19" t="s">
        <v>26</v>
      </c>
      <c r="I172" s="19" t="s">
        <v>26</v>
      </c>
      <c r="J172" s="19" t="s">
        <v>26</v>
      </c>
      <c r="K172" s="19" t="s">
        <v>26</v>
      </c>
      <c r="L172" s="19" t="s">
        <v>26</v>
      </c>
      <c r="M172" s="19" t="s">
        <v>26</v>
      </c>
      <c r="N172" s="19" t="s">
        <v>219</v>
      </c>
      <c r="O172" s="19"/>
      <c r="P172" s="19">
        <v>36.24</v>
      </c>
      <c r="Q172" s="19" t="s">
        <v>587</v>
      </c>
      <c r="R172" s="19" t="s">
        <v>469</v>
      </c>
      <c r="S172" s="19" t="s">
        <v>219</v>
      </c>
      <c r="T172" s="19" t="s">
        <v>21</v>
      </c>
      <c r="U172" s="19" t="s">
        <v>443</v>
      </c>
      <c r="V172" s="19" t="s">
        <v>18</v>
      </c>
      <c r="W172" s="19" t="s">
        <v>21</v>
      </c>
      <c r="X172" s="22" t="s">
        <v>21</v>
      </c>
      <c r="Y172" s="19" t="s">
        <v>21</v>
      </c>
      <c r="Z172" s="22" t="s">
        <v>21</v>
      </c>
      <c r="AA172" s="66" t="s">
        <v>21</v>
      </c>
      <c r="AB172" s="66" t="s">
        <v>21</v>
      </c>
      <c r="AC172" s="23">
        <v>0.46597222222222223</v>
      </c>
      <c r="AD172" s="22" t="s">
        <v>21</v>
      </c>
      <c r="AE172" s="22" t="s">
        <v>21</v>
      </c>
      <c r="AF172" s="22" t="s">
        <v>21</v>
      </c>
      <c r="AG172" s="22" t="s">
        <v>21</v>
      </c>
      <c r="AH172" s="22" t="s">
        <v>21</v>
      </c>
      <c r="AI172" s="24"/>
    </row>
    <row r="173" spans="1:35">
      <c r="A173" s="18" t="s">
        <v>154</v>
      </c>
      <c r="B173" s="19" t="s">
        <v>46</v>
      </c>
      <c r="C173" s="3" t="s">
        <v>21</v>
      </c>
      <c r="D173" s="19">
        <v>7</v>
      </c>
      <c r="E173" s="20">
        <v>42664</v>
      </c>
      <c r="F173" s="19" t="s">
        <v>36</v>
      </c>
      <c r="G173" s="19" t="s">
        <v>26</v>
      </c>
      <c r="H173" s="19" t="s">
        <v>26</v>
      </c>
      <c r="I173" s="19" t="s">
        <v>26</v>
      </c>
      <c r="J173" s="19" t="s">
        <v>26</v>
      </c>
      <c r="K173" s="19" t="s">
        <v>26</v>
      </c>
      <c r="L173" s="19" t="s">
        <v>26</v>
      </c>
      <c r="M173" s="19" t="s">
        <v>26</v>
      </c>
      <c r="N173" s="19" t="s">
        <v>219</v>
      </c>
      <c r="O173" s="19"/>
      <c r="P173" s="19">
        <v>36</v>
      </c>
      <c r="Q173" s="19" t="s">
        <v>588</v>
      </c>
      <c r="R173" s="19" t="s">
        <v>202</v>
      </c>
      <c r="S173" s="19" t="s">
        <v>219</v>
      </c>
      <c r="T173" s="19" t="s">
        <v>21</v>
      </c>
      <c r="U173" s="19" t="s">
        <v>443</v>
      </c>
      <c r="V173" s="19" t="s">
        <v>18</v>
      </c>
      <c r="W173" s="19" t="s">
        <v>21</v>
      </c>
      <c r="X173" s="22" t="s">
        <v>21</v>
      </c>
      <c r="Y173" s="19" t="s">
        <v>21</v>
      </c>
      <c r="Z173" s="22" t="s">
        <v>21</v>
      </c>
      <c r="AA173" s="66" t="s">
        <v>21</v>
      </c>
      <c r="AB173" s="66" t="s">
        <v>21</v>
      </c>
      <c r="AC173" s="23">
        <v>0.48749999999999999</v>
      </c>
      <c r="AD173" s="22" t="s">
        <v>21</v>
      </c>
      <c r="AE173" s="22" t="s">
        <v>21</v>
      </c>
      <c r="AF173" s="22" t="s">
        <v>21</v>
      </c>
      <c r="AG173" s="22" t="s">
        <v>21</v>
      </c>
      <c r="AH173" s="22" t="s">
        <v>21</v>
      </c>
      <c r="AI173" s="24"/>
    </row>
    <row r="174" spans="1:35">
      <c r="A174" s="18" t="s">
        <v>154</v>
      </c>
      <c r="B174" s="19" t="s">
        <v>46</v>
      </c>
      <c r="C174" s="3" t="s">
        <v>21</v>
      </c>
      <c r="D174" s="19">
        <v>30</v>
      </c>
      <c r="E174" s="20">
        <v>42688</v>
      </c>
      <c r="F174" s="19" t="s">
        <v>36</v>
      </c>
      <c r="G174" s="19" t="s">
        <v>26</v>
      </c>
      <c r="H174" s="19" t="s">
        <v>26</v>
      </c>
      <c r="I174" s="19" t="s">
        <v>26</v>
      </c>
      <c r="J174" s="19" t="s">
        <v>26</v>
      </c>
      <c r="K174" s="19" t="s">
        <v>26</v>
      </c>
      <c r="L174" s="19" t="s">
        <v>26</v>
      </c>
      <c r="M174" s="19" t="s">
        <v>26</v>
      </c>
      <c r="N174" s="19" t="s">
        <v>219</v>
      </c>
      <c r="O174" s="19" t="s">
        <v>589</v>
      </c>
      <c r="P174" s="19">
        <v>36.28</v>
      </c>
      <c r="Q174" s="19" t="s">
        <v>395</v>
      </c>
      <c r="R174" s="19" t="s">
        <v>172</v>
      </c>
      <c r="S174" s="19" t="s">
        <v>219</v>
      </c>
      <c r="T174" s="19" t="s">
        <v>26</v>
      </c>
      <c r="U174" s="19" t="s">
        <v>21</v>
      </c>
      <c r="V174" s="19" t="s">
        <v>21</v>
      </c>
      <c r="W174" s="19" t="s">
        <v>21</v>
      </c>
      <c r="X174" s="22" t="s">
        <v>21</v>
      </c>
      <c r="Y174" s="19" t="s">
        <v>21</v>
      </c>
      <c r="Z174" s="22" t="s">
        <v>21</v>
      </c>
      <c r="AA174" s="70" t="s">
        <v>21</v>
      </c>
      <c r="AB174" s="70" t="s">
        <v>21</v>
      </c>
      <c r="AC174" s="23" t="s">
        <v>21</v>
      </c>
      <c r="AD174" s="22" t="s">
        <v>32</v>
      </c>
      <c r="AE174" s="23">
        <v>0.46736111111111112</v>
      </c>
      <c r="AF174" s="22" t="s">
        <v>33</v>
      </c>
      <c r="AG174" s="19" t="s">
        <v>178</v>
      </c>
      <c r="AH174" s="22" t="s">
        <v>26</v>
      </c>
      <c r="AI174" s="24"/>
    </row>
    <row r="175" spans="1:35">
      <c r="A175" s="18" t="s">
        <v>154</v>
      </c>
      <c r="B175" s="19" t="s">
        <v>46</v>
      </c>
      <c r="C175" s="3" t="s">
        <v>21</v>
      </c>
      <c r="D175" s="22">
        <v>60</v>
      </c>
      <c r="E175" s="20">
        <v>42717</v>
      </c>
      <c r="F175" s="19" t="s">
        <v>36</v>
      </c>
      <c r="G175" s="19" t="s">
        <v>26</v>
      </c>
      <c r="H175" s="19" t="s">
        <v>26</v>
      </c>
      <c r="I175" s="19" t="s">
        <v>26</v>
      </c>
      <c r="J175" s="19" t="s">
        <v>26</v>
      </c>
      <c r="K175" s="19" t="s">
        <v>26</v>
      </c>
      <c r="L175" s="19" t="s">
        <v>26</v>
      </c>
      <c r="M175" s="19" t="s">
        <v>26</v>
      </c>
      <c r="N175" s="19" t="s">
        <v>219</v>
      </c>
      <c r="O175" s="19"/>
      <c r="P175" s="19">
        <v>36.479999999999997</v>
      </c>
      <c r="Q175" s="19" t="s">
        <v>590</v>
      </c>
      <c r="R175" s="19" t="s">
        <v>440</v>
      </c>
      <c r="S175" s="19" t="s">
        <v>219</v>
      </c>
      <c r="T175" s="19" t="s">
        <v>21</v>
      </c>
      <c r="U175" s="19" t="s">
        <v>443</v>
      </c>
      <c r="V175" s="19" t="s">
        <v>21</v>
      </c>
      <c r="W175" s="19" t="s">
        <v>114</v>
      </c>
      <c r="X175" s="19" t="s">
        <v>179</v>
      </c>
      <c r="Y175" s="19" t="s">
        <v>20</v>
      </c>
      <c r="Z175" s="19" t="s">
        <v>23</v>
      </c>
      <c r="AA175" s="70" t="s">
        <v>165</v>
      </c>
      <c r="AB175" s="19" t="s">
        <v>21</v>
      </c>
      <c r="AC175" s="21">
        <v>0.44513888888888892</v>
      </c>
      <c r="AD175" s="19" t="s">
        <v>21</v>
      </c>
      <c r="AE175" s="19" t="s">
        <v>21</v>
      </c>
      <c r="AF175" s="19" t="s">
        <v>21</v>
      </c>
      <c r="AG175" s="19" t="s">
        <v>21</v>
      </c>
      <c r="AH175" s="19" t="s">
        <v>21</v>
      </c>
      <c r="AI175" s="41"/>
    </row>
    <row r="176" spans="1:35">
      <c r="A176" s="101" t="s">
        <v>154</v>
      </c>
      <c r="B176" s="98" t="s">
        <v>46</v>
      </c>
      <c r="C176" s="3" t="s">
        <v>21</v>
      </c>
      <c r="D176" s="99">
        <v>180</v>
      </c>
      <c r="E176" s="100">
        <v>42832</v>
      </c>
      <c r="F176" s="98" t="s">
        <v>36</v>
      </c>
      <c r="G176" s="98" t="s">
        <v>26</v>
      </c>
      <c r="H176" s="98" t="s">
        <v>26</v>
      </c>
      <c r="I176" s="98" t="s">
        <v>26</v>
      </c>
      <c r="J176" s="98" t="s">
        <v>26</v>
      </c>
      <c r="K176" s="98" t="s">
        <v>26</v>
      </c>
      <c r="L176" s="98" t="s">
        <v>26</v>
      </c>
      <c r="M176" s="98" t="s">
        <v>26</v>
      </c>
      <c r="N176" s="98" t="s">
        <v>219</v>
      </c>
      <c r="O176" s="98"/>
      <c r="P176" s="98">
        <v>36</v>
      </c>
      <c r="Q176" s="98" t="s">
        <v>896</v>
      </c>
      <c r="R176" s="98" t="s">
        <v>469</v>
      </c>
      <c r="S176" s="98" t="s">
        <v>219</v>
      </c>
      <c r="T176" s="98" t="s">
        <v>21</v>
      </c>
      <c r="U176" s="98" t="s">
        <v>443</v>
      </c>
      <c r="V176" s="98" t="s">
        <v>21</v>
      </c>
      <c r="W176" s="98" t="s">
        <v>114</v>
      </c>
      <c r="X176" s="98" t="s">
        <v>21</v>
      </c>
      <c r="Y176" s="98" t="s">
        <v>20</v>
      </c>
      <c r="Z176" s="98" t="s">
        <v>23</v>
      </c>
      <c r="AA176" s="98" t="s">
        <v>165</v>
      </c>
      <c r="AB176" s="98" t="s">
        <v>21</v>
      </c>
      <c r="AC176" s="105">
        <v>0.44444444444444442</v>
      </c>
      <c r="AD176" s="98" t="s">
        <v>21</v>
      </c>
      <c r="AE176" s="98" t="s">
        <v>21</v>
      </c>
      <c r="AF176" s="98" t="s">
        <v>21</v>
      </c>
      <c r="AG176" s="98" t="s">
        <v>21</v>
      </c>
      <c r="AH176" s="98" t="s">
        <v>21</v>
      </c>
      <c r="AI176" s="102"/>
    </row>
    <row r="177" spans="1:35">
      <c r="A177" s="25" t="s">
        <v>154</v>
      </c>
      <c r="B177" s="26" t="s">
        <v>46</v>
      </c>
      <c r="C177" s="3" t="s">
        <v>21</v>
      </c>
      <c r="D177" s="26">
        <v>365</v>
      </c>
      <c r="E177" s="46">
        <v>43014</v>
      </c>
      <c r="F177" s="26" t="s">
        <v>36</v>
      </c>
      <c r="G177" s="26" t="s">
        <v>26</v>
      </c>
      <c r="H177" s="26" t="s">
        <v>26</v>
      </c>
      <c r="I177" s="26" t="s">
        <v>26</v>
      </c>
      <c r="J177" s="26" t="s">
        <v>26</v>
      </c>
      <c r="K177" s="26" t="s">
        <v>26</v>
      </c>
      <c r="L177" s="26" t="s">
        <v>26</v>
      </c>
      <c r="M177" s="26" t="s">
        <v>26</v>
      </c>
      <c r="N177" s="26" t="s">
        <v>219</v>
      </c>
      <c r="O177" s="26"/>
      <c r="P177" s="26">
        <v>36.86</v>
      </c>
      <c r="Q177" s="26" t="s">
        <v>897</v>
      </c>
      <c r="R177" s="26" t="s">
        <v>221</v>
      </c>
      <c r="S177" s="26" t="s">
        <v>219</v>
      </c>
      <c r="T177" s="26" t="s">
        <v>26</v>
      </c>
      <c r="U177" s="26" t="s">
        <v>443</v>
      </c>
      <c r="V177" s="98" t="s">
        <v>21</v>
      </c>
      <c r="W177" s="98" t="s">
        <v>114</v>
      </c>
      <c r="X177" s="98" t="s">
        <v>21</v>
      </c>
      <c r="Y177" s="98" t="s">
        <v>20</v>
      </c>
      <c r="Z177" s="98" t="s">
        <v>23</v>
      </c>
      <c r="AA177" s="98" t="s">
        <v>165</v>
      </c>
      <c r="AB177" s="98" t="s">
        <v>21</v>
      </c>
      <c r="AC177" s="152">
        <v>0.47083333333333338</v>
      </c>
      <c r="AD177" s="26" t="s">
        <v>32</v>
      </c>
      <c r="AE177" s="152">
        <v>0.47291666666666665</v>
      </c>
      <c r="AF177" s="26" t="s">
        <v>33</v>
      </c>
      <c r="AG177" s="26" t="s">
        <v>343</v>
      </c>
      <c r="AH177" s="26" t="s">
        <v>26</v>
      </c>
      <c r="AI177" s="42"/>
    </row>
    <row r="178" spans="1:35">
      <c r="A178" s="12" t="s">
        <v>155</v>
      </c>
      <c r="B178" s="13" t="s">
        <v>46</v>
      </c>
      <c r="C178" s="13">
        <v>30</v>
      </c>
      <c r="D178" s="13">
        <v>0</v>
      </c>
      <c r="E178" s="14">
        <v>42660</v>
      </c>
      <c r="F178" s="13" t="s">
        <v>36</v>
      </c>
      <c r="G178" s="13" t="s">
        <v>21</v>
      </c>
      <c r="H178" s="13" t="s">
        <v>21</v>
      </c>
      <c r="I178" s="13" t="s">
        <v>21</v>
      </c>
      <c r="J178" s="13" t="s">
        <v>21</v>
      </c>
      <c r="K178" s="13" t="s">
        <v>21</v>
      </c>
      <c r="L178" s="13" t="s">
        <v>21</v>
      </c>
      <c r="M178" s="13" t="s">
        <v>21</v>
      </c>
      <c r="N178" s="13" t="s">
        <v>26</v>
      </c>
      <c r="O178" s="13" t="s">
        <v>21</v>
      </c>
      <c r="P178" s="13">
        <v>36.08</v>
      </c>
      <c r="Q178" s="13" t="s">
        <v>594</v>
      </c>
      <c r="R178" s="13" t="s">
        <v>91</v>
      </c>
      <c r="S178" s="13" t="s">
        <v>219</v>
      </c>
      <c r="T178" s="13" t="s">
        <v>26</v>
      </c>
      <c r="U178" s="13" t="s">
        <v>443</v>
      </c>
      <c r="V178" s="13" t="s">
        <v>18</v>
      </c>
      <c r="W178" s="13" t="s">
        <v>114</v>
      </c>
      <c r="X178" s="13" t="s">
        <v>21</v>
      </c>
      <c r="Y178" s="13" t="s">
        <v>20</v>
      </c>
      <c r="Z178" s="13" t="s">
        <v>23</v>
      </c>
      <c r="AA178" s="65" t="s">
        <v>165</v>
      </c>
      <c r="AB178" s="65" t="s">
        <v>17</v>
      </c>
      <c r="AC178" s="16">
        <v>0.42430555555555555</v>
      </c>
      <c r="AD178" s="13" t="s">
        <v>32</v>
      </c>
      <c r="AE178" s="16">
        <v>0.4284722222222222</v>
      </c>
      <c r="AF178" s="13" t="s">
        <v>33</v>
      </c>
      <c r="AG178" s="13" t="s">
        <v>178</v>
      </c>
      <c r="AH178" s="13" t="s">
        <v>26</v>
      </c>
      <c r="AI178" s="17"/>
    </row>
    <row r="179" spans="1:35">
      <c r="A179" s="18" t="s">
        <v>155</v>
      </c>
      <c r="B179" s="19" t="s">
        <v>46</v>
      </c>
      <c r="C179" s="3" t="s">
        <v>21</v>
      </c>
      <c r="D179" s="19">
        <v>3</v>
      </c>
      <c r="E179" s="20">
        <v>42663</v>
      </c>
      <c r="F179" s="19" t="s">
        <v>36</v>
      </c>
      <c r="G179" s="19" t="s">
        <v>26</v>
      </c>
      <c r="H179" s="19" t="s">
        <v>90</v>
      </c>
      <c r="I179" s="19" t="s">
        <v>26</v>
      </c>
      <c r="J179" s="19" t="s">
        <v>90</v>
      </c>
      <c r="K179" s="19" t="s">
        <v>90</v>
      </c>
      <c r="L179" s="19" t="s">
        <v>26</v>
      </c>
      <c r="M179" s="19" t="s">
        <v>90</v>
      </c>
      <c r="N179" s="19" t="s">
        <v>26</v>
      </c>
      <c r="O179" s="19" t="s">
        <v>595</v>
      </c>
      <c r="P179" s="19">
        <v>36.25</v>
      </c>
      <c r="Q179" s="19" t="s">
        <v>596</v>
      </c>
      <c r="R179" s="19" t="s">
        <v>440</v>
      </c>
      <c r="S179" s="19" t="s">
        <v>219</v>
      </c>
      <c r="T179" s="19" t="s">
        <v>21</v>
      </c>
      <c r="U179" s="19" t="s">
        <v>443</v>
      </c>
      <c r="V179" s="19" t="s">
        <v>18</v>
      </c>
      <c r="W179" s="19" t="s">
        <v>21</v>
      </c>
      <c r="X179" s="22" t="s">
        <v>21</v>
      </c>
      <c r="Y179" s="19" t="s">
        <v>21</v>
      </c>
      <c r="Z179" s="22" t="s">
        <v>21</v>
      </c>
      <c r="AA179" s="66" t="s">
        <v>21</v>
      </c>
      <c r="AB179" s="66" t="s">
        <v>21</v>
      </c>
      <c r="AC179" s="23">
        <v>0.41944444444444445</v>
      </c>
      <c r="AD179" s="22" t="s">
        <v>21</v>
      </c>
      <c r="AE179" s="22" t="s">
        <v>21</v>
      </c>
      <c r="AF179" s="22" t="s">
        <v>21</v>
      </c>
      <c r="AG179" s="22" t="s">
        <v>21</v>
      </c>
      <c r="AH179" s="22" t="s">
        <v>21</v>
      </c>
      <c r="AI179" s="24"/>
    </row>
    <row r="180" spans="1:35">
      <c r="A180" s="18" t="s">
        <v>155</v>
      </c>
      <c r="B180" s="19" t="s">
        <v>46</v>
      </c>
      <c r="C180" s="3" t="s">
        <v>21</v>
      </c>
      <c r="D180" s="19">
        <v>7</v>
      </c>
      <c r="E180" s="20">
        <v>42667</v>
      </c>
      <c r="F180" s="19" t="s">
        <v>36</v>
      </c>
      <c r="G180" s="19" t="s">
        <v>26</v>
      </c>
      <c r="H180" s="19" t="s">
        <v>26</v>
      </c>
      <c r="I180" s="19" t="s">
        <v>26</v>
      </c>
      <c r="J180" s="19" t="s">
        <v>26</v>
      </c>
      <c r="K180" s="19" t="s">
        <v>26</v>
      </c>
      <c r="L180" s="19" t="s">
        <v>26</v>
      </c>
      <c r="M180" s="19" t="s">
        <v>26</v>
      </c>
      <c r="N180" s="19" t="s">
        <v>26</v>
      </c>
      <c r="O180" s="19"/>
      <c r="P180" s="19">
        <v>36.130000000000003</v>
      </c>
      <c r="Q180" s="19" t="s">
        <v>597</v>
      </c>
      <c r="R180" s="19" t="s">
        <v>469</v>
      </c>
      <c r="S180" s="19" t="s">
        <v>219</v>
      </c>
      <c r="T180" s="19" t="s">
        <v>21</v>
      </c>
      <c r="U180" s="19" t="s">
        <v>443</v>
      </c>
      <c r="V180" s="19" t="s">
        <v>18</v>
      </c>
      <c r="W180" s="19" t="s">
        <v>21</v>
      </c>
      <c r="X180" s="22" t="s">
        <v>21</v>
      </c>
      <c r="Y180" s="19" t="s">
        <v>21</v>
      </c>
      <c r="Z180" s="22" t="s">
        <v>21</v>
      </c>
      <c r="AA180" s="66" t="s">
        <v>21</v>
      </c>
      <c r="AB180" s="66" t="s">
        <v>21</v>
      </c>
      <c r="AC180" s="23">
        <v>0.3972222222222222</v>
      </c>
      <c r="AD180" s="22" t="s">
        <v>21</v>
      </c>
      <c r="AE180" s="22" t="s">
        <v>21</v>
      </c>
      <c r="AF180" s="22" t="s">
        <v>21</v>
      </c>
      <c r="AG180" s="22" t="s">
        <v>21</v>
      </c>
      <c r="AH180" s="22" t="s">
        <v>21</v>
      </c>
      <c r="AI180" s="24" t="s">
        <v>598</v>
      </c>
    </row>
    <row r="181" spans="1:35">
      <c r="A181" s="18" t="s">
        <v>155</v>
      </c>
      <c r="B181" s="19" t="s">
        <v>46</v>
      </c>
      <c r="C181" s="3" t="s">
        <v>21</v>
      </c>
      <c r="D181" s="19">
        <v>30</v>
      </c>
      <c r="E181" s="20">
        <v>42688</v>
      </c>
      <c r="F181" s="19" t="s">
        <v>36</v>
      </c>
      <c r="G181" s="19" t="s">
        <v>26</v>
      </c>
      <c r="H181" s="19" t="s">
        <v>26</v>
      </c>
      <c r="I181" s="19" t="s">
        <v>26</v>
      </c>
      <c r="J181" s="19" t="s">
        <v>26</v>
      </c>
      <c r="K181" s="19" t="s">
        <v>26</v>
      </c>
      <c r="L181" s="19" t="s">
        <v>26</v>
      </c>
      <c r="M181" s="19" t="s">
        <v>26</v>
      </c>
      <c r="N181" s="19" t="s">
        <v>26</v>
      </c>
      <c r="O181" s="19"/>
      <c r="P181" s="19">
        <v>36.35</v>
      </c>
      <c r="Q181" s="19" t="s">
        <v>599</v>
      </c>
      <c r="R181" s="19" t="s">
        <v>284</v>
      </c>
      <c r="S181" s="19" t="s">
        <v>219</v>
      </c>
      <c r="T181" s="19" t="s">
        <v>26</v>
      </c>
      <c r="U181" s="19" t="s">
        <v>21</v>
      </c>
      <c r="V181" s="19" t="s">
        <v>21</v>
      </c>
      <c r="W181" s="19" t="s">
        <v>21</v>
      </c>
      <c r="X181" s="22" t="s">
        <v>21</v>
      </c>
      <c r="Y181" s="19" t="s">
        <v>21</v>
      </c>
      <c r="Z181" s="22" t="s">
        <v>21</v>
      </c>
      <c r="AA181" s="70" t="s">
        <v>21</v>
      </c>
      <c r="AB181" s="70" t="s">
        <v>21</v>
      </c>
      <c r="AC181" s="23" t="s">
        <v>21</v>
      </c>
      <c r="AD181" s="22" t="s">
        <v>32</v>
      </c>
      <c r="AE181" s="23">
        <v>0.40486111111111112</v>
      </c>
      <c r="AF181" s="22" t="s">
        <v>33</v>
      </c>
      <c r="AG181" s="19" t="s">
        <v>178</v>
      </c>
      <c r="AH181" s="22" t="s">
        <v>26</v>
      </c>
      <c r="AI181" s="24"/>
    </row>
    <row r="182" spans="1:35">
      <c r="A182" s="18" t="s">
        <v>155</v>
      </c>
      <c r="B182" s="19" t="s">
        <v>46</v>
      </c>
      <c r="C182" s="3" t="s">
        <v>21</v>
      </c>
      <c r="D182" s="22">
        <v>60</v>
      </c>
      <c r="E182" s="20">
        <v>42719</v>
      </c>
      <c r="F182" s="19" t="s">
        <v>36</v>
      </c>
      <c r="G182" s="19" t="s">
        <v>26</v>
      </c>
      <c r="H182" s="19" t="s">
        <v>26</v>
      </c>
      <c r="I182" s="19" t="s">
        <v>26</v>
      </c>
      <c r="J182" s="19" t="s">
        <v>90</v>
      </c>
      <c r="K182" s="19" t="s">
        <v>90</v>
      </c>
      <c r="L182" s="19" t="s">
        <v>26</v>
      </c>
      <c r="M182" s="19" t="s">
        <v>90</v>
      </c>
      <c r="N182" s="19" t="s">
        <v>26</v>
      </c>
      <c r="O182" s="19" t="s">
        <v>600</v>
      </c>
      <c r="P182" s="19">
        <v>36.28</v>
      </c>
      <c r="Q182" s="19" t="s">
        <v>601</v>
      </c>
      <c r="R182" s="19" t="s">
        <v>440</v>
      </c>
      <c r="S182" s="19" t="s">
        <v>219</v>
      </c>
      <c r="T182" s="19" t="s">
        <v>21</v>
      </c>
      <c r="U182" s="19" t="s">
        <v>443</v>
      </c>
      <c r="V182" s="19" t="s">
        <v>21</v>
      </c>
      <c r="W182" s="19" t="s">
        <v>114</v>
      </c>
      <c r="X182" s="19" t="s">
        <v>179</v>
      </c>
      <c r="Y182" s="19" t="s">
        <v>20</v>
      </c>
      <c r="Z182" s="19" t="s">
        <v>23</v>
      </c>
      <c r="AA182" s="70" t="s">
        <v>165</v>
      </c>
      <c r="AB182" s="19" t="s">
        <v>21</v>
      </c>
      <c r="AC182" s="21">
        <v>0.4145833333333333</v>
      </c>
      <c r="AD182" s="19" t="s">
        <v>21</v>
      </c>
      <c r="AE182" s="19" t="s">
        <v>21</v>
      </c>
      <c r="AF182" s="19" t="s">
        <v>21</v>
      </c>
      <c r="AG182" s="19" t="s">
        <v>21</v>
      </c>
      <c r="AH182" s="19" t="s">
        <v>21</v>
      </c>
      <c r="AI182" s="41"/>
    </row>
    <row r="183" spans="1:35">
      <c r="A183" s="101" t="s">
        <v>155</v>
      </c>
      <c r="B183" s="98" t="s">
        <v>46</v>
      </c>
      <c r="C183" s="3" t="s">
        <v>21</v>
      </c>
      <c r="D183" s="99">
        <v>180</v>
      </c>
      <c r="E183" s="100">
        <v>42835</v>
      </c>
      <c r="F183" s="98" t="s">
        <v>36</v>
      </c>
      <c r="G183" s="98" t="s">
        <v>90</v>
      </c>
      <c r="H183" s="98" t="s">
        <v>26</v>
      </c>
      <c r="I183" s="98" t="s">
        <v>26</v>
      </c>
      <c r="J183" s="98" t="s">
        <v>26</v>
      </c>
      <c r="K183" s="98" t="s">
        <v>26</v>
      </c>
      <c r="L183" s="98" t="s">
        <v>26</v>
      </c>
      <c r="M183" s="98" t="s">
        <v>26</v>
      </c>
      <c r="N183" s="98" t="s">
        <v>26</v>
      </c>
      <c r="O183" s="98"/>
      <c r="P183" s="98">
        <v>36.5</v>
      </c>
      <c r="Q183" s="98" t="s">
        <v>898</v>
      </c>
      <c r="R183" s="98" t="s">
        <v>434</v>
      </c>
      <c r="S183" s="98" t="s">
        <v>219</v>
      </c>
      <c r="T183" s="98" t="s">
        <v>21</v>
      </c>
      <c r="U183" s="98" t="s">
        <v>443</v>
      </c>
      <c r="V183" s="98" t="s">
        <v>21</v>
      </c>
      <c r="W183" s="98" t="s">
        <v>114</v>
      </c>
      <c r="X183" s="98" t="s">
        <v>21</v>
      </c>
      <c r="Y183" s="98" t="s">
        <v>20</v>
      </c>
      <c r="Z183" s="98" t="s">
        <v>23</v>
      </c>
      <c r="AA183" s="98" t="s">
        <v>165</v>
      </c>
      <c r="AB183" s="98" t="s">
        <v>21</v>
      </c>
      <c r="AC183" s="105">
        <v>0.38194444444444442</v>
      </c>
      <c r="AD183" s="98" t="s">
        <v>21</v>
      </c>
      <c r="AE183" s="98" t="s">
        <v>21</v>
      </c>
      <c r="AF183" s="98" t="s">
        <v>21</v>
      </c>
      <c r="AG183" s="98" t="s">
        <v>21</v>
      </c>
      <c r="AH183" s="98" t="s">
        <v>21</v>
      </c>
      <c r="AI183" s="102"/>
    </row>
    <row r="184" spans="1:35">
      <c r="A184" s="25" t="s">
        <v>155</v>
      </c>
      <c r="B184" s="26" t="s">
        <v>46</v>
      </c>
      <c r="C184" s="3" t="s">
        <v>21</v>
      </c>
      <c r="D184" s="26">
        <v>365</v>
      </c>
      <c r="E184" s="46">
        <v>43046</v>
      </c>
      <c r="F184" s="26" t="s">
        <v>36</v>
      </c>
      <c r="G184" s="26" t="s">
        <v>26</v>
      </c>
      <c r="H184" s="26" t="s">
        <v>90</v>
      </c>
      <c r="I184" s="26" t="s">
        <v>26</v>
      </c>
      <c r="J184" s="26" t="s">
        <v>90</v>
      </c>
      <c r="K184" s="26" t="s">
        <v>26</v>
      </c>
      <c r="L184" s="26" t="s">
        <v>90</v>
      </c>
      <c r="M184" s="26" t="s">
        <v>26</v>
      </c>
      <c r="N184" s="26" t="s">
        <v>26</v>
      </c>
      <c r="O184" s="26" t="s">
        <v>899</v>
      </c>
      <c r="P184" s="26">
        <v>36.619999999999997</v>
      </c>
      <c r="Q184" s="26" t="s">
        <v>900</v>
      </c>
      <c r="R184" s="26" t="s">
        <v>281</v>
      </c>
      <c r="S184" s="26" t="s">
        <v>90</v>
      </c>
      <c r="T184" s="26" t="s">
        <v>26</v>
      </c>
      <c r="U184" s="26" t="s">
        <v>443</v>
      </c>
      <c r="V184" s="98" t="s">
        <v>21</v>
      </c>
      <c r="W184" s="98" t="s">
        <v>114</v>
      </c>
      <c r="X184" s="98" t="s">
        <v>21</v>
      </c>
      <c r="Y184" s="98" t="s">
        <v>20</v>
      </c>
      <c r="Z184" s="98" t="s">
        <v>23</v>
      </c>
      <c r="AA184" s="98" t="s">
        <v>165</v>
      </c>
      <c r="AB184" s="98" t="s">
        <v>21</v>
      </c>
      <c r="AC184" s="152">
        <v>0.44375000000000003</v>
      </c>
      <c r="AD184" s="26" t="s">
        <v>32</v>
      </c>
      <c r="AE184" s="152">
        <v>0.44861111111111113</v>
      </c>
      <c r="AF184" s="26" t="s">
        <v>33</v>
      </c>
      <c r="AG184" s="26" t="s">
        <v>178</v>
      </c>
      <c r="AH184" s="26" t="s">
        <v>26</v>
      </c>
      <c r="AI184" s="114" t="s">
        <v>901</v>
      </c>
    </row>
    <row r="185" spans="1:35">
      <c r="A185" s="12" t="s">
        <v>156</v>
      </c>
      <c r="B185" s="13" t="s">
        <v>46</v>
      </c>
      <c r="C185" s="13">
        <v>40</v>
      </c>
      <c r="D185" s="13">
        <v>0</v>
      </c>
      <c r="E185" s="14">
        <v>42660</v>
      </c>
      <c r="F185" s="13" t="s">
        <v>36</v>
      </c>
      <c r="G185" s="13" t="s">
        <v>21</v>
      </c>
      <c r="H185" s="13" t="s">
        <v>21</v>
      </c>
      <c r="I185" s="13" t="s">
        <v>21</v>
      </c>
      <c r="J185" s="13" t="s">
        <v>21</v>
      </c>
      <c r="K185" s="13" t="s">
        <v>21</v>
      </c>
      <c r="L185" s="13" t="s">
        <v>21</v>
      </c>
      <c r="M185" s="13" t="s">
        <v>21</v>
      </c>
      <c r="N185" s="13" t="s">
        <v>26</v>
      </c>
      <c r="O185" s="13" t="s">
        <v>21</v>
      </c>
      <c r="P185" s="13">
        <v>37</v>
      </c>
      <c r="Q185" s="13" t="s">
        <v>612</v>
      </c>
      <c r="R185" s="13" t="s">
        <v>548</v>
      </c>
      <c r="S185" s="13" t="s">
        <v>219</v>
      </c>
      <c r="T185" s="13" t="s">
        <v>26</v>
      </c>
      <c r="U185" s="13" t="s">
        <v>443</v>
      </c>
      <c r="V185" s="13" t="s">
        <v>18</v>
      </c>
      <c r="W185" s="13" t="s">
        <v>114</v>
      </c>
      <c r="X185" s="13" t="s">
        <v>21</v>
      </c>
      <c r="Y185" s="13" t="s">
        <v>20</v>
      </c>
      <c r="Z185" s="13" t="s">
        <v>23</v>
      </c>
      <c r="AA185" s="65" t="s">
        <v>165</v>
      </c>
      <c r="AB185" s="65" t="s">
        <v>17</v>
      </c>
      <c r="AC185" s="16">
        <v>0.48472222222222222</v>
      </c>
      <c r="AD185" s="13" t="s">
        <v>32</v>
      </c>
      <c r="AE185" s="16">
        <v>0.48819444444444443</v>
      </c>
      <c r="AF185" s="13" t="s">
        <v>33</v>
      </c>
      <c r="AG185" s="13" t="s">
        <v>178</v>
      </c>
      <c r="AH185" s="13" t="s">
        <v>26</v>
      </c>
      <c r="AI185" s="17"/>
    </row>
    <row r="186" spans="1:35">
      <c r="A186" s="18" t="s">
        <v>156</v>
      </c>
      <c r="B186" s="19" t="s">
        <v>46</v>
      </c>
      <c r="C186" s="3" t="s">
        <v>21</v>
      </c>
      <c r="D186" s="19">
        <v>3</v>
      </c>
      <c r="E186" s="20">
        <v>42663</v>
      </c>
      <c r="F186" s="19" t="s">
        <v>36</v>
      </c>
      <c r="G186" s="19" t="s">
        <v>26</v>
      </c>
      <c r="H186" s="19" t="s">
        <v>90</v>
      </c>
      <c r="I186" s="19" t="s">
        <v>26</v>
      </c>
      <c r="J186" s="19" t="s">
        <v>26</v>
      </c>
      <c r="K186" s="19" t="s">
        <v>26</v>
      </c>
      <c r="L186" s="19" t="s">
        <v>26</v>
      </c>
      <c r="M186" s="19" t="s">
        <v>26</v>
      </c>
      <c r="N186" s="19" t="s">
        <v>26</v>
      </c>
      <c r="O186" s="19"/>
      <c r="P186" s="19">
        <v>36.64</v>
      </c>
      <c r="Q186" s="19" t="s">
        <v>479</v>
      </c>
      <c r="R186" s="19" t="s">
        <v>93</v>
      </c>
      <c r="S186" s="19" t="s">
        <v>219</v>
      </c>
      <c r="T186" s="19" t="s">
        <v>21</v>
      </c>
      <c r="U186" s="19" t="s">
        <v>443</v>
      </c>
      <c r="V186" s="19" t="s">
        <v>18</v>
      </c>
      <c r="W186" s="19" t="s">
        <v>21</v>
      </c>
      <c r="X186" s="22" t="s">
        <v>21</v>
      </c>
      <c r="Y186" s="19" t="s">
        <v>21</v>
      </c>
      <c r="Z186" s="22" t="s">
        <v>21</v>
      </c>
      <c r="AA186" s="66" t="s">
        <v>21</v>
      </c>
      <c r="AB186" s="66" t="s">
        <v>21</v>
      </c>
      <c r="AC186" s="23">
        <v>0.39374999999999999</v>
      </c>
      <c r="AD186" s="22" t="s">
        <v>21</v>
      </c>
      <c r="AE186" s="22" t="s">
        <v>21</v>
      </c>
      <c r="AF186" s="22" t="s">
        <v>21</v>
      </c>
      <c r="AG186" s="22" t="s">
        <v>21</v>
      </c>
      <c r="AH186" s="22" t="s">
        <v>21</v>
      </c>
      <c r="AI186" s="24"/>
    </row>
    <row r="187" spans="1:35">
      <c r="A187" s="18" t="s">
        <v>156</v>
      </c>
      <c r="B187" s="19" t="s">
        <v>46</v>
      </c>
      <c r="C187" s="3" t="s">
        <v>21</v>
      </c>
      <c r="D187" s="19">
        <v>7</v>
      </c>
      <c r="E187" s="20">
        <v>42667</v>
      </c>
      <c r="F187" s="19" t="s">
        <v>36</v>
      </c>
      <c r="G187" s="19" t="s">
        <v>26</v>
      </c>
      <c r="H187" s="19" t="s">
        <v>26</v>
      </c>
      <c r="I187" s="19" t="s">
        <v>26</v>
      </c>
      <c r="J187" s="19" t="s">
        <v>26</v>
      </c>
      <c r="K187" s="19" t="s">
        <v>26</v>
      </c>
      <c r="L187" s="19" t="s">
        <v>26</v>
      </c>
      <c r="M187" s="19" t="s">
        <v>26</v>
      </c>
      <c r="N187" s="19" t="s">
        <v>26</v>
      </c>
      <c r="O187" s="19"/>
      <c r="P187" s="19">
        <v>36.380000000000003</v>
      </c>
      <c r="Q187" s="19" t="s">
        <v>613</v>
      </c>
      <c r="R187" s="19" t="s">
        <v>348</v>
      </c>
      <c r="S187" s="19" t="s">
        <v>219</v>
      </c>
      <c r="T187" s="19" t="s">
        <v>21</v>
      </c>
      <c r="U187" s="19" t="s">
        <v>443</v>
      </c>
      <c r="V187" s="19" t="s">
        <v>18</v>
      </c>
      <c r="W187" s="19" t="s">
        <v>21</v>
      </c>
      <c r="X187" s="22" t="s">
        <v>21</v>
      </c>
      <c r="Y187" s="19" t="s">
        <v>21</v>
      </c>
      <c r="Z187" s="22" t="s">
        <v>21</v>
      </c>
      <c r="AA187" s="66" t="s">
        <v>21</v>
      </c>
      <c r="AB187" s="66" t="s">
        <v>21</v>
      </c>
      <c r="AC187" s="23">
        <v>0.43402777777777773</v>
      </c>
      <c r="AD187" s="22" t="s">
        <v>21</v>
      </c>
      <c r="AE187" s="22" t="s">
        <v>21</v>
      </c>
      <c r="AF187" s="22" t="s">
        <v>21</v>
      </c>
      <c r="AG187" s="22" t="s">
        <v>21</v>
      </c>
      <c r="AH187" s="22" t="s">
        <v>21</v>
      </c>
      <c r="AI187" s="24"/>
    </row>
    <row r="188" spans="1:35">
      <c r="A188" s="18" t="s">
        <v>156</v>
      </c>
      <c r="B188" s="19" t="s">
        <v>46</v>
      </c>
      <c r="C188" s="3" t="s">
        <v>21</v>
      </c>
      <c r="D188" s="19">
        <v>30</v>
      </c>
      <c r="E188" s="20">
        <v>42688</v>
      </c>
      <c r="F188" s="19" t="s">
        <v>36</v>
      </c>
      <c r="G188" s="19" t="s">
        <v>26</v>
      </c>
      <c r="H188" s="19" t="s">
        <v>26</v>
      </c>
      <c r="I188" s="19" t="s">
        <v>26</v>
      </c>
      <c r="J188" s="19" t="s">
        <v>26</v>
      </c>
      <c r="K188" s="19" t="s">
        <v>26</v>
      </c>
      <c r="L188" s="19" t="s">
        <v>26</v>
      </c>
      <c r="M188" s="19" t="s">
        <v>26</v>
      </c>
      <c r="N188" s="19" t="s">
        <v>26</v>
      </c>
      <c r="O188" s="19"/>
      <c r="P188" s="19">
        <v>36.64</v>
      </c>
      <c r="Q188" s="19" t="s">
        <v>614</v>
      </c>
      <c r="R188" s="19" t="s">
        <v>548</v>
      </c>
      <c r="S188" s="19" t="s">
        <v>219</v>
      </c>
      <c r="T188" s="19" t="s">
        <v>26</v>
      </c>
      <c r="U188" s="19" t="s">
        <v>21</v>
      </c>
      <c r="V188" s="19" t="s">
        <v>21</v>
      </c>
      <c r="W188" s="19" t="s">
        <v>21</v>
      </c>
      <c r="X188" s="22" t="s">
        <v>21</v>
      </c>
      <c r="Y188" s="19" t="s">
        <v>21</v>
      </c>
      <c r="Z188" s="22" t="s">
        <v>21</v>
      </c>
      <c r="AA188" s="70" t="s">
        <v>21</v>
      </c>
      <c r="AB188" s="70" t="s">
        <v>21</v>
      </c>
      <c r="AC188" s="23" t="s">
        <v>21</v>
      </c>
      <c r="AD188" s="22" t="s">
        <v>32</v>
      </c>
      <c r="AE188" s="23">
        <v>0.44791666666666669</v>
      </c>
      <c r="AF188" s="22" t="s">
        <v>33</v>
      </c>
      <c r="AG188" s="19" t="s">
        <v>178</v>
      </c>
      <c r="AH188" s="22" t="s">
        <v>26</v>
      </c>
      <c r="AI188" s="24"/>
    </row>
    <row r="189" spans="1:35">
      <c r="A189" s="18" t="s">
        <v>156</v>
      </c>
      <c r="B189" s="19" t="s">
        <v>46</v>
      </c>
      <c r="C189" s="3" t="s">
        <v>21</v>
      </c>
      <c r="D189" s="22">
        <v>60</v>
      </c>
      <c r="E189" s="20">
        <v>42714</v>
      </c>
      <c r="F189" s="19" t="s">
        <v>36</v>
      </c>
      <c r="G189" s="19" t="s">
        <v>26</v>
      </c>
      <c r="H189" s="19" t="s">
        <v>26</v>
      </c>
      <c r="I189" s="19" t="s">
        <v>26</v>
      </c>
      <c r="J189" s="19" t="s">
        <v>26</v>
      </c>
      <c r="K189" s="19" t="s">
        <v>26</v>
      </c>
      <c r="L189" s="19" t="s">
        <v>26</v>
      </c>
      <c r="M189" s="19" t="s">
        <v>26</v>
      </c>
      <c r="N189" s="19" t="s">
        <v>26</v>
      </c>
      <c r="O189" s="19" t="s">
        <v>615</v>
      </c>
      <c r="P189" s="19">
        <v>36.51</v>
      </c>
      <c r="Q189" s="19" t="s">
        <v>616</v>
      </c>
      <c r="R189" s="19" t="s">
        <v>91</v>
      </c>
      <c r="S189" s="22" t="s">
        <v>90</v>
      </c>
      <c r="T189" s="19" t="s">
        <v>21</v>
      </c>
      <c r="U189" s="19" t="s">
        <v>443</v>
      </c>
      <c r="V189" s="19" t="s">
        <v>21</v>
      </c>
      <c r="W189" s="19" t="s">
        <v>114</v>
      </c>
      <c r="X189" s="19" t="s">
        <v>179</v>
      </c>
      <c r="Y189" s="19" t="s">
        <v>20</v>
      </c>
      <c r="Z189" s="19" t="s">
        <v>23</v>
      </c>
      <c r="AA189" s="70" t="s">
        <v>165</v>
      </c>
      <c r="AB189" s="19" t="s">
        <v>21</v>
      </c>
      <c r="AC189" s="21">
        <v>0.38958333333333334</v>
      </c>
      <c r="AD189" s="19" t="s">
        <v>21</v>
      </c>
      <c r="AE189" s="19" t="s">
        <v>21</v>
      </c>
      <c r="AF189" s="19" t="s">
        <v>21</v>
      </c>
      <c r="AG189" s="19" t="s">
        <v>21</v>
      </c>
      <c r="AH189" s="19" t="s">
        <v>21</v>
      </c>
      <c r="AI189" s="24" t="s">
        <v>952</v>
      </c>
    </row>
    <row r="190" spans="1:35">
      <c r="A190" s="101" t="s">
        <v>156</v>
      </c>
      <c r="B190" s="98" t="s">
        <v>46</v>
      </c>
      <c r="C190" s="3" t="s">
        <v>21</v>
      </c>
      <c r="D190" s="99">
        <v>180</v>
      </c>
      <c r="E190" s="100">
        <v>42835</v>
      </c>
      <c r="F190" s="98" t="s">
        <v>36</v>
      </c>
      <c r="G190" s="98" t="s">
        <v>26</v>
      </c>
      <c r="H190" s="98" t="s">
        <v>26</v>
      </c>
      <c r="I190" s="98" t="s">
        <v>26</v>
      </c>
      <c r="J190" s="98" t="s">
        <v>26</v>
      </c>
      <c r="K190" s="98" t="s">
        <v>26</v>
      </c>
      <c r="L190" s="98" t="s">
        <v>26</v>
      </c>
      <c r="M190" s="98" t="s">
        <v>26</v>
      </c>
      <c r="N190" s="98" t="s">
        <v>26</v>
      </c>
      <c r="O190" s="98"/>
      <c r="P190" s="98">
        <v>36.54</v>
      </c>
      <c r="Q190" s="98" t="s">
        <v>906</v>
      </c>
      <c r="R190" s="98" t="s">
        <v>441</v>
      </c>
      <c r="S190" s="98" t="s">
        <v>219</v>
      </c>
      <c r="T190" s="99" t="s">
        <v>21</v>
      </c>
      <c r="U190" s="98" t="s">
        <v>443</v>
      </c>
      <c r="V190" s="98" t="s">
        <v>21</v>
      </c>
      <c r="W190" s="98" t="s">
        <v>114</v>
      </c>
      <c r="X190" s="98" t="s">
        <v>21</v>
      </c>
      <c r="Y190" s="98" t="s">
        <v>20</v>
      </c>
      <c r="Z190" s="98" t="s">
        <v>23</v>
      </c>
      <c r="AA190" s="98" t="s">
        <v>165</v>
      </c>
      <c r="AB190" s="98" t="s">
        <v>21</v>
      </c>
      <c r="AC190" s="105">
        <v>0.46111111111111108</v>
      </c>
      <c r="AD190" s="98" t="s">
        <v>21</v>
      </c>
      <c r="AE190" s="98" t="s">
        <v>21</v>
      </c>
      <c r="AF190" s="98" t="s">
        <v>21</v>
      </c>
      <c r="AG190" s="98" t="s">
        <v>21</v>
      </c>
      <c r="AH190" s="98" t="s">
        <v>21</v>
      </c>
      <c r="AI190" s="102"/>
    </row>
    <row r="191" spans="1:35">
      <c r="A191" s="25" t="s">
        <v>156</v>
      </c>
      <c r="B191" s="26" t="s">
        <v>46</v>
      </c>
      <c r="C191" s="3" t="s">
        <v>21</v>
      </c>
      <c r="D191" s="26">
        <v>365</v>
      </c>
      <c r="E191" s="46">
        <v>43014</v>
      </c>
      <c r="F191" s="26" t="s">
        <v>36</v>
      </c>
      <c r="G191" s="26" t="s">
        <v>26</v>
      </c>
      <c r="H191" s="26" t="s">
        <v>26</v>
      </c>
      <c r="I191" s="26" t="s">
        <v>26</v>
      </c>
      <c r="J191" s="26" t="s">
        <v>26</v>
      </c>
      <c r="K191" s="26" t="s">
        <v>26</v>
      </c>
      <c r="L191" s="26" t="s">
        <v>26</v>
      </c>
      <c r="M191" s="26" t="s">
        <v>26</v>
      </c>
      <c r="N191" s="26" t="s">
        <v>26</v>
      </c>
      <c r="O191" s="26"/>
      <c r="P191" s="26">
        <v>36.869999999999997</v>
      </c>
      <c r="Q191" s="26" t="s">
        <v>907</v>
      </c>
      <c r="R191" s="26" t="s">
        <v>634</v>
      </c>
      <c r="S191" s="26" t="s">
        <v>219</v>
      </c>
      <c r="T191" s="26" t="s">
        <v>26</v>
      </c>
      <c r="U191" s="26" t="s">
        <v>443</v>
      </c>
      <c r="V191" s="98" t="s">
        <v>21</v>
      </c>
      <c r="W191" s="98" t="s">
        <v>114</v>
      </c>
      <c r="X191" s="98" t="s">
        <v>21</v>
      </c>
      <c r="Y191" s="98" t="s">
        <v>20</v>
      </c>
      <c r="Z191" s="98" t="s">
        <v>23</v>
      </c>
      <c r="AA191" s="98" t="s">
        <v>165</v>
      </c>
      <c r="AB191" s="98" t="s">
        <v>21</v>
      </c>
      <c r="AC191" s="152">
        <v>0.43055555555555558</v>
      </c>
      <c r="AD191" s="26" t="s">
        <v>32</v>
      </c>
      <c r="AE191" s="152">
        <v>0.43402777777777773</v>
      </c>
      <c r="AF191" s="26" t="s">
        <v>33</v>
      </c>
      <c r="AG191" s="26" t="s">
        <v>178</v>
      </c>
      <c r="AH191" s="26" t="s">
        <v>26</v>
      </c>
      <c r="AI191" s="42"/>
    </row>
    <row r="192" spans="1:35">
      <c r="A192" s="12" t="s">
        <v>157</v>
      </c>
      <c r="B192" s="13" t="s">
        <v>46</v>
      </c>
      <c r="C192" s="13">
        <v>22</v>
      </c>
      <c r="D192" s="13">
        <v>0</v>
      </c>
      <c r="E192" s="14">
        <v>42660</v>
      </c>
      <c r="F192" s="13" t="s">
        <v>36</v>
      </c>
      <c r="G192" s="13" t="s">
        <v>21</v>
      </c>
      <c r="H192" s="13" t="s">
        <v>21</v>
      </c>
      <c r="I192" s="13" t="s">
        <v>21</v>
      </c>
      <c r="J192" s="13" t="s">
        <v>21</v>
      </c>
      <c r="K192" s="13" t="s">
        <v>21</v>
      </c>
      <c r="L192" s="13" t="s">
        <v>21</v>
      </c>
      <c r="M192" s="13" t="s">
        <v>21</v>
      </c>
      <c r="N192" s="13" t="s">
        <v>219</v>
      </c>
      <c r="O192" s="13" t="s">
        <v>21</v>
      </c>
      <c r="P192" s="13">
        <v>36.5</v>
      </c>
      <c r="Q192" s="13" t="s">
        <v>620</v>
      </c>
      <c r="R192" s="13" t="s">
        <v>342</v>
      </c>
      <c r="S192" s="13" t="s">
        <v>219</v>
      </c>
      <c r="T192" s="13" t="s">
        <v>26</v>
      </c>
      <c r="U192" s="13" t="s">
        <v>443</v>
      </c>
      <c r="V192" s="13" t="s">
        <v>18</v>
      </c>
      <c r="W192" s="13" t="s">
        <v>114</v>
      </c>
      <c r="X192" s="13" t="s">
        <v>21</v>
      </c>
      <c r="Y192" s="13" t="s">
        <v>20</v>
      </c>
      <c r="Z192" s="13" t="s">
        <v>23</v>
      </c>
      <c r="AA192" s="65" t="s">
        <v>165</v>
      </c>
      <c r="AB192" s="65" t="s">
        <v>17</v>
      </c>
      <c r="AC192" s="16">
        <v>0.49652777777777773</v>
      </c>
      <c r="AD192" s="13" t="s">
        <v>32</v>
      </c>
      <c r="AE192" s="16">
        <v>0.50208333333333333</v>
      </c>
      <c r="AF192" s="13" t="s">
        <v>33</v>
      </c>
      <c r="AG192" s="13" t="s">
        <v>178</v>
      </c>
      <c r="AH192" s="13" t="s">
        <v>26</v>
      </c>
      <c r="AI192" s="17"/>
    </row>
    <row r="193" spans="1:35">
      <c r="A193" s="18" t="s">
        <v>157</v>
      </c>
      <c r="B193" s="19" t="s">
        <v>46</v>
      </c>
      <c r="C193" s="3" t="s">
        <v>21</v>
      </c>
      <c r="D193" s="19">
        <v>3</v>
      </c>
      <c r="E193" s="20">
        <v>42663</v>
      </c>
      <c r="F193" s="19" t="s">
        <v>36</v>
      </c>
      <c r="G193" s="19" t="s">
        <v>26</v>
      </c>
      <c r="H193" s="19" t="s">
        <v>26</v>
      </c>
      <c r="I193" s="19" t="s">
        <v>26</v>
      </c>
      <c r="J193" s="19" t="s">
        <v>26</v>
      </c>
      <c r="K193" s="19" t="s">
        <v>26</v>
      </c>
      <c r="L193" s="19" t="s">
        <v>26</v>
      </c>
      <c r="M193" s="19" t="s">
        <v>26</v>
      </c>
      <c r="N193" s="19" t="s">
        <v>219</v>
      </c>
      <c r="O193" s="19"/>
      <c r="P193" s="19">
        <v>35.89</v>
      </c>
      <c r="Q193" s="19" t="s">
        <v>621</v>
      </c>
      <c r="R193" s="19" t="s">
        <v>177</v>
      </c>
      <c r="S193" s="19" t="s">
        <v>219</v>
      </c>
      <c r="T193" s="19" t="s">
        <v>21</v>
      </c>
      <c r="U193" s="19" t="s">
        <v>443</v>
      </c>
      <c r="V193" s="19" t="s">
        <v>18</v>
      </c>
      <c r="W193" s="19" t="s">
        <v>21</v>
      </c>
      <c r="X193" s="22" t="s">
        <v>21</v>
      </c>
      <c r="Y193" s="19" t="s">
        <v>21</v>
      </c>
      <c r="Z193" s="22" t="s">
        <v>21</v>
      </c>
      <c r="AA193" s="66" t="s">
        <v>21</v>
      </c>
      <c r="AB193" s="66" t="s">
        <v>21</v>
      </c>
      <c r="AC193" s="23">
        <v>0.42222222222222222</v>
      </c>
      <c r="AD193" s="22" t="s">
        <v>21</v>
      </c>
      <c r="AE193" s="22" t="s">
        <v>21</v>
      </c>
      <c r="AF193" s="22" t="s">
        <v>21</v>
      </c>
      <c r="AG193" s="22" t="s">
        <v>21</v>
      </c>
      <c r="AH193" s="22" t="s">
        <v>21</v>
      </c>
      <c r="AI193" s="24"/>
    </row>
    <row r="194" spans="1:35">
      <c r="A194" s="18" t="s">
        <v>157</v>
      </c>
      <c r="B194" s="19" t="s">
        <v>46</v>
      </c>
      <c r="C194" s="3" t="s">
        <v>21</v>
      </c>
      <c r="D194" s="19">
        <v>7</v>
      </c>
      <c r="E194" s="20">
        <v>42667</v>
      </c>
      <c r="F194" s="19" t="s">
        <v>36</v>
      </c>
      <c r="G194" s="19" t="s">
        <v>26</v>
      </c>
      <c r="H194" s="19" t="s">
        <v>26</v>
      </c>
      <c r="I194" s="19" t="s">
        <v>26</v>
      </c>
      <c r="J194" s="19" t="s">
        <v>26</v>
      </c>
      <c r="K194" s="19" t="s">
        <v>26</v>
      </c>
      <c r="L194" s="19" t="s">
        <v>26</v>
      </c>
      <c r="M194" s="19" t="s">
        <v>26</v>
      </c>
      <c r="N194" s="19" t="s">
        <v>219</v>
      </c>
      <c r="O194" s="19"/>
      <c r="P194" s="19">
        <v>35.61</v>
      </c>
      <c r="Q194" s="22" t="s">
        <v>947</v>
      </c>
      <c r="R194" s="19" t="s">
        <v>548</v>
      </c>
      <c r="S194" s="19" t="s">
        <v>219</v>
      </c>
      <c r="T194" s="19" t="s">
        <v>21</v>
      </c>
      <c r="U194" s="19" t="s">
        <v>443</v>
      </c>
      <c r="V194" s="19" t="s">
        <v>18</v>
      </c>
      <c r="W194" s="19" t="s">
        <v>21</v>
      </c>
      <c r="X194" s="22" t="s">
        <v>21</v>
      </c>
      <c r="Y194" s="19" t="s">
        <v>21</v>
      </c>
      <c r="Z194" s="22" t="s">
        <v>21</v>
      </c>
      <c r="AA194" s="66" t="s">
        <v>21</v>
      </c>
      <c r="AB194" s="66" t="s">
        <v>21</v>
      </c>
      <c r="AC194" s="23">
        <v>0.45208333333333334</v>
      </c>
      <c r="AD194" s="22" t="s">
        <v>21</v>
      </c>
      <c r="AE194" s="22" t="s">
        <v>21</v>
      </c>
      <c r="AF194" s="22" t="s">
        <v>21</v>
      </c>
      <c r="AG194" s="22" t="s">
        <v>21</v>
      </c>
      <c r="AH194" s="22" t="s">
        <v>21</v>
      </c>
      <c r="AI194" s="24"/>
    </row>
    <row r="195" spans="1:35">
      <c r="A195" s="18" t="s">
        <v>157</v>
      </c>
      <c r="B195" s="19" t="s">
        <v>46</v>
      </c>
      <c r="C195" s="3" t="s">
        <v>21</v>
      </c>
      <c r="D195" s="19">
        <v>30</v>
      </c>
      <c r="E195" s="20">
        <v>42688</v>
      </c>
      <c r="F195" s="19" t="s">
        <v>36</v>
      </c>
      <c r="G195" s="19" t="s">
        <v>26</v>
      </c>
      <c r="H195" s="19" t="s">
        <v>26</v>
      </c>
      <c r="I195" s="19" t="s">
        <v>26</v>
      </c>
      <c r="J195" s="19" t="s">
        <v>26</v>
      </c>
      <c r="K195" s="19" t="s">
        <v>26</v>
      </c>
      <c r="L195" s="19" t="s">
        <v>26</v>
      </c>
      <c r="M195" s="19" t="s">
        <v>90</v>
      </c>
      <c r="N195" s="19" t="s">
        <v>219</v>
      </c>
      <c r="O195" s="19" t="s">
        <v>622</v>
      </c>
      <c r="P195" s="19">
        <v>35.57</v>
      </c>
      <c r="Q195" s="19" t="s">
        <v>623</v>
      </c>
      <c r="R195" s="19" t="s">
        <v>94</v>
      </c>
      <c r="S195" s="19" t="s">
        <v>219</v>
      </c>
      <c r="T195" s="19" t="s">
        <v>26</v>
      </c>
      <c r="U195" s="19" t="s">
        <v>21</v>
      </c>
      <c r="V195" s="19" t="s">
        <v>21</v>
      </c>
      <c r="W195" s="19" t="s">
        <v>21</v>
      </c>
      <c r="X195" s="22" t="s">
        <v>21</v>
      </c>
      <c r="Y195" s="19" t="s">
        <v>21</v>
      </c>
      <c r="Z195" s="22" t="s">
        <v>21</v>
      </c>
      <c r="AA195" s="70" t="s">
        <v>21</v>
      </c>
      <c r="AB195" s="70" t="s">
        <v>21</v>
      </c>
      <c r="AC195" s="23" t="s">
        <v>21</v>
      </c>
      <c r="AD195" s="22" t="s">
        <v>32</v>
      </c>
      <c r="AE195" s="23">
        <v>0.4548611111111111</v>
      </c>
      <c r="AF195" s="22" t="s">
        <v>33</v>
      </c>
      <c r="AG195" s="19" t="s">
        <v>178</v>
      </c>
      <c r="AH195" s="22" t="s">
        <v>26</v>
      </c>
      <c r="AI195" s="24"/>
    </row>
    <row r="196" spans="1:35">
      <c r="A196" s="18" t="s">
        <v>157</v>
      </c>
      <c r="B196" s="19" t="s">
        <v>46</v>
      </c>
      <c r="C196" s="3" t="s">
        <v>21</v>
      </c>
      <c r="D196" s="22">
        <v>60</v>
      </c>
      <c r="E196" s="20">
        <v>42720</v>
      </c>
      <c r="F196" s="19" t="s">
        <v>36</v>
      </c>
      <c r="G196" s="19" t="s">
        <v>26</v>
      </c>
      <c r="H196" s="19" t="s">
        <v>26</v>
      </c>
      <c r="I196" s="19" t="s">
        <v>26</v>
      </c>
      <c r="J196" s="19" t="s">
        <v>26</v>
      </c>
      <c r="K196" s="19" t="s">
        <v>26</v>
      </c>
      <c r="L196" s="19" t="s">
        <v>26</v>
      </c>
      <c r="M196" s="19" t="s">
        <v>26</v>
      </c>
      <c r="N196" s="19" t="s">
        <v>219</v>
      </c>
      <c r="O196" s="19"/>
      <c r="P196" s="19">
        <v>35.71</v>
      </c>
      <c r="Q196" s="19" t="s">
        <v>624</v>
      </c>
      <c r="R196" s="19" t="s">
        <v>345</v>
      </c>
      <c r="S196" s="19" t="s">
        <v>219</v>
      </c>
      <c r="T196" s="19" t="s">
        <v>21</v>
      </c>
      <c r="U196" s="19" t="s">
        <v>443</v>
      </c>
      <c r="V196" s="19" t="s">
        <v>21</v>
      </c>
      <c r="W196" s="19" t="s">
        <v>114</v>
      </c>
      <c r="X196" s="19" t="s">
        <v>179</v>
      </c>
      <c r="Y196" s="19" t="s">
        <v>20</v>
      </c>
      <c r="Z196" s="19" t="s">
        <v>23</v>
      </c>
      <c r="AA196" s="70" t="s">
        <v>165</v>
      </c>
      <c r="AB196" s="19" t="s">
        <v>21</v>
      </c>
      <c r="AC196" s="21">
        <v>0.49722222222222223</v>
      </c>
      <c r="AD196" s="19" t="s">
        <v>21</v>
      </c>
      <c r="AE196" s="19" t="s">
        <v>21</v>
      </c>
      <c r="AF196" s="19" t="s">
        <v>21</v>
      </c>
      <c r="AG196" s="19" t="s">
        <v>21</v>
      </c>
      <c r="AH196" s="19" t="s">
        <v>21</v>
      </c>
      <c r="AI196" s="41"/>
    </row>
    <row r="197" spans="1:35">
      <c r="A197" s="101" t="s">
        <v>157</v>
      </c>
      <c r="B197" s="98" t="s">
        <v>46</v>
      </c>
      <c r="C197" s="3" t="s">
        <v>21</v>
      </c>
      <c r="D197" s="99">
        <v>180</v>
      </c>
      <c r="E197" s="100">
        <v>42839</v>
      </c>
      <c r="F197" s="98" t="s">
        <v>36</v>
      </c>
      <c r="G197" s="98" t="s">
        <v>26</v>
      </c>
      <c r="H197" s="98" t="s">
        <v>26</v>
      </c>
      <c r="I197" s="98" t="s">
        <v>26</v>
      </c>
      <c r="J197" s="98" t="s">
        <v>26</v>
      </c>
      <c r="K197" s="98" t="s">
        <v>26</v>
      </c>
      <c r="L197" s="98" t="s">
        <v>26</v>
      </c>
      <c r="M197" s="98" t="s">
        <v>26</v>
      </c>
      <c r="N197" s="98" t="s">
        <v>219</v>
      </c>
      <c r="O197" s="98"/>
      <c r="P197" s="98">
        <v>36</v>
      </c>
      <c r="Q197" s="98" t="s">
        <v>908</v>
      </c>
      <c r="R197" s="98" t="s">
        <v>250</v>
      </c>
      <c r="S197" s="98"/>
      <c r="T197" s="98" t="s">
        <v>21</v>
      </c>
      <c r="U197" s="98" t="s">
        <v>443</v>
      </c>
      <c r="V197" s="98" t="s">
        <v>21</v>
      </c>
      <c r="W197" s="98" t="s">
        <v>114</v>
      </c>
      <c r="X197" s="98" t="s">
        <v>21</v>
      </c>
      <c r="Y197" s="98" t="s">
        <v>20</v>
      </c>
      <c r="Z197" s="98" t="s">
        <v>23</v>
      </c>
      <c r="AA197" s="98" t="s">
        <v>165</v>
      </c>
      <c r="AB197" s="98" t="s">
        <v>21</v>
      </c>
      <c r="AC197" s="105">
        <v>0.4152777777777778</v>
      </c>
      <c r="AD197" s="98" t="s">
        <v>21</v>
      </c>
      <c r="AE197" s="98" t="s">
        <v>21</v>
      </c>
      <c r="AF197" s="98" t="s">
        <v>21</v>
      </c>
      <c r="AG197" s="98" t="s">
        <v>21</v>
      </c>
      <c r="AH197" s="98" t="s">
        <v>21</v>
      </c>
      <c r="AI197" s="102"/>
    </row>
    <row r="198" spans="1:35">
      <c r="A198" s="25" t="s">
        <v>157</v>
      </c>
      <c r="B198" s="26" t="s">
        <v>46</v>
      </c>
      <c r="C198" s="3" t="s">
        <v>21</v>
      </c>
      <c r="D198" s="26">
        <v>365</v>
      </c>
      <c r="E198" s="46">
        <v>43021</v>
      </c>
      <c r="F198" s="26" t="s">
        <v>36</v>
      </c>
      <c r="G198" s="26" t="s">
        <v>90</v>
      </c>
      <c r="H198" s="26"/>
      <c r="I198" s="26"/>
      <c r="J198" s="26"/>
      <c r="K198" s="26"/>
      <c r="L198" s="26"/>
      <c r="M198" s="26"/>
      <c r="N198" s="26" t="s">
        <v>219</v>
      </c>
      <c r="O198" s="26"/>
      <c r="P198" s="26">
        <v>36.25</v>
      </c>
      <c r="Q198" s="26" t="s">
        <v>909</v>
      </c>
      <c r="R198" s="26" t="s">
        <v>630</v>
      </c>
      <c r="S198" s="26" t="s">
        <v>219</v>
      </c>
      <c r="T198" s="26" t="s">
        <v>26</v>
      </c>
      <c r="U198" s="26" t="s">
        <v>443</v>
      </c>
      <c r="V198" s="98" t="s">
        <v>21</v>
      </c>
      <c r="W198" s="98" t="s">
        <v>114</v>
      </c>
      <c r="X198" s="98" t="s">
        <v>21</v>
      </c>
      <c r="Y198" s="98" t="s">
        <v>20</v>
      </c>
      <c r="Z198" s="98" t="s">
        <v>23</v>
      </c>
      <c r="AA198" s="98" t="s">
        <v>165</v>
      </c>
      <c r="AB198" s="98" t="s">
        <v>21</v>
      </c>
      <c r="AC198" s="152">
        <v>0.4680555555555555</v>
      </c>
      <c r="AD198" s="26" t="s">
        <v>32</v>
      </c>
      <c r="AE198" s="152">
        <v>0.47222222222222227</v>
      </c>
      <c r="AF198" s="26" t="s">
        <v>33</v>
      </c>
      <c r="AG198" s="26"/>
      <c r="AH198" s="26" t="s">
        <v>26</v>
      </c>
      <c r="AI198" s="42"/>
    </row>
    <row r="199" spans="1:35">
      <c r="A199" s="12" t="s">
        <v>158</v>
      </c>
      <c r="B199" s="13" t="s">
        <v>46</v>
      </c>
      <c r="C199" s="13">
        <v>49</v>
      </c>
      <c r="D199" s="13">
        <v>0</v>
      </c>
      <c r="E199" s="14">
        <v>42661</v>
      </c>
      <c r="F199" s="13" t="s">
        <v>36</v>
      </c>
      <c r="G199" s="13" t="s">
        <v>21</v>
      </c>
      <c r="H199" s="13" t="s">
        <v>21</v>
      </c>
      <c r="I199" s="13" t="s">
        <v>21</v>
      </c>
      <c r="J199" s="13" t="s">
        <v>21</v>
      </c>
      <c r="K199" s="13" t="s">
        <v>21</v>
      </c>
      <c r="L199" s="13" t="s">
        <v>21</v>
      </c>
      <c r="M199" s="13" t="s">
        <v>21</v>
      </c>
      <c r="N199" s="13" t="s">
        <v>26</v>
      </c>
      <c r="O199" s="13" t="s">
        <v>21</v>
      </c>
      <c r="P199" s="13">
        <v>36.64</v>
      </c>
      <c r="Q199" s="13" t="s">
        <v>628</v>
      </c>
      <c r="R199" s="13" t="s">
        <v>342</v>
      </c>
      <c r="S199" s="13" t="s">
        <v>219</v>
      </c>
      <c r="T199" s="13" t="s">
        <v>26</v>
      </c>
      <c r="U199" s="13" t="s">
        <v>449</v>
      </c>
      <c r="V199" s="13" t="s">
        <v>18</v>
      </c>
      <c r="W199" s="13" t="s">
        <v>114</v>
      </c>
      <c r="X199" s="13" t="s">
        <v>21</v>
      </c>
      <c r="Y199" s="13" t="s">
        <v>20</v>
      </c>
      <c r="Z199" s="13" t="s">
        <v>23</v>
      </c>
      <c r="AA199" s="65" t="s">
        <v>165</v>
      </c>
      <c r="AB199" s="65" t="s">
        <v>17</v>
      </c>
      <c r="AC199" s="16">
        <v>0.41875000000000001</v>
      </c>
      <c r="AD199" s="13" t="s">
        <v>32</v>
      </c>
      <c r="AE199" s="16">
        <v>0.42222222222222222</v>
      </c>
      <c r="AF199" s="13" t="s">
        <v>33</v>
      </c>
      <c r="AG199" s="13" t="s">
        <v>343</v>
      </c>
      <c r="AH199" s="13" t="s">
        <v>26</v>
      </c>
      <c r="AI199" s="17"/>
    </row>
    <row r="200" spans="1:35">
      <c r="A200" s="18" t="s">
        <v>158</v>
      </c>
      <c r="B200" s="19" t="s">
        <v>46</v>
      </c>
      <c r="C200" s="3" t="s">
        <v>21</v>
      </c>
      <c r="D200" s="19">
        <v>3</v>
      </c>
      <c r="E200" s="20">
        <v>42664</v>
      </c>
      <c r="F200" s="19" t="s">
        <v>36</v>
      </c>
      <c r="G200" s="19" t="s">
        <v>26</v>
      </c>
      <c r="H200" s="19" t="s">
        <v>90</v>
      </c>
      <c r="I200" s="19" t="s">
        <v>26</v>
      </c>
      <c r="J200" s="19" t="s">
        <v>26</v>
      </c>
      <c r="K200" s="19" t="s">
        <v>26</v>
      </c>
      <c r="L200" s="19" t="s">
        <v>26</v>
      </c>
      <c r="M200" s="19" t="s">
        <v>26</v>
      </c>
      <c r="N200" s="19" t="s">
        <v>26</v>
      </c>
      <c r="O200" s="19"/>
      <c r="P200" s="19">
        <v>35.950000000000003</v>
      </c>
      <c r="Q200" s="19" t="s">
        <v>629</v>
      </c>
      <c r="R200" s="19" t="s">
        <v>630</v>
      </c>
      <c r="S200" s="19" t="s">
        <v>219</v>
      </c>
      <c r="T200" s="19" t="s">
        <v>21</v>
      </c>
      <c r="U200" s="19" t="s">
        <v>449</v>
      </c>
      <c r="V200" s="19" t="s">
        <v>18</v>
      </c>
      <c r="W200" s="19" t="s">
        <v>21</v>
      </c>
      <c r="X200" s="22" t="s">
        <v>21</v>
      </c>
      <c r="Y200" s="19" t="s">
        <v>21</v>
      </c>
      <c r="Z200" s="22" t="s">
        <v>21</v>
      </c>
      <c r="AA200" s="66" t="s">
        <v>21</v>
      </c>
      <c r="AB200" s="66" t="s">
        <v>21</v>
      </c>
      <c r="AC200" s="23">
        <v>0.38750000000000001</v>
      </c>
      <c r="AD200" s="22" t="s">
        <v>21</v>
      </c>
      <c r="AE200" s="22" t="s">
        <v>21</v>
      </c>
      <c r="AF200" s="22" t="s">
        <v>21</v>
      </c>
      <c r="AG200" s="22" t="s">
        <v>21</v>
      </c>
      <c r="AH200" s="22" t="s">
        <v>21</v>
      </c>
      <c r="AI200" s="24" t="s">
        <v>953</v>
      </c>
    </row>
    <row r="201" spans="1:35">
      <c r="A201" s="18" t="s">
        <v>158</v>
      </c>
      <c r="B201" s="19" t="s">
        <v>46</v>
      </c>
      <c r="C201" s="3" t="s">
        <v>21</v>
      </c>
      <c r="D201" s="19">
        <v>7</v>
      </c>
      <c r="E201" s="20">
        <v>42668</v>
      </c>
      <c r="F201" s="19" t="s">
        <v>36</v>
      </c>
      <c r="G201" s="19" t="s">
        <v>26</v>
      </c>
      <c r="H201" s="19" t="s">
        <v>26</v>
      </c>
      <c r="I201" s="19" t="s">
        <v>26</v>
      </c>
      <c r="J201" s="19" t="s">
        <v>26</v>
      </c>
      <c r="K201" s="19" t="s">
        <v>26</v>
      </c>
      <c r="L201" s="19" t="s">
        <v>26</v>
      </c>
      <c r="M201" s="19" t="s">
        <v>26</v>
      </c>
      <c r="N201" s="19" t="s">
        <v>26</v>
      </c>
      <c r="O201" s="19"/>
      <c r="P201" s="19">
        <v>36.479999999999997</v>
      </c>
      <c r="Q201" s="19" t="s">
        <v>631</v>
      </c>
      <c r="R201" s="19" t="s">
        <v>502</v>
      </c>
      <c r="S201" s="19" t="s">
        <v>219</v>
      </c>
      <c r="T201" s="19" t="s">
        <v>21</v>
      </c>
      <c r="U201" s="19" t="s">
        <v>449</v>
      </c>
      <c r="V201" s="19" t="s">
        <v>18</v>
      </c>
      <c r="W201" s="19" t="s">
        <v>21</v>
      </c>
      <c r="X201" s="22" t="s">
        <v>21</v>
      </c>
      <c r="Y201" s="19" t="s">
        <v>21</v>
      </c>
      <c r="Z201" s="22" t="s">
        <v>21</v>
      </c>
      <c r="AA201" s="66" t="s">
        <v>21</v>
      </c>
      <c r="AB201" s="66" t="s">
        <v>21</v>
      </c>
      <c r="AC201" s="23">
        <v>0.39583333333333331</v>
      </c>
      <c r="AD201" s="22" t="s">
        <v>21</v>
      </c>
      <c r="AE201" s="22" t="s">
        <v>21</v>
      </c>
      <c r="AF201" s="22" t="s">
        <v>21</v>
      </c>
      <c r="AG201" s="22" t="s">
        <v>21</v>
      </c>
      <c r="AH201" s="22" t="s">
        <v>21</v>
      </c>
      <c r="AI201" s="24"/>
    </row>
    <row r="202" spans="1:35">
      <c r="A202" s="18" t="s">
        <v>158</v>
      </c>
      <c r="B202" s="19" t="s">
        <v>46</v>
      </c>
      <c r="C202" s="3" t="s">
        <v>21</v>
      </c>
      <c r="D202" s="19">
        <v>30</v>
      </c>
      <c r="E202" s="20">
        <v>42689</v>
      </c>
      <c r="F202" s="19" t="s">
        <v>36</v>
      </c>
      <c r="G202" s="19" t="s">
        <v>26</v>
      </c>
      <c r="H202" s="19" t="s">
        <v>26</v>
      </c>
      <c r="I202" s="19" t="s">
        <v>26</v>
      </c>
      <c r="J202" s="19" t="s">
        <v>26</v>
      </c>
      <c r="K202" s="19" t="s">
        <v>26</v>
      </c>
      <c r="L202" s="19" t="s">
        <v>26</v>
      </c>
      <c r="M202" s="19" t="s">
        <v>26</v>
      </c>
      <c r="N202" s="19" t="s">
        <v>26</v>
      </c>
      <c r="O202" s="19"/>
      <c r="P202" s="19">
        <v>36.39</v>
      </c>
      <c r="Q202" s="19" t="s">
        <v>632</v>
      </c>
      <c r="R202" s="19" t="s">
        <v>91</v>
      </c>
      <c r="S202" s="19" t="s">
        <v>219</v>
      </c>
      <c r="T202" s="19" t="s">
        <v>26</v>
      </c>
      <c r="U202" s="19" t="s">
        <v>21</v>
      </c>
      <c r="V202" s="19" t="s">
        <v>21</v>
      </c>
      <c r="W202" s="19" t="s">
        <v>21</v>
      </c>
      <c r="X202" s="22" t="s">
        <v>21</v>
      </c>
      <c r="Y202" s="19" t="s">
        <v>21</v>
      </c>
      <c r="Z202" s="22" t="s">
        <v>21</v>
      </c>
      <c r="AA202" s="70" t="s">
        <v>21</v>
      </c>
      <c r="AB202" s="70" t="s">
        <v>21</v>
      </c>
      <c r="AC202" s="23" t="s">
        <v>21</v>
      </c>
      <c r="AD202" s="22" t="s">
        <v>32</v>
      </c>
      <c r="AE202" s="23">
        <v>0.50277777777777777</v>
      </c>
      <c r="AF202" s="22" t="s">
        <v>948</v>
      </c>
      <c r="AG202" s="19" t="s">
        <v>343</v>
      </c>
      <c r="AH202" s="22" t="s">
        <v>26</v>
      </c>
      <c r="AI202" s="24"/>
    </row>
    <row r="203" spans="1:35">
      <c r="A203" s="18" t="s">
        <v>158</v>
      </c>
      <c r="B203" s="19" t="s">
        <v>46</v>
      </c>
      <c r="C203" s="3" t="s">
        <v>21</v>
      </c>
      <c r="D203" s="22">
        <v>60</v>
      </c>
      <c r="E203" s="20">
        <v>42723</v>
      </c>
      <c r="F203" s="19" t="s">
        <v>36</v>
      </c>
      <c r="G203" s="19" t="s">
        <v>26</v>
      </c>
      <c r="H203" s="19" t="s">
        <v>26</v>
      </c>
      <c r="I203" s="19" t="s">
        <v>26</v>
      </c>
      <c r="J203" s="19" t="s">
        <v>26</v>
      </c>
      <c r="K203" s="19" t="s">
        <v>26</v>
      </c>
      <c r="L203" s="19" t="s">
        <v>26</v>
      </c>
      <c r="M203" s="19" t="s">
        <v>26</v>
      </c>
      <c r="N203" s="19" t="s">
        <v>26</v>
      </c>
      <c r="O203" s="19"/>
      <c r="P203" s="19">
        <v>36.4</v>
      </c>
      <c r="Q203" s="19" t="s">
        <v>633</v>
      </c>
      <c r="R203" s="19" t="s">
        <v>634</v>
      </c>
      <c r="S203" s="19" t="s">
        <v>219</v>
      </c>
      <c r="T203" s="19" t="s">
        <v>21</v>
      </c>
      <c r="U203" s="19" t="s">
        <v>443</v>
      </c>
      <c r="V203" s="19" t="s">
        <v>21</v>
      </c>
      <c r="W203" s="19" t="s">
        <v>114</v>
      </c>
      <c r="X203" s="19" t="s">
        <v>179</v>
      </c>
      <c r="Y203" s="19" t="s">
        <v>20</v>
      </c>
      <c r="Z203" s="19" t="s">
        <v>23</v>
      </c>
      <c r="AA203" s="70" t="s">
        <v>165</v>
      </c>
      <c r="AB203" s="19" t="s">
        <v>21</v>
      </c>
      <c r="AC203" s="21">
        <v>0.45694444444444443</v>
      </c>
      <c r="AD203" s="19" t="s">
        <v>21</v>
      </c>
      <c r="AE203" s="19" t="s">
        <v>21</v>
      </c>
      <c r="AF203" s="19" t="s">
        <v>21</v>
      </c>
      <c r="AG203" s="19" t="s">
        <v>21</v>
      </c>
      <c r="AH203" s="19" t="s">
        <v>21</v>
      </c>
      <c r="AI203" s="41"/>
    </row>
    <row r="204" spans="1:35">
      <c r="A204" s="101" t="s">
        <v>158</v>
      </c>
      <c r="B204" s="98" t="s">
        <v>46</v>
      </c>
      <c r="C204" s="3" t="s">
        <v>21</v>
      </c>
      <c r="D204" s="99">
        <v>180</v>
      </c>
      <c r="E204" s="100">
        <v>42839</v>
      </c>
      <c r="F204" s="98" t="s">
        <v>36</v>
      </c>
      <c r="G204" s="98" t="s">
        <v>26</v>
      </c>
      <c r="H204" s="98" t="s">
        <v>26</v>
      </c>
      <c r="I204" s="98" t="s">
        <v>26</v>
      </c>
      <c r="J204" s="98" t="s">
        <v>26</v>
      </c>
      <c r="K204" s="98" t="s">
        <v>26</v>
      </c>
      <c r="L204" s="98" t="s">
        <v>26</v>
      </c>
      <c r="M204" s="98" t="s">
        <v>26</v>
      </c>
      <c r="N204" s="98" t="s">
        <v>26</v>
      </c>
      <c r="O204" s="98"/>
      <c r="P204" s="98">
        <v>36.28</v>
      </c>
      <c r="Q204" s="98" t="s">
        <v>913</v>
      </c>
      <c r="R204" s="98" t="s">
        <v>469</v>
      </c>
      <c r="S204" s="98" t="s">
        <v>219</v>
      </c>
      <c r="T204" s="98" t="s">
        <v>21</v>
      </c>
      <c r="U204" s="98" t="s">
        <v>443</v>
      </c>
      <c r="V204" s="98" t="s">
        <v>21</v>
      </c>
      <c r="W204" s="98" t="s">
        <v>114</v>
      </c>
      <c r="X204" s="98" t="s">
        <v>21</v>
      </c>
      <c r="Y204" s="98" t="s">
        <v>20</v>
      </c>
      <c r="Z204" s="98" t="s">
        <v>23</v>
      </c>
      <c r="AA204" s="98" t="s">
        <v>165</v>
      </c>
      <c r="AB204" s="98" t="s">
        <v>21</v>
      </c>
      <c r="AC204" s="105">
        <v>0.49861111111111112</v>
      </c>
      <c r="AD204" s="98" t="s">
        <v>21</v>
      </c>
      <c r="AE204" s="98" t="s">
        <v>21</v>
      </c>
      <c r="AF204" s="98" t="s">
        <v>21</v>
      </c>
      <c r="AG204" s="98" t="s">
        <v>21</v>
      </c>
      <c r="AH204" s="98" t="s">
        <v>21</v>
      </c>
      <c r="AI204" s="102"/>
    </row>
    <row r="205" spans="1:35">
      <c r="A205" s="25" t="s">
        <v>158</v>
      </c>
      <c r="B205" s="26" t="s">
        <v>46</v>
      </c>
      <c r="C205" s="3" t="s">
        <v>21</v>
      </c>
      <c r="D205" s="26">
        <v>365</v>
      </c>
      <c r="E205" s="46">
        <v>43017</v>
      </c>
      <c r="F205" s="26" t="s">
        <v>36</v>
      </c>
      <c r="G205" s="26" t="s">
        <v>26</v>
      </c>
      <c r="H205" s="26" t="s">
        <v>26</v>
      </c>
      <c r="I205" s="26" t="s">
        <v>26</v>
      </c>
      <c r="J205" s="26" t="s">
        <v>26</v>
      </c>
      <c r="K205" s="26" t="s">
        <v>26</v>
      </c>
      <c r="L205" s="26" t="s">
        <v>26</v>
      </c>
      <c r="M205" s="26" t="s">
        <v>26</v>
      </c>
      <c r="N205" s="26" t="s">
        <v>26</v>
      </c>
      <c r="O205" s="26"/>
      <c r="P205" s="26">
        <v>36.729999999999997</v>
      </c>
      <c r="Q205" s="26" t="s">
        <v>561</v>
      </c>
      <c r="R205" s="26" t="s">
        <v>47</v>
      </c>
      <c r="S205" s="26" t="s">
        <v>219</v>
      </c>
      <c r="T205" s="26" t="s">
        <v>26</v>
      </c>
      <c r="U205" s="26" t="s">
        <v>449</v>
      </c>
      <c r="V205" s="98" t="s">
        <v>21</v>
      </c>
      <c r="W205" s="98" t="s">
        <v>114</v>
      </c>
      <c r="X205" s="98" t="s">
        <v>21</v>
      </c>
      <c r="Y205" s="98" t="s">
        <v>20</v>
      </c>
      <c r="Z205" s="98" t="s">
        <v>23</v>
      </c>
      <c r="AA205" s="98" t="s">
        <v>165</v>
      </c>
      <c r="AB205" s="98" t="s">
        <v>21</v>
      </c>
      <c r="AC205" s="152">
        <v>0.4993055555555555</v>
      </c>
      <c r="AD205" s="26" t="s">
        <v>32</v>
      </c>
      <c r="AE205" s="152">
        <v>0.50208333333333333</v>
      </c>
      <c r="AF205" s="26" t="s">
        <v>33</v>
      </c>
      <c r="AG205" s="26" t="s">
        <v>343</v>
      </c>
      <c r="AH205" s="26" t="s">
        <v>26</v>
      </c>
      <c r="AI205" s="42"/>
    </row>
    <row r="206" spans="1:35">
      <c r="A206" s="12" t="s">
        <v>159</v>
      </c>
      <c r="B206" s="13" t="s">
        <v>46</v>
      </c>
      <c r="C206" s="13">
        <v>22</v>
      </c>
      <c r="D206" s="13">
        <v>0</v>
      </c>
      <c r="E206" s="14">
        <v>42661</v>
      </c>
      <c r="F206" s="13" t="s">
        <v>36</v>
      </c>
      <c r="G206" s="13" t="s">
        <v>21</v>
      </c>
      <c r="H206" s="13" t="s">
        <v>21</v>
      </c>
      <c r="I206" s="13" t="s">
        <v>21</v>
      </c>
      <c r="J206" s="13" t="s">
        <v>21</v>
      </c>
      <c r="K206" s="13" t="s">
        <v>21</v>
      </c>
      <c r="L206" s="13" t="s">
        <v>21</v>
      </c>
      <c r="M206" s="13" t="s">
        <v>21</v>
      </c>
      <c r="N206" s="13" t="s">
        <v>26</v>
      </c>
      <c r="O206" s="13" t="s">
        <v>21</v>
      </c>
      <c r="P206" s="13">
        <v>36.64</v>
      </c>
      <c r="Q206" s="13" t="s">
        <v>599</v>
      </c>
      <c r="R206" s="13" t="s">
        <v>113</v>
      </c>
      <c r="S206" s="13" t="s">
        <v>219</v>
      </c>
      <c r="T206" s="13" t="s">
        <v>26</v>
      </c>
      <c r="U206" s="13" t="s">
        <v>443</v>
      </c>
      <c r="V206" s="13" t="s">
        <v>18</v>
      </c>
      <c r="W206" s="13" t="s">
        <v>114</v>
      </c>
      <c r="X206" s="13" t="s">
        <v>21</v>
      </c>
      <c r="Y206" s="13" t="s">
        <v>20</v>
      </c>
      <c r="Z206" s="13" t="s">
        <v>23</v>
      </c>
      <c r="AA206" s="65" t="s">
        <v>165</v>
      </c>
      <c r="AB206" s="65" t="s">
        <v>17</v>
      </c>
      <c r="AC206" s="16">
        <v>0.4861111111111111</v>
      </c>
      <c r="AD206" s="13" t="s">
        <v>32</v>
      </c>
      <c r="AE206" s="16">
        <v>0.48958333333333331</v>
      </c>
      <c r="AF206" s="13" t="s">
        <v>33</v>
      </c>
      <c r="AG206" s="13" t="s">
        <v>178</v>
      </c>
      <c r="AH206" s="13" t="s">
        <v>26</v>
      </c>
      <c r="AI206" s="17"/>
    </row>
    <row r="207" spans="1:35">
      <c r="A207" s="18" t="s">
        <v>159</v>
      </c>
      <c r="B207" s="19" t="s">
        <v>46</v>
      </c>
      <c r="C207" s="3" t="s">
        <v>21</v>
      </c>
      <c r="D207" s="19">
        <v>3</v>
      </c>
      <c r="E207" s="20">
        <v>42664</v>
      </c>
      <c r="F207" s="19" t="s">
        <v>36</v>
      </c>
      <c r="G207" s="19" t="s">
        <v>26</v>
      </c>
      <c r="H207" s="19" t="s">
        <v>90</v>
      </c>
      <c r="I207" s="19" t="s">
        <v>26</v>
      </c>
      <c r="J207" s="19" t="s">
        <v>26</v>
      </c>
      <c r="K207" s="19" t="s">
        <v>26</v>
      </c>
      <c r="L207" s="19" t="s">
        <v>26</v>
      </c>
      <c r="M207" s="19" t="s">
        <v>26</v>
      </c>
      <c r="N207" s="19" t="s">
        <v>26</v>
      </c>
      <c r="O207" s="19"/>
      <c r="P207" s="19">
        <v>36.1</v>
      </c>
      <c r="Q207" s="19" t="s">
        <v>637</v>
      </c>
      <c r="R207" s="19" t="s">
        <v>174</v>
      </c>
      <c r="S207" s="19" t="s">
        <v>219</v>
      </c>
      <c r="T207" s="19" t="s">
        <v>21</v>
      </c>
      <c r="U207" s="19" t="s">
        <v>443</v>
      </c>
      <c r="V207" s="19" t="s">
        <v>18</v>
      </c>
      <c r="W207" s="19" t="s">
        <v>21</v>
      </c>
      <c r="X207" s="22" t="s">
        <v>21</v>
      </c>
      <c r="Y207" s="19" t="s">
        <v>21</v>
      </c>
      <c r="Z207" s="22" t="s">
        <v>21</v>
      </c>
      <c r="AA207" s="66" t="s">
        <v>21</v>
      </c>
      <c r="AB207" s="66" t="s">
        <v>21</v>
      </c>
      <c r="AC207" s="23">
        <v>0.46249999999999997</v>
      </c>
      <c r="AD207" s="22" t="s">
        <v>21</v>
      </c>
      <c r="AE207" s="22" t="s">
        <v>21</v>
      </c>
      <c r="AF207" s="22" t="s">
        <v>21</v>
      </c>
      <c r="AG207" s="22" t="s">
        <v>21</v>
      </c>
      <c r="AH207" s="22" t="s">
        <v>21</v>
      </c>
      <c r="AI207" s="24"/>
    </row>
    <row r="208" spans="1:35">
      <c r="A208" s="18" t="s">
        <v>159</v>
      </c>
      <c r="B208" s="19" t="s">
        <v>46</v>
      </c>
      <c r="C208" s="3" t="s">
        <v>21</v>
      </c>
      <c r="D208" s="19">
        <v>7</v>
      </c>
      <c r="E208" s="20">
        <v>42668</v>
      </c>
      <c r="F208" s="19" t="s">
        <v>36</v>
      </c>
      <c r="G208" s="19" t="s">
        <v>26</v>
      </c>
      <c r="H208" s="19" t="s">
        <v>26</v>
      </c>
      <c r="I208" s="19" t="s">
        <v>26</v>
      </c>
      <c r="J208" s="19" t="s">
        <v>26</v>
      </c>
      <c r="K208" s="19" t="s">
        <v>26</v>
      </c>
      <c r="L208" s="19" t="s">
        <v>26</v>
      </c>
      <c r="M208" s="19" t="s">
        <v>26</v>
      </c>
      <c r="N208" s="19" t="s">
        <v>26</v>
      </c>
      <c r="O208" s="19"/>
      <c r="P208" s="19">
        <v>36.119999999999997</v>
      </c>
      <c r="Q208" s="19" t="s">
        <v>396</v>
      </c>
      <c r="R208" s="19" t="s">
        <v>25</v>
      </c>
      <c r="S208" s="19" t="s">
        <v>219</v>
      </c>
      <c r="T208" s="19" t="s">
        <v>21</v>
      </c>
      <c r="U208" s="19" t="s">
        <v>443</v>
      </c>
      <c r="V208" s="19" t="s">
        <v>18</v>
      </c>
      <c r="W208" s="19" t="s">
        <v>21</v>
      </c>
      <c r="X208" s="22" t="s">
        <v>21</v>
      </c>
      <c r="Y208" s="19" t="s">
        <v>21</v>
      </c>
      <c r="Z208" s="22" t="s">
        <v>21</v>
      </c>
      <c r="AA208" s="66" t="s">
        <v>21</v>
      </c>
      <c r="AB208" s="66" t="s">
        <v>21</v>
      </c>
      <c r="AC208" s="23">
        <v>0.44166666666666665</v>
      </c>
      <c r="AD208" s="22" t="s">
        <v>21</v>
      </c>
      <c r="AE208" s="22" t="s">
        <v>21</v>
      </c>
      <c r="AF208" s="22" t="s">
        <v>21</v>
      </c>
      <c r="AG208" s="22" t="s">
        <v>21</v>
      </c>
      <c r="AH208" s="22" t="s">
        <v>21</v>
      </c>
      <c r="AI208" s="24"/>
    </row>
    <row r="209" spans="1:35">
      <c r="A209" s="18" t="s">
        <v>159</v>
      </c>
      <c r="B209" s="19" t="s">
        <v>46</v>
      </c>
      <c r="C209" s="19" t="s">
        <v>21</v>
      </c>
      <c r="D209" s="19">
        <v>30</v>
      </c>
      <c r="E209" s="20">
        <v>42689</v>
      </c>
      <c r="F209" s="19" t="s">
        <v>36</v>
      </c>
      <c r="G209" s="19" t="s">
        <v>26</v>
      </c>
      <c r="H209" s="19" t="s">
        <v>26</v>
      </c>
      <c r="I209" s="19" t="s">
        <v>26</v>
      </c>
      <c r="J209" s="19" t="s">
        <v>26</v>
      </c>
      <c r="K209" s="19" t="s">
        <v>26</v>
      </c>
      <c r="L209" s="19" t="s">
        <v>26</v>
      </c>
      <c r="M209" s="19" t="s">
        <v>26</v>
      </c>
      <c r="N209" s="19" t="s">
        <v>26</v>
      </c>
      <c r="O209" s="19"/>
      <c r="P209" s="19">
        <v>36.799999999999997</v>
      </c>
      <c r="Q209" s="19" t="s">
        <v>638</v>
      </c>
      <c r="R209" s="19" t="s">
        <v>200</v>
      </c>
      <c r="S209" s="19" t="s">
        <v>219</v>
      </c>
      <c r="T209" s="19" t="s">
        <v>26</v>
      </c>
      <c r="U209" s="19" t="s">
        <v>21</v>
      </c>
      <c r="V209" s="19" t="s">
        <v>21</v>
      </c>
      <c r="W209" s="19" t="s">
        <v>21</v>
      </c>
      <c r="X209" s="22" t="s">
        <v>21</v>
      </c>
      <c r="Y209" s="19" t="s">
        <v>21</v>
      </c>
      <c r="Z209" s="22" t="s">
        <v>21</v>
      </c>
      <c r="AA209" s="70" t="s">
        <v>21</v>
      </c>
      <c r="AB209" s="70" t="s">
        <v>21</v>
      </c>
      <c r="AC209" s="23" t="s">
        <v>21</v>
      </c>
      <c r="AD209" s="22" t="s">
        <v>32</v>
      </c>
      <c r="AE209" s="23">
        <v>0.43055555555555558</v>
      </c>
      <c r="AF209" s="22" t="s">
        <v>33</v>
      </c>
      <c r="AG209" s="19" t="s">
        <v>343</v>
      </c>
      <c r="AH209" s="22" t="s">
        <v>26</v>
      </c>
      <c r="AI209" s="24"/>
    </row>
    <row r="210" spans="1:35">
      <c r="A210" s="18" t="s">
        <v>159</v>
      </c>
      <c r="B210" s="19" t="s">
        <v>46</v>
      </c>
      <c r="C210" s="22" t="s">
        <v>21</v>
      </c>
      <c r="D210" s="22">
        <v>60</v>
      </c>
      <c r="E210" s="20">
        <v>42720</v>
      </c>
      <c r="F210" s="19" t="s">
        <v>36</v>
      </c>
      <c r="G210" s="19" t="s">
        <v>26</v>
      </c>
      <c r="H210" s="19" t="s">
        <v>90</v>
      </c>
      <c r="I210" s="19" t="s">
        <v>26</v>
      </c>
      <c r="J210" s="19" t="s">
        <v>26</v>
      </c>
      <c r="K210" s="19" t="s">
        <v>26</v>
      </c>
      <c r="L210" s="19" t="s">
        <v>26</v>
      </c>
      <c r="M210" s="19" t="s">
        <v>26</v>
      </c>
      <c r="N210" s="19" t="s">
        <v>26</v>
      </c>
      <c r="O210" s="19"/>
      <c r="P210" s="19">
        <v>36.25</v>
      </c>
      <c r="Q210" s="19" t="s">
        <v>639</v>
      </c>
      <c r="R210" s="19" t="s">
        <v>202</v>
      </c>
      <c r="S210" s="19" t="s">
        <v>219</v>
      </c>
      <c r="T210" s="19" t="s">
        <v>21</v>
      </c>
      <c r="U210" s="19" t="s">
        <v>443</v>
      </c>
      <c r="V210" s="19" t="s">
        <v>21</v>
      </c>
      <c r="W210" s="19" t="s">
        <v>114</v>
      </c>
      <c r="X210" s="19" t="s">
        <v>179</v>
      </c>
      <c r="Y210" s="19" t="s">
        <v>20</v>
      </c>
      <c r="Z210" s="19" t="s">
        <v>23</v>
      </c>
      <c r="AA210" s="70" t="s">
        <v>165</v>
      </c>
      <c r="AB210" s="19" t="s">
        <v>21</v>
      </c>
      <c r="AC210" s="21">
        <v>0.4055555555555555</v>
      </c>
      <c r="AD210" s="19" t="s">
        <v>21</v>
      </c>
      <c r="AE210" s="19" t="s">
        <v>21</v>
      </c>
      <c r="AF210" s="19" t="s">
        <v>21</v>
      </c>
      <c r="AG210" s="19" t="s">
        <v>21</v>
      </c>
      <c r="AH210" s="19" t="s">
        <v>21</v>
      </c>
      <c r="AI210" s="41"/>
    </row>
    <row r="211" spans="1:35">
      <c r="A211" s="101" t="s">
        <v>159</v>
      </c>
      <c r="B211" s="98" t="s">
        <v>46</v>
      </c>
      <c r="C211" s="98" t="s">
        <v>21</v>
      </c>
      <c r="D211" s="99">
        <v>180</v>
      </c>
      <c r="E211" s="100">
        <v>42835</v>
      </c>
      <c r="F211" s="98" t="s">
        <v>36</v>
      </c>
      <c r="G211" s="98" t="s">
        <v>26</v>
      </c>
      <c r="H211" s="98" t="s">
        <v>26</v>
      </c>
      <c r="I211" s="98" t="s">
        <v>90</v>
      </c>
      <c r="J211" s="98" t="s">
        <v>26</v>
      </c>
      <c r="K211" s="98" t="s">
        <v>26</v>
      </c>
      <c r="L211" s="98" t="s">
        <v>26</v>
      </c>
      <c r="M211" s="98" t="s">
        <v>26</v>
      </c>
      <c r="N211" s="98" t="s">
        <v>26</v>
      </c>
      <c r="O211" s="98"/>
      <c r="P211" s="98">
        <v>34.6</v>
      </c>
      <c r="Q211" s="98" t="s">
        <v>914</v>
      </c>
      <c r="R211" s="98" t="s">
        <v>302</v>
      </c>
      <c r="S211" s="98" t="s">
        <v>219</v>
      </c>
      <c r="T211" s="98" t="s">
        <v>21</v>
      </c>
      <c r="U211" s="98" t="s">
        <v>443</v>
      </c>
      <c r="V211" s="98" t="s">
        <v>21</v>
      </c>
      <c r="W211" s="98" t="s">
        <v>114</v>
      </c>
      <c r="X211" s="98" t="s">
        <v>21</v>
      </c>
      <c r="Y211" s="98" t="s">
        <v>20</v>
      </c>
      <c r="Z211" s="98" t="s">
        <v>23</v>
      </c>
      <c r="AA211" s="98" t="s">
        <v>165</v>
      </c>
      <c r="AB211" s="98" t="s">
        <v>21</v>
      </c>
      <c r="AC211" s="105">
        <v>0.41597222222222219</v>
      </c>
      <c r="AD211" s="98" t="s">
        <v>21</v>
      </c>
      <c r="AE211" s="98" t="s">
        <v>21</v>
      </c>
      <c r="AF211" s="98" t="s">
        <v>21</v>
      </c>
      <c r="AG211" s="98" t="s">
        <v>21</v>
      </c>
      <c r="AH211" s="98" t="s">
        <v>21</v>
      </c>
      <c r="AI211" s="102"/>
    </row>
    <row r="212" spans="1:35">
      <c r="A212" s="25" t="s">
        <v>159</v>
      </c>
      <c r="B212" s="26" t="s">
        <v>46</v>
      </c>
      <c r="C212" s="26" t="s">
        <v>21</v>
      </c>
      <c r="D212" s="26">
        <v>365</v>
      </c>
      <c r="E212" s="46">
        <v>43017</v>
      </c>
      <c r="F212" s="26" t="s">
        <v>36</v>
      </c>
      <c r="G212" s="26" t="s">
        <v>90</v>
      </c>
      <c r="H212" s="26" t="s">
        <v>90</v>
      </c>
      <c r="I212" s="26" t="s">
        <v>26</v>
      </c>
      <c r="J212" s="26" t="s">
        <v>26</v>
      </c>
      <c r="K212" s="26" t="s">
        <v>26</v>
      </c>
      <c r="L212" s="26" t="s">
        <v>26</v>
      </c>
      <c r="M212" s="26" t="s">
        <v>26</v>
      </c>
      <c r="N212" s="26" t="s">
        <v>26</v>
      </c>
      <c r="O212" s="26"/>
      <c r="P212" s="26">
        <v>36.799999999999997</v>
      </c>
      <c r="Q212" s="26" t="s">
        <v>915</v>
      </c>
      <c r="R212" s="26" t="s">
        <v>49</v>
      </c>
      <c r="S212" s="26" t="s">
        <v>219</v>
      </c>
      <c r="T212" s="26" t="s">
        <v>26</v>
      </c>
      <c r="U212" s="26" t="s">
        <v>443</v>
      </c>
      <c r="V212" s="98" t="s">
        <v>21</v>
      </c>
      <c r="W212" s="98" t="s">
        <v>114</v>
      </c>
      <c r="X212" s="98" t="s">
        <v>21</v>
      </c>
      <c r="Y212" s="98" t="s">
        <v>20</v>
      </c>
      <c r="Z212" s="98" t="s">
        <v>23</v>
      </c>
      <c r="AA212" s="98" t="s">
        <v>165</v>
      </c>
      <c r="AB212" s="98" t="s">
        <v>21</v>
      </c>
      <c r="AC212" s="152">
        <v>0.43194444444444446</v>
      </c>
      <c r="AD212" s="26" t="s">
        <v>32</v>
      </c>
      <c r="AE212" s="152">
        <v>0.43541666666666662</v>
      </c>
      <c r="AF212" s="26" t="s">
        <v>33</v>
      </c>
      <c r="AG212" s="26" t="s">
        <v>178</v>
      </c>
      <c r="AH212" s="26" t="s">
        <v>26</v>
      </c>
      <c r="AI212" s="42"/>
    </row>
    <row r="213" spans="1:35">
      <c r="A213" s="12" t="s">
        <v>161</v>
      </c>
      <c r="B213" s="13" t="s">
        <v>46</v>
      </c>
      <c r="C213" s="13">
        <v>22</v>
      </c>
      <c r="D213" s="13">
        <v>0</v>
      </c>
      <c r="E213" s="14">
        <v>42661</v>
      </c>
      <c r="F213" s="13" t="s">
        <v>36</v>
      </c>
      <c r="G213" s="13" t="s">
        <v>21</v>
      </c>
      <c r="H213" s="13" t="s">
        <v>21</v>
      </c>
      <c r="I213" s="13" t="s">
        <v>21</v>
      </c>
      <c r="J213" s="13" t="s">
        <v>21</v>
      </c>
      <c r="K213" s="13" t="s">
        <v>21</v>
      </c>
      <c r="L213" s="13" t="s">
        <v>21</v>
      </c>
      <c r="M213" s="13" t="s">
        <v>21</v>
      </c>
      <c r="N213" s="13" t="s">
        <v>26</v>
      </c>
      <c r="O213" s="13" t="s">
        <v>21</v>
      </c>
      <c r="P213" s="13">
        <v>37.090000000000003</v>
      </c>
      <c r="Q213" s="13" t="s">
        <v>649</v>
      </c>
      <c r="R213" s="13" t="s">
        <v>25</v>
      </c>
      <c r="S213" s="13" t="s">
        <v>219</v>
      </c>
      <c r="T213" s="13" t="s">
        <v>26</v>
      </c>
      <c r="U213" s="13" t="s">
        <v>443</v>
      </c>
      <c r="V213" s="13" t="s">
        <v>18</v>
      </c>
      <c r="W213" s="13" t="s">
        <v>114</v>
      </c>
      <c r="X213" s="13" t="s">
        <v>21</v>
      </c>
      <c r="Y213" s="13" t="s">
        <v>20</v>
      </c>
      <c r="Z213" s="13" t="s">
        <v>23</v>
      </c>
      <c r="AA213" s="65" t="s">
        <v>165</v>
      </c>
      <c r="AB213" s="65" t="s">
        <v>17</v>
      </c>
      <c r="AC213" s="16">
        <v>0.5180555555555556</v>
      </c>
      <c r="AD213" s="13" t="s">
        <v>32</v>
      </c>
      <c r="AE213" s="16">
        <v>0.52013888888888882</v>
      </c>
      <c r="AF213" s="13" t="s">
        <v>33</v>
      </c>
      <c r="AG213" s="13" t="s">
        <v>178</v>
      </c>
      <c r="AH213" s="13" t="s">
        <v>26</v>
      </c>
      <c r="AI213" s="17"/>
    </row>
    <row r="214" spans="1:35">
      <c r="A214" s="18" t="s">
        <v>161</v>
      </c>
      <c r="B214" s="19" t="s">
        <v>46</v>
      </c>
      <c r="C214" s="3" t="s">
        <v>21</v>
      </c>
      <c r="D214" s="19">
        <v>3</v>
      </c>
      <c r="E214" s="20">
        <v>42664</v>
      </c>
      <c r="F214" s="19" t="s">
        <v>36</v>
      </c>
      <c r="G214" s="19" t="s">
        <v>26</v>
      </c>
      <c r="H214" s="19" t="s">
        <v>90</v>
      </c>
      <c r="I214" s="19" t="s">
        <v>26</v>
      </c>
      <c r="J214" s="19" t="s">
        <v>26</v>
      </c>
      <c r="K214" s="19" t="s">
        <v>26</v>
      </c>
      <c r="L214" s="19" t="s">
        <v>26</v>
      </c>
      <c r="M214" s="19" t="s">
        <v>26</v>
      </c>
      <c r="N214" s="19" t="s">
        <v>26</v>
      </c>
      <c r="O214" s="19"/>
      <c r="P214" s="19">
        <v>36.6</v>
      </c>
      <c r="Q214" s="19" t="s">
        <v>252</v>
      </c>
      <c r="R214" s="19" t="s">
        <v>200</v>
      </c>
      <c r="S214" s="19" t="s">
        <v>219</v>
      </c>
      <c r="T214" s="19" t="s">
        <v>21</v>
      </c>
      <c r="U214" s="19" t="s">
        <v>443</v>
      </c>
      <c r="V214" s="19" t="s">
        <v>18</v>
      </c>
      <c r="W214" s="19" t="s">
        <v>21</v>
      </c>
      <c r="X214" s="22" t="s">
        <v>21</v>
      </c>
      <c r="Y214" s="19" t="s">
        <v>21</v>
      </c>
      <c r="Z214" s="22" t="s">
        <v>21</v>
      </c>
      <c r="AA214" s="66" t="s">
        <v>21</v>
      </c>
      <c r="AB214" s="66" t="s">
        <v>21</v>
      </c>
      <c r="AC214" s="23">
        <v>0.52152777777777781</v>
      </c>
      <c r="AD214" s="22" t="s">
        <v>21</v>
      </c>
      <c r="AE214" s="22" t="s">
        <v>21</v>
      </c>
      <c r="AF214" s="22" t="s">
        <v>21</v>
      </c>
      <c r="AG214" s="22" t="s">
        <v>21</v>
      </c>
      <c r="AH214" s="22" t="s">
        <v>21</v>
      </c>
      <c r="AI214" s="24"/>
    </row>
    <row r="215" spans="1:35">
      <c r="A215" s="18" t="s">
        <v>161</v>
      </c>
      <c r="B215" s="19" t="s">
        <v>46</v>
      </c>
      <c r="C215" s="3" t="s">
        <v>21</v>
      </c>
      <c r="D215" s="19">
        <v>7</v>
      </c>
      <c r="E215" s="20">
        <v>42668</v>
      </c>
      <c r="F215" s="19" t="s">
        <v>36</v>
      </c>
      <c r="G215" s="19" t="s">
        <v>26</v>
      </c>
      <c r="H215" s="19" t="s">
        <v>26</v>
      </c>
      <c r="I215" s="19" t="s">
        <v>90</v>
      </c>
      <c r="J215" s="19" t="s">
        <v>90</v>
      </c>
      <c r="K215" s="19" t="s">
        <v>26</v>
      </c>
      <c r="L215" s="19" t="s">
        <v>26</v>
      </c>
      <c r="M215" s="19" t="s">
        <v>26</v>
      </c>
      <c r="N215" s="19" t="s">
        <v>26</v>
      </c>
      <c r="O215" s="19"/>
      <c r="P215" s="19">
        <v>36.54</v>
      </c>
      <c r="Q215" s="19" t="s">
        <v>650</v>
      </c>
      <c r="R215" s="19" t="s">
        <v>174</v>
      </c>
      <c r="S215" s="19" t="s">
        <v>219</v>
      </c>
      <c r="T215" s="19" t="s">
        <v>21</v>
      </c>
      <c r="U215" s="19" t="s">
        <v>443</v>
      </c>
      <c r="V215" s="19" t="s">
        <v>18</v>
      </c>
      <c r="W215" s="19" t="s">
        <v>21</v>
      </c>
      <c r="X215" s="22" t="s">
        <v>21</v>
      </c>
      <c r="Y215" s="19" t="s">
        <v>21</v>
      </c>
      <c r="Z215" s="22" t="s">
        <v>21</v>
      </c>
      <c r="AA215" s="66" t="s">
        <v>21</v>
      </c>
      <c r="AB215" s="66" t="s">
        <v>21</v>
      </c>
      <c r="AC215" s="23">
        <v>0.47361111111111115</v>
      </c>
      <c r="AD215" s="22" t="s">
        <v>21</v>
      </c>
      <c r="AE215" s="22" t="s">
        <v>21</v>
      </c>
      <c r="AF215" s="22" t="s">
        <v>21</v>
      </c>
      <c r="AG215" s="22" t="s">
        <v>21</v>
      </c>
      <c r="AH215" s="22" t="s">
        <v>21</v>
      </c>
      <c r="AI215" s="24"/>
    </row>
    <row r="216" spans="1:35">
      <c r="A216" s="18" t="s">
        <v>161</v>
      </c>
      <c r="B216" s="19" t="s">
        <v>46</v>
      </c>
      <c r="C216" s="19" t="s">
        <v>21</v>
      </c>
      <c r="D216" s="19">
        <v>30</v>
      </c>
      <c r="E216" s="128">
        <v>42689</v>
      </c>
      <c r="F216" s="19" t="s">
        <v>36</v>
      </c>
      <c r="G216" s="19" t="s">
        <v>26</v>
      </c>
      <c r="H216" s="19" t="s">
        <v>26</v>
      </c>
      <c r="I216" s="19" t="s">
        <v>26</v>
      </c>
      <c r="J216" s="19" t="s">
        <v>26</v>
      </c>
      <c r="K216" s="19" t="s">
        <v>26</v>
      </c>
      <c r="L216" s="19" t="s">
        <v>26</v>
      </c>
      <c r="M216" s="19" t="s">
        <v>26</v>
      </c>
      <c r="N216" s="19" t="s">
        <v>26</v>
      </c>
      <c r="O216" s="19" t="s">
        <v>651</v>
      </c>
      <c r="P216" s="19">
        <v>36.08</v>
      </c>
      <c r="Q216" s="19" t="s">
        <v>652</v>
      </c>
      <c r="R216" s="19" t="s">
        <v>93</v>
      </c>
      <c r="S216" s="19" t="s">
        <v>219</v>
      </c>
      <c r="T216" s="19" t="s">
        <v>26</v>
      </c>
      <c r="U216" s="19" t="s">
        <v>21</v>
      </c>
      <c r="V216" s="19" t="s">
        <v>21</v>
      </c>
      <c r="W216" s="19" t="s">
        <v>21</v>
      </c>
      <c r="X216" s="22" t="s">
        <v>21</v>
      </c>
      <c r="Y216" s="19" t="s">
        <v>21</v>
      </c>
      <c r="Z216" s="22" t="s">
        <v>21</v>
      </c>
      <c r="AA216" s="70" t="s">
        <v>21</v>
      </c>
      <c r="AB216" s="70" t="s">
        <v>21</v>
      </c>
      <c r="AC216" s="23" t="s">
        <v>21</v>
      </c>
      <c r="AD216" s="22" t="s">
        <v>32</v>
      </c>
      <c r="AE216" s="23">
        <v>0.46527777777777773</v>
      </c>
      <c r="AF216" s="22" t="s">
        <v>948</v>
      </c>
      <c r="AG216" s="19" t="s">
        <v>178</v>
      </c>
      <c r="AH216" s="22" t="s">
        <v>26</v>
      </c>
      <c r="AI216" s="24"/>
    </row>
    <row r="217" spans="1:35">
      <c r="A217" s="18" t="s">
        <v>161</v>
      </c>
      <c r="B217" s="19" t="s">
        <v>46</v>
      </c>
      <c r="C217" s="22" t="s">
        <v>21</v>
      </c>
      <c r="D217" s="22">
        <v>60</v>
      </c>
      <c r="E217" s="20">
        <v>42723</v>
      </c>
      <c r="F217" s="19" t="s">
        <v>36</v>
      </c>
      <c r="G217" s="19" t="s">
        <v>26</v>
      </c>
      <c r="H217" s="19" t="s">
        <v>90</v>
      </c>
      <c r="I217" s="19" t="s">
        <v>26</v>
      </c>
      <c r="J217" s="19" t="s">
        <v>90</v>
      </c>
      <c r="K217" s="19" t="s">
        <v>26</v>
      </c>
      <c r="L217" s="19" t="s">
        <v>26</v>
      </c>
      <c r="M217" s="19" t="s">
        <v>26</v>
      </c>
      <c r="N217" s="19" t="s">
        <v>26</v>
      </c>
      <c r="O217" s="19"/>
      <c r="P217" s="19">
        <v>36.49</v>
      </c>
      <c r="Q217" s="19" t="s">
        <v>653</v>
      </c>
      <c r="R217" s="19" t="s">
        <v>202</v>
      </c>
      <c r="S217" s="19" t="s">
        <v>219</v>
      </c>
      <c r="T217" s="19" t="s">
        <v>21</v>
      </c>
      <c r="U217" s="19" t="s">
        <v>443</v>
      </c>
      <c r="V217" s="19" t="s">
        <v>21</v>
      </c>
      <c r="W217" s="19" t="s">
        <v>114</v>
      </c>
      <c r="X217" s="19" t="s">
        <v>179</v>
      </c>
      <c r="Y217" s="19" t="s">
        <v>20</v>
      </c>
      <c r="Z217" s="19" t="s">
        <v>23</v>
      </c>
      <c r="AA217" s="70" t="s">
        <v>165</v>
      </c>
      <c r="AB217" s="19" t="s">
        <v>21</v>
      </c>
      <c r="AC217" s="21">
        <v>0.47638888888888892</v>
      </c>
      <c r="AD217" s="19" t="s">
        <v>21</v>
      </c>
      <c r="AE217" s="19" t="s">
        <v>21</v>
      </c>
      <c r="AF217" s="19" t="s">
        <v>21</v>
      </c>
      <c r="AG217" s="19" t="s">
        <v>21</v>
      </c>
      <c r="AH217" s="19" t="s">
        <v>21</v>
      </c>
      <c r="AI217" s="41"/>
    </row>
    <row r="218" spans="1:35">
      <c r="A218" s="101" t="s">
        <v>161</v>
      </c>
      <c r="B218" s="98" t="s">
        <v>46</v>
      </c>
      <c r="C218" s="98" t="s">
        <v>21</v>
      </c>
      <c r="D218" s="99">
        <v>180</v>
      </c>
      <c r="E218" s="100">
        <v>42835</v>
      </c>
      <c r="F218" s="98" t="s">
        <v>36</v>
      </c>
      <c r="G218" s="98" t="s">
        <v>26</v>
      </c>
      <c r="H218" s="98" t="s">
        <v>90</v>
      </c>
      <c r="I218" s="98" t="s">
        <v>26</v>
      </c>
      <c r="J218" s="98" t="s">
        <v>26</v>
      </c>
      <c r="K218" s="98" t="s">
        <v>26</v>
      </c>
      <c r="L218" s="98" t="s">
        <v>26</v>
      </c>
      <c r="M218" s="98" t="s">
        <v>26</v>
      </c>
      <c r="N218" s="98" t="s">
        <v>26</v>
      </c>
      <c r="O218" s="98"/>
      <c r="P218" s="98">
        <v>36.9</v>
      </c>
      <c r="Q218" s="98" t="s">
        <v>917</v>
      </c>
      <c r="R218" s="98" t="s">
        <v>47</v>
      </c>
      <c r="S218" s="98" t="s">
        <v>219</v>
      </c>
      <c r="T218" s="98" t="s">
        <v>21</v>
      </c>
      <c r="U218" s="98" t="s">
        <v>443</v>
      </c>
      <c r="V218" s="98" t="s">
        <v>21</v>
      </c>
      <c r="W218" s="98" t="s">
        <v>114</v>
      </c>
      <c r="X218" s="98" t="s">
        <v>21</v>
      </c>
      <c r="Y218" s="98" t="s">
        <v>20</v>
      </c>
      <c r="Z218" s="98" t="s">
        <v>23</v>
      </c>
      <c r="AA218" s="98" t="s">
        <v>165</v>
      </c>
      <c r="AB218" s="98" t="s">
        <v>21</v>
      </c>
      <c r="AC218" s="105">
        <v>0.40972222222222227</v>
      </c>
      <c r="AD218" s="98" t="s">
        <v>21</v>
      </c>
      <c r="AE218" s="98" t="s">
        <v>21</v>
      </c>
      <c r="AF218" s="98" t="s">
        <v>21</v>
      </c>
      <c r="AG218" s="98" t="s">
        <v>21</v>
      </c>
      <c r="AH218" s="98" t="s">
        <v>21</v>
      </c>
      <c r="AI218" s="102"/>
    </row>
    <row r="219" spans="1:35">
      <c r="A219" s="25" t="s">
        <v>161</v>
      </c>
      <c r="B219" s="26" t="s">
        <v>46</v>
      </c>
      <c r="C219" s="26" t="s">
        <v>21</v>
      </c>
      <c r="D219" s="26">
        <v>365</v>
      </c>
      <c r="E219" s="46">
        <v>43018</v>
      </c>
      <c r="F219" s="26" t="s">
        <v>36</v>
      </c>
      <c r="G219" s="26" t="s">
        <v>26</v>
      </c>
      <c r="H219" s="26" t="s">
        <v>26</v>
      </c>
      <c r="I219" s="26" t="s">
        <v>26</v>
      </c>
      <c r="J219" s="26" t="s">
        <v>26</v>
      </c>
      <c r="K219" s="26" t="s">
        <v>26</v>
      </c>
      <c r="L219" s="26" t="s">
        <v>26</v>
      </c>
      <c r="M219" s="26" t="s">
        <v>26</v>
      </c>
      <c r="N219" s="26" t="s">
        <v>26</v>
      </c>
      <c r="O219" s="26"/>
      <c r="P219" s="26">
        <v>36.869999999999997</v>
      </c>
      <c r="Q219" s="95" t="s">
        <v>949</v>
      </c>
      <c r="R219" s="26" t="s">
        <v>200</v>
      </c>
      <c r="S219" s="26" t="s">
        <v>219</v>
      </c>
      <c r="T219" s="26" t="s">
        <v>26</v>
      </c>
      <c r="U219" s="26" t="s">
        <v>443</v>
      </c>
      <c r="V219" s="98" t="s">
        <v>21</v>
      </c>
      <c r="W219" s="98" t="s">
        <v>114</v>
      </c>
      <c r="X219" s="98" t="s">
        <v>21</v>
      </c>
      <c r="Y219" s="98" t="s">
        <v>20</v>
      </c>
      <c r="Z219" s="98" t="s">
        <v>23</v>
      </c>
      <c r="AA219" s="98" t="s">
        <v>165</v>
      </c>
      <c r="AB219" s="98" t="s">
        <v>21</v>
      </c>
      <c r="AC219" s="152">
        <v>0.5</v>
      </c>
      <c r="AD219" s="26" t="s">
        <v>32</v>
      </c>
      <c r="AE219" s="152">
        <v>0.50347222222222221</v>
      </c>
      <c r="AF219" s="26" t="s">
        <v>33</v>
      </c>
      <c r="AG219" s="26" t="s">
        <v>178</v>
      </c>
      <c r="AH219" s="26" t="s">
        <v>26</v>
      </c>
      <c r="AI219" s="42"/>
    </row>
    <row r="220" spans="1:35">
      <c r="A220" s="12" t="s">
        <v>162</v>
      </c>
      <c r="B220" s="13" t="s">
        <v>46</v>
      </c>
      <c r="C220" s="13">
        <v>45</v>
      </c>
      <c r="D220" s="13">
        <v>0</v>
      </c>
      <c r="E220" s="14">
        <v>42664</v>
      </c>
      <c r="F220" s="13" t="s">
        <v>36</v>
      </c>
      <c r="G220" s="13" t="s">
        <v>21</v>
      </c>
      <c r="H220" s="13" t="s">
        <v>21</v>
      </c>
      <c r="I220" s="13" t="s">
        <v>21</v>
      </c>
      <c r="J220" s="13" t="s">
        <v>21</v>
      </c>
      <c r="K220" s="13" t="s">
        <v>21</v>
      </c>
      <c r="L220" s="13" t="s">
        <v>21</v>
      </c>
      <c r="M220" s="13" t="s">
        <v>21</v>
      </c>
      <c r="N220" s="13" t="s">
        <v>219</v>
      </c>
      <c r="O220" s="13" t="s">
        <v>21</v>
      </c>
      <c r="P220" s="13">
        <v>36.299999999999997</v>
      </c>
      <c r="Q220" s="13" t="s">
        <v>668</v>
      </c>
      <c r="R220" s="13" t="s">
        <v>455</v>
      </c>
      <c r="S220" s="13" t="s">
        <v>90</v>
      </c>
      <c r="T220" s="13" t="s">
        <v>26</v>
      </c>
      <c r="U220" s="13" t="s">
        <v>443</v>
      </c>
      <c r="V220" s="13" t="s">
        <v>18</v>
      </c>
      <c r="W220" s="13" t="s">
        <v>114</v>
      </c>
      <c r="X220" s="13" t="s">
        <v>21</v>
      </c>
      <c r="Y220" s="13" t="s">
        <v>20</v>
      </c>
      <c r="Z220" s="13" t="s">
        <v>23</v>
      </c>
      <c r="AA220" s="65" t="s">
        <v>165</v>
      </c>
      <c r="AB220" s="65" t="s">
        <v>17</v>
      </c>
      <c r="AC220" s="16">
        <v>0.3666666666666667</v>
      </c>
      <c r="AD220" s="13" t="s">
        <v>32</v>
      </c>
      <c r="AE220" s="16">
        <v>0.37083333333333335</v>
      </c>
      <c r="AF220" s="13" t="s">
        <v>33</v>
      </c>
      <c r="AG220" s="13" t="s">
        <v>178</v>
      </c>
      <c r="AH220" s="13" t="s">
        <v>26</v>
      </c>
      <c r="AI220" s="17" t="s">
        <v>685</v>
      </c>
    </row>
    <row r="221" spans="1:35">
      <c r="A221" s="18" t="s">
        <v>162</v>
      </c>
      <c r="B221" s="19" t="s">
        <v>46</v>
      </c>
      <c r="C221" s="3" t="s">
        <v>21</v>
      </c>
      <c r="D221" s="19">
        <v>3</v>
      </c>
      <c r="E221" s="20">
        <v>42667</v>
      </c>
      <c r="F221" s="19" t="s">
        <v>36</v>
      </c>
      <c r="G221" s="19" t="s">
        <v>26</v>
      </c>
      <c r="H221" s="19" t="s">
        <v>26</v>
      </c>
      <c r="I221" s="19" t="s">
        <v>26</v>
      </c>
      <c r="J221" s="19" t="s">
        <v>26</v>
      </c>
      <c r="K221" s="19" t="s">
        <v>26</v>
      </c>
      <c r="L221" s="19" t="s">
        <v>26</v>
      </c>
      <c r="M221" s="19" t="s">
        <v>26</v>
      </c>
      <c r="N221" s="19" t="s">
        <v>219</v>
      </c>
      <c r="O221" s="19"/>
      <c r="P221" s="19">
        <v>36.409999999999997</v>
      </c>
      <c r="Q221" s="19" t="s">
        <v>669</v>
      </c>
      <c r="R221" s="19" t="s">
        <v>200</v>
      </c>
      <c r="S221" s="19" t="s">
        <v>219</v>
      </c>
      <c r="T221" s="19" t="s">
        <v>21</v>
      </c>
      <c r="U221" s="19" t="s">
        <v>443</v>
      </c>
      <c r="V221" s="19" t="s">
        <v>18</v>
      </c>
      <c r="W221" s="19" t="s">
        <v>21</v>
      </c>
      <c r="X221" s="22" t="s">
        <v>21</v>
      </c>
      <c r="Y221" s="19" t="s">
        <v>21</v>
      </c>
      <c r="Z221" s="22" t="s">
        <v>21</v>
      </c>
      <c r="AA221" s="66" t="s">
        <v>21</v>
      </c>
      <c r="AB221" s="66" t="s">
        <v>21</v>
      </c>
      <c r="AC221" s="23">
        <v>0.48194444444444445</v>
      </c>
      <c r="AD221" s="22" t="s">
        <v>21</v>
      </c>
      <c r="AE221" s="22" t="s">
        <v>21</v>
      </c>
      <c r="AF221" s="22" t="s">
        <v>21</v>
      </c>
      <c r="AG221" s="22" t="s">
        <v>21</v>
      </c>
      <c r="AH221" s="22" t="s">
        <v>21</v>
      </c>
      <c r="AI221" s="24"/>
    </row>
    <row r="222" spans="1:35">
      <c r="A222" s="18" t="s">
        <v>162</v>
      </c>
      <c r="B222" s="19" t="s">
        <v>46</v>
      </c>
      <c r="C222" s="3" t="s">
        <v>21</v>
      </c>
      <c r="D222" s="19">
        <v>7</v>
      </c>
      <c r="E222" s="20">
        <v>42671</v>
      </c>
      <c r="F222" s="19" t="s">
        <v>36</v>
      </c>
      <c r="G222" s="19" t="s">
        <v>26</v>
      </c>
      <c r="H222" s="19" t="s">
        <v>26</v>
      </c>
      <c r="I222" s="19" t="s">
        <v>26</v>
      </c>
      <c r="J222" s="19" t="s">
        <v>26</v>
      </c>
      <c r="K222" s="19" t="s">
        <v>26</v>
      </c>
      <c r="L222" s="19" t="s">
        <v>26</v>
      </c>
      <c r="M222" s="19" t="s">
        <v>26</v>
      </c>
      <c r="N222" s="19" t="s">
        <v>219</v>
      </c>
      <c r="O222" s="19"/>
      <c r="P222" s="19">
        <v>36.01</v>
      </c>
      <c r="Q222" s="19" t="s">
        <v>670</v>
      </c>
      <c r="R222" s="19" t="s">
        <v>221</v>
      </c>
      <c r="S222" s="19" t="s">
        <v>219</v>
      </c>
      <c r="T222" s="19" t="s">
        <v>21</v>
      </c>
      <c r="U222" s="19" t="s">
        <v>443</v>
      </c>
      <c r="V222" s="19" t="s">
        <v>18</v>
      </c>
      <c r="W222" s="19" t="s">
        <v>21</v>
      </c>
      <c r="X222" s="22" t="s">
        <v>21</v>
      </c>
      <c r="Y222" s="19" t="s">
        <v>21</v>
      </c>
      <c r="Z222" s="22" t="s">
        <v>21</v>
      </c>
      <c r="AA222" s="66" t="s">
        <v>21</v>
      </c>
      <c r="AB222" s="66" t="s">
        <v>21</v>
      </c>
      <c r="AC222" s="23">
        <v>0.42222222222222222</v>
      </c>
      <c r="AD222" s="22" t="s">
        <v>21</v>
      </c>
      <c r="AE222" s="22" t="s">
        <v>21</v>
      </c>
      <c r="AF222" s="22" t="s">
        <v>21</v>
      </c>
      <c r="AG222" s="22" t="s">
        <v>21</v>
      </c>
      <c r="AH222" s="22" t="s">
        <v>21</v>
      </c>
      <c r="AI222" s="24"/>
    </row>
    <row r="223" spans="1:35">
      <c r="A223" s="18" t="s">
        <v>162</v>
      </c>
      <c r="B223" s="19" t="s">
        <v>46</v>
      </c>
      <c r="C223" s="19" t="s">
        <v>21</v>
      </c>
      <c r="D223" s="19">
        <v>30</v>
      </c>
      <c r="E223" s="20">
        <v>42692</v>
      </c>
      <c r="F223" s="19" t="s">
        <v>36</v>
      </c>
      <c r="G223" s="19" t="s">
        <v>26</v>
      </c>
      <c r="H223" s="19" t="s">
        <v>26</v>
      </c>
      <c r="I223" s="19" t="s">
        <v>26</v>
      </c>
      <c r="J223" s="19" t="s">
        <v>26</v>
      </c>
      <c r="K223" s="19" t="s">
        <v>26</v>
      </c>
      <c r="L223" s="19" t="s">
        <v>26</v>
      </c>
      <c r="M223" s="19" t="s">
        <v>26</v>
      </c>
      <c r="N223" s="19" t="s">
        <v>219</v>
      </c>
      <c r="O223" s="19"/>
      <c r="P223" s="19">
        <v>36.380000000000003</v>
      </c>
      <c r="Q223" s="19" t="s">
        <v>671</v>
      </c>
      <c r="R223" s="19" t="s">
        <v>452</v>
      </c>
      <c r="S223" s="19" t="s">
        <v>219</v>
      </c>
      <c r="T223" s="19" t="s">
        <v>26</v>
      </c>
      <c r="U223" s="19" t="s">
        <v>21</v>
      </c>
      <c r="V223" s="19" t="s">
        <v>21</v>
      </c>
      <c r="W223" s="19" t="s">
        <v>21</v>
      </c>
      <c r="X223" s="22" t="s">
        <v>21</v>
      </c>
      <c r="Y223" s="19" t="s">
        <v>21</v>
      </c>
      <c r="Z223" s="22" t="s">
        <v>21</v>
      </c>
      <c r="AA223" s="70" t="s">
        <v>21</v>
      </c>
      <c r="AB223" s="70" t="s">
        <v>21</v>
      </c>
      <c r="AC223" s="23" t="s">
        <v>21</v>
      </c>
      <c r="AD223" s="22" t="s">
        <v>32</v>
      </c>
      <c r="AE223" s="23">
        <v>0.3840277777777778</v>
      </c>
      <c r="AF223" s="22" t="s">
        <v>33</v>
      </c>
      <c r="AG223" s="19" t="s">
        <v>178</v>
      </c>
      <c r="AH223" s="22" t="s">
        <v>26</v>
      </c>
      <c r="AI223" s="24"/>
    </row>
    <row r="224" spans="1:35">
      <c r="A224" s="18" t="s">
        <v>162</v>
      </c>
      <c r="B224" s="19" t="s">
        <v>46</v>
      </c>
      <c r="C224" s="22" t="s">
        <v>21</v>
      </c>
      <c r="D224" s="22">
        <v>60</v>
      </c>
      <c r="E224" s="20">
        <v>42724</v>
      </c>
      <c r="F224" s="19" t="s">
        <v>36</v>
      </c>
      <c r="G224" s="19" t="s">
        <v>26</v>
      </c>
      <c r="H224" s="19" t="s">
        <v>26</v>
      </c>
      <c r="I224" s="19" t="s">
        <v>26</v>
      </c>
      <c r="J224" s="19" t="s">
        <v>26</v>
      </c>
      <c r="K224" s="19" t="s">
        <v>26</v>
      </c>
      <c r="L224" s="19" t="s">
        <v>26</v>
      </c>
      <c r="M224" s="19" t="s">
        <v>26</v>
      </c>
      <c r="N224" s="19" t="s">
        <v>219</v>
      </c>
      <c r="O224" s="19"/>
      <c r="P224" s="19">
        <v>36.700000000000003</v>
      </c>
      <c r="Q224" s="19" t="s">
        <v>672</v>
      </c>
      <c r="R224" s="19" t="s">
        <v>673</v>
      </c>
      <c r="S224" s="19" t="s">
        <v>219</v>
      </c>
      <c r="T224" s="19" t="s">
        <v>21</v>
      </c>
      <c r="U224" s="19" t="s">
        <v>443</v>
      </c>
      <c r="V224" s="19" t="s">
        <v>21</v>
      </c>
      <c r="W224" s="19" t="s">
        <v>114</v>
      </c>
      <c r="X224" s="19" t="s">
        <v>179</v>
      </c>
      <c r="Y224" s="19" t="s">
        <v>20</v>
      </c>
      <c r="Z224" s="19" t="s">
        <v>23</v>
      </c>
      <c r="AA224" s="70" t="s">
        <v>165</v>
      </c>
      <c r="AB224" s="19" t="s">
        <v>21</v>
      </c>
      <c r="AC224" s="21">
        <v>0.38750000000000001</v>
      </c>
      <c r="AD224" s="19" t="s">
        <v>21</v>
      </c>
      <c r="AE224" s="19" t="s">
        <v>21</v>
      </c>
      <c r="AF224" s="19" t="s">
        <v>21</v>
      </c>
      <c r="AG224" s="19" t="s">
        <v>21</v>
      </c>
      <c r="AH224" s="19" t="s">
        <v>21</v>
      </c>
      <c r="AI224" s="41"/>
    </row>
    <row r="225" spans="1:35">
      <c r="A225" s="101" t="s">
        <v>162</v>
      </c>
      <c r="B225" s="98" t="s">
        <v>46</v>
      </c>
      <c r="C225" s="98" t="s">
        <v>21</v>
      </c>
      <c r="D225" s="99">
        <v>180</v>
      </c>
      <c r="E225" s="100">
        <v>42839</v>
      </c>
      <c r="F225" s="98" t="s">
        <v>36</v>
      </c>
      <c r="G225" s="98" t="s">
        <v>26</v>
      </c>
      <c r="H225" s="98" t="s">
        <v>26</v>
      </c>
      <c r="I225" s="98" t="s">
        <v>26</v>
      </c>
      <c r="J225" s="98" t="s">
        <v>26</v>
      </c>
      <c r="K225" s="98" t="s">
        <v>26</v>
      </c>
      <c r="L225" s="98" t="s">
        <v>26</v>
      </c>
      <c r="M225" s="98" t="s">
        <v>26</v>
      </c>
      <c r="N225" s="98" t="s">
        <v>219</v>
      </c>
      <c r="O225" s="98"/>
      <c r="P225" s="98">
        <v>35.799999999999997</v>
      </c>
      <c r="Q225" s="98" t="s">
        <v>923</v>
      </c>
      <c r="R225" s="98" t="s">
        <v>362</v>
      </c>
      <c r="S225" s="98" t="s">
        <v>219</v>
      </c>
      <c r="T225" s="98" t="s">
        <v>21</v>
      </c>
      <c r="U225" s="98" t="s">
        <v>443</v>
      </c>
      <c r="V225" s="98" t="s">
        <v>21</v>
      </c>
      <c r="W225" s="98" t="s">
        <v>114</v>
      </c>
      <c r="X225" s="98" t="s">
        <v>21</v>
      </c>
      <c r="Y225" s="98" t="s">
        <v>20</v>
      </c>
      <c r="Z225" s="98" t="s">
        <v>23</v>
      </c>
      <c r="AA225" s="98" t="s">
        <v>165</v>
      </c>
      <c r="AB225" s="98" t="s">
        <v>21</v>
      </c>
      <c r="AC225" s="105">
        <v>0.38194444444444442</v>
      </c>
      <c r="AD225" s="98" t="s">
        <v>21</v>
      </c>
      <c r="AE225" s="98" t="s">
        <v>21</v>
      </c>
      <c r="AF225" s="98" t="s">
        <v>21</v>
      </c>
      <c r="AG225" s="98" t="s">
        <v>21</v>
      </c>
      <c r="AH225" s="98" t="s">
        <v>21</v>
      </c>
      <c r="AI225" s="102"/>
    </row>
    <row r="226" spans="1:35">
      <c r="A226" s="155" t="s">
        <v>162</v>
      </c>
      <c r="B226" s="98" t="s">
        <v>46</v>
      </c>
      <c r="C226" s="98" t="s">
        <v>21</v>
      </c>
      <c r="D226" s="26">
        <v>365</v>
      </c>
      <c r="E226" s="46">
        <v>43017</v>
      </c>
      <c r="F226" s="95" t="s">
        <v>36</v>
      </c>
      <c r="G226" s="98" t="s">
        <v>26</v>
      </c>
      <c r="H226" s="98" t="s">
        <v>26</v>
      </c>
      <c r="I226" s="98" t="s">
        <v>26</v>
      </c>
      <c r="J226" s="98" t="s">
        <v>26</v>
      </c>
      <c r="K226" s="98" t="s">
        <v>26</v>
      </c>
      <c r="L226" s="98" t="s">
        <v>26</v>
      </c>
      <c r="M226" s="98" t="s">
        <v>26</v>
      </c>
      <c r="N226" s="98" t="s">
        <v>219</v>
      </c>
      <c r="O226" s="26"/>
      <c r="P226" s="26">
        <v>36.5</v>
      </c>
      <c r="Q226" s="26" t="s">
        <v>924</v>
      </c>
      <c r="R226" s="26" t="s">
        <v>267</v>
      </c>
      <c r="S226" s="26" t="s">
        <v>219</v>
      </c>
      <c r="T226" s="26" t="s">
        <v>26</v>
      </c>
      <c r="U226" s="26" t="s">
        <v>443</v>
      </c>
      <c r="V226" s="98" t="s">
        <v>21</v>
      </c>
      <c r="W226" s="98" t="s">
        <v>114</v>
      </c>
      <c r="X226" s="98" t="s">
        <v>21</v>
      </c>
      <c r="Y226" s="98" t="s">
        <v>20</v>
      </c>
      <c r="Z226" s="98" t="s">
        <v>23</v>
      </c>
      <c r="AA226" s="98" t="s">
        <v>165</v>
      </c>
      <c r="AB226" s="98" t="s">
        <v>21</v>
      </c>
      <c r="AC226" s="152">
        <v>0.41597222222222219</v>
      </c>
      <c r="AD226" s="26" t="s">
        <v>32</v>
      </c>
      <c r="AE226" s="152">
        <v>0.4201388888888889</v>
      </c>
      <c r="AF226" s="26" t="s">
        <v>33</v>
      </c>
      <c r="AG226" s="26" t="s">
        <v>178</v>
      </c>
      <c r="AH226" s="26" t="s">
        <v>26</v>
      </c>
      <c r="AI226" s="42"/>
    </row>
    <row r="227" spans="1:35">
      <c r="A227" s="12" t="s">
        <v>646</v>
      </c>
      <c r="B227" s="13" t="s">
        <v>46</v>
      </c>
      <c r="C227" s="13">
        <v>21</v>
      </c>
      <c r="D227" s="13">
        <v>0</v>
      </c>
      <c r="E227" s="14">
        <v>42664</v>
      </c>
      <c r="F227" s="13" t="s">
        <v>36</v>
      </c>
      <c r="G227" s="13" t="s">
        <v>21</v>
      </c>
      <c r="H227" s="13" t="s">
        <v>21</v>
      </c>
      <c r="I227" s="13" t="s">
        <v>21</v>
      </c>
      <c r="J227" s="13" t="s">
        <v>21</v>
      </c>
      <c r="K227" s="13" t="s">
        <v>21</v>
      </c>
      <c r="L227" s="13" t="s">
        <v>21</v>
      </c>
      <c r="M227" s="13" t="s">
        <v>21</v>
      </c>
      <c r="N227" s="13" t="s">
        <v>26</v>
      </c>
      <c r="O227" s="13" t="s">
        <v>21</v>
      </c>
      <c r="P227" s="13">
        <v>36.299999999999997</v>
      </c>
      <c r="Q227" s="13" t="s">
        <v>676</v>
      </c>
      <c r="R227" s="13" t="s">
        <v>267</v>
      </c>
      <c r="S227" s="13" t="s">
        <v>90</v>
      </c>
      <c r="T227" s="13" t="s">
        <v>26</v>
      </c>
      <c r="U227" s="13" t="s">
        <v>443</v>
      </c>
      <c r="V227" s="13" t="s">
        <v>18</v>
      </c>
      <c r="W227" s="13" t="s">
        <v>114</v>
      </c>
      <c r="X227" s="13" t="s">
        <v>21</v>
      </c>
      <c r="Y227" s="13" t="s">
        <v>20</v>
      </c>
      <c r="Z227" s="13" t="s">
        <v>23</v>
      </c>
      <c r="AA227" s="65" t="s">
        <v>165</v>
      </c>
      <c r="AB227" s="65" t="s">
        <v>17</v>
      </c>
      <c r="AC227" s="16">
        <v>0.44930555555555557</v>
      </c>
      <c r="AD227" s="13" t="s">
        <v>32</v>
      </c>
      <c r="AE227" s="16">
        <v>0.45277777777777778</v>
      </c>
      <c r="AF227" s="13" t="s">
        <v>33</v>
      </c>
      <c r="AG227" s="13" t="s">
        <v>178</v>
      </c>
      <c r="AH227" s="13" t="s">
        <v>26</v>
      </c>
      <c r="AI227" s="17" t="s">
        <v>958</v>
      </c>
    </row>
    <row r="228" spans="1:35">
      <c r="A228" s="18" t="s">
        <v>646</v>
      </c>
      <c r="B228" s="19" t="s">
        <v>46</v>
      </c>
      <c r="C228" s="3" t="s">
        <v>21</v>
      </c>
      <c r="D228" s="19">
        <v>3</v>
      </c>
      <c r="E228" s="20">
        <v>42667</v>
      </c>
      <c r="F228" s="19" t="s">
        <v>36</v>
      </c>
      <c r="G228" s="19" t="s">
        <v>26</v>
      </c>
      <c r="H228" s="19" t="s">
        <v>26</v>
      </c>
      <c r="I228" s="19" t="s">
        <v>26</v>
      </c>
      <c r="J228" s="19" t="s">
        <v>26</v>
      </c>
      <c r="K228" s="19" t="s">
        <v>26</v>
      </c>
      <c r="L228" s="19" t="s">
        <v>26</v>
      </c>
      <c r="M228" s="19" t="s">
        <v>26</v>
      </c>
      <c r="N228" s="19" t="s">
        <v>26</v>
      </c>
      <c r="O228" s="19"/>
      <c r="P228" s="19">
        <v>35.64</v>
      </c>
      <c r="Q228" s="19" t="s">
        <v>677</v>
      </c>
      <c r="R228" s="19" t="s">
        <v>49</v>
      </c>
      <c r="S228" s="19" t="s">
        <v>219</v>
      </c>
      <c r="T228" s="19" t="s">
        <v>21</v>
      </c>
      <c r="U228" s="19" t="s">
        <v>443</v>
      </c>
      <c r="V228" s="19" t="s">
        <v>18</v>
      </c>
      <c r="W228" s="19" t="s">
        <v>21</v>
      </c>
      <c r="X228" s="22" t="s">
        <v>21</v>
      </c>
      <c r="Y228" s="19" t="s">
        <v>21</v>
      </c>
      <c r="Z228" s="22" t="s">
        <v>21</v>
      </c>
      <c r="AA228" s="66" t="s">
        <v>21</v>
      </c>
      <c r="AB228" s="66" t="s">
        <v>21</v>
      </c>
      <c r="AC228" s="23">
        <v>0.4201388888888889</v>
      </c>
      <c r="AD228" s="22" t="s">
        <v>21</v>
      </c>
      <c r="AE228" s="22" t="s">
        <v>21</v>
      </c>
      <c r="AF228" s="22" t="s">
        <v>21</v>
      </c>
      <c r="AG228" s="22" t="s">
        <v>21</v>
      </c>
      <c r="AH228" s="22" t="s">
        <v>21</v>
      </c>
      <c r="AI228" s="24"/>
    </row>
    <row r="229" spans="1:35">
      <c r="A229" s="18" t="s">
        <v>646</v>
      </c>
      <c r="B229" s="19" t="s">
        <v>46</v>
      </c>
      <c r="C229" s="3" t="s">
        <v>21</v>
      </c>
      <c r="D229" s="19">
        <v>7</v>
      </c>
      <c r="E229" s="20">
        <v>42671</v>
      </c>
      <c r="F229" s="19" t="s">
        <v>36</v>
      </c>
      <c r="G229" s="19" t="s">
        <v>26</v>
      </c>
      <c r="H229" s="19" t="s">
        <v>90</v>
      </c>
      <c r="I229" s="19" t="s">
        <v>26</v>
      </c>
      <c r="J229" s="19" t="s">
        <v>26</v>
      </c>
      <c r="K229" s="19" t="s">
        <v>26</v>
      </c>
      <c r="L229" s="19" t="s">
        <v>26</v>
      </c>
      <c r="M229" s="19" t="s">
        <v>26</v>
      </c>
      <c r="N229" s="19" t="s">
        <v>26</v>
      </c>
      <c r="O229" s="19"/>
      <c r="P229" s="19">
        <v>35.9</v>
      </c>
      <c r="Q229" s="22" t="s">
        <v>928</v>
      </c>
      <c r="R229" s="19" t="s">
        <v>362</v>
      </c>
      <c r="S229" s="22" t="s">
        <v>90</v>
      </c>
      <c r="T229" s="19" t="s">
        <v>21</v>
      </c>
      <c r="U229" s="19" t="s">
        <v>443</v>
      </c>
      <c r="V229" s="19" t="s">
        <v>18</v>
      </c>
      <c r="W229" s="19" t="s">
        <v>21</v>
      </c>
      <c r="X229" s="22" t="s">
        <v>21</v>
      </c>
      <c r="Y229" s="19" t="s">
        <v>21</v>
      </c>
      <c r="Z229" s="22" t="s">
        <v>21</v>
      </c>
      <c r="AA229" s="66" t="s">
        <v>21</v>
      </c>
      <c r="AB229" s="66" t="s">
        <v>21</v>
      </c>
      <c r="AC229" s="23">
        <v>0.4381944444444445</v>
      </c>
      <c r="AD229" s="22" t="s">
        <v>21</v>
      </c>
      <c r="AE229" s="22" t="s">
        <v>21</v>
      </c>
      <c r="AF229" s="22" t="s">
        <v>21</v>
      </c>
      <c r="AG229" s="22" t="s">
        <v>21</v>
      </c>
      <c r="AH229" s="22" t="s">
        <v>21</v>
      </c>
      <c r="AI229" s="24" t="s">
        <v>959</v>
      </c>
    </row>
    <row r="230" spans="1:35">
      <c r="A230" s="18" t="s">
        <v>646</v>
      </c>
      <c r="B230" s="19" t="s">
        <v>46</v>
      </c>
      <c r="C230" s="19" t="s">
        <v>21</v>
      </c>
      <c r="D230" s="19">
        <v>30</v>
      </c>
      <c r="E230" s="20">
        <v>42695</v>
      </c>
      <c r="F230" s="19" t="s">
        <v>36</v>
      </c>
      <c r="G230" s="19" t="s">
        <v>26</v>
      </c>
      <c r="H230" s="19" t="s">
        <v>26</v>
      </c>
      <c r="I230" s="19" t="s">
        <v>26</v>
      </c>
      <c r="J230" s="19" t="s">
        <v>26</v>
      </c>
      <c r="K230" s="19" t="s">
        <v>26</v>
      </c>
      <c r="L230" s="19" t="s">
        <v>26</v>
      </c>
      <c r="M230" s="19" t="s">
        <v>26</v>
      </c>
      <c r="N230" s="19" t="s">
        <v>26</v>
      </c>
      <c r="O230" s="19"/>
      <c r="P230" s="19">
        <v>35.909999999999997</v>
      </c>
      <c r="Q230" s="19" t="s">
        <v>678</v>
      </c>
      <c r="R230" s="19" t="s">
        <v>122</v>
      </c>
      <c r="S230" s="19" t="s">
        <v>219</v>
      </c>
      <c r="T230" s="19" t="s">
        <v>26</v>
      </c>
      <c r="U230" s="19" t="s">
        <v>21</v>
      </c>
      <c r="V230" s="19" t="s">
        <v>21</v>
      </c>
      <c r="W230" s="19" t="s">
        <v>21</v>
      </c>
      <c r="X230" s="22" t="s">
        <v>21</v>
      </c>
      <c r="Y230" s="19" t="s">
        <v>21</v>
      </c>
      <c r="Z230" s="22" t="s">
        <v>21</v>
      </c>
      <c r="AA230" s="70" t="s">
        <v>21</v>
      </c>
      <c r="AB230" s="70" t="s">
        <v>21</v>
      </c>
      <c r="AC230" s="23" t="s">
        <v>21</v>
      </c>
      <c r="AD230" s="22" t="s">
        <v>32</v>
      </c>
      <c r="AE230" s="23">
        <v>0.48958333333333331</v>
      </c>
      <c r="AF230" s="22" t="s">
        <v>33</v>
      </c>
      <c r="AG230" s="19" t="s">
        <v>178</v>
      </c>
      <c r="AH230" s="22" t="s">
        <v>26</v>
      </c>
      <c r="AI230" s="24"/>
    </row>
    <row r="231" spans="1:35">
      <c r="A231" s="18" t="s">
        <v>646</v>
      </c>
      <c r="B231" s="19" t="s">
        <v>46</v>
      </c>
      <c r="C231" s="22" t="s">
        <v>21</v>
      </c>
      <c r="D231" s="22">
        <v>60</v>
      </c>
      <c r="E231" s="20">
        <v>42724</v>
      </c>
      <c r="F231" s="19" t="s">
        <v>36</v>
      </c>
      <c r="G231" s="19" t="s">
        <v>26</v>
      </c>
      <c r="H231" s="19" t="s">
        <v>90</v>
      </c>
      <c r="I231" s="19" t="s">
        <v>26</v>
      </c>
      <c r="J231" s="19" t="s">
        <v>90</v>
      </c>
      <c r="K231" s="19" t="s">
        <v>26</v>
      </c>
      <c r="L231" s="19" t="s">
        <v>26</v>
      </c>
      <c r="M231" s="19" t="s">
        <v>26</v>
      </c>
      <c r="N231" s="19" t="s">
        <v>26</v>
      </c>
      <c r="O231" s="19"/>
      <c r="P231" s="19">
        <v>35.590000000000003</v>
      </c>
      <c r="Q231" s="22" t="s">
        <v>950</v>
      </c>
      <c r="R231" s="19" t="s">
        <v>296</v>
      </c>
      <c r="S231" s="19" t="s">
        <v>219</v>
      </c>
      <c r="T231" s="19" t="s">
        <v>21</v>
      </c>
      <c r="U231" s="19" t="s">
        <v>443</v>
      </c>
      <c r="V231" s="19" t="s">
        <v>21</v>
      </c>
      <c r="W231" s="19" t="s">
        <v>114</v>
      </c>
      <c r="X231" s="19" t="s">
        <v>179</v>
      </c>
      <c r="Y231" s="19" t="s">
        <v>20</v>
      </c>
      <c r="Z231" s="19" t="s">
        <v>23</v>
      </c>
      <c r="AA231" s="70" t="s">
        <v>165</v>
      </c>
      <c r="AB231" s="19" t="s">
        <v>21</v>
      </c>
      <c r="AC231" s="21">
        <v>0.53680555555555554</v>
      </c>
      <c r="AD231" s="19" t="s">
        <v>21</v>
      </c>
      <c r="AE231" s="19" t="s">
        <v>21</v>
      </c>
      <c r="AF231" s="19" t="s">
        <v>21</v>
      </c>
      <c r="AG231" s="19" t="s">
        <v>21</v>
      </c>
      <c r="AH231" s="19" t="s">
        <v>21</v>
      </c>
      <c r="AI231" s="41"/>
    </row>
    <row r="232" spans="1:35">
      <c r="A232" s="101" t="s">
        <v>646</v>
      </c>
      <c r="B232" s="98" t="s">
        <v>46</v>
      </c>
      <c r="C232" s="98" t="s">
        <v>21</v>
      </c>
      <c r="D232" s="99">
        <v>180</v>
      </c>
      <c r="E232" s="100">
        <v>42839</v>
      </c>
      <c r="F232" s="98" t="s">
        <v>36</v>
      </c>
      <c r="G232" s="98" t="s">
        <v>26</v>
      </c>
      <c r="H232" s="98" t="s">
        <v>26</v>
      </c>
      <c r="I232" s="98" t="s">
        <v>26</v>
      </c>
      <c r="J232" s="98" t="s">
        <v>26</v>
      </c>
      <c r="K232" s="98" t="s">
        <v>26</v>
      </c>
      <c r="L232" s="98" t="s">
        <v>26</v>
      </c>
      <c r="M232" s="98" t="s">
        <v>26</v>
      </c>
      <c r="N232" s="98" t="s">
        <v>26</v>
      </c>
      <c r="O232" s="98"/>
      <c r="P232" s="98">
        <v>36.549999999999997</v>
      </c>
      <c r="Q232" s="98" t="s">
        <v>925</v>
      </c>
      <c r="R232" s="98" t="s">
        <v>172</v>
      </c>
      <c r="S232" s="98" t="s">
        <v>219</v>
      </c>
      <c r="T232" s="98" t="s">
        <v>21</v>
      </c>
      <c r="U232" s="98" t="s">
        <v>443</v>
      </c>
      <c r="V232" s="98" t="s">
        <v>21</v>
      </c>
      <c r="W232" s="98" t="s">
        <v>114</v>
      </c>
      <c r="X232" s="98" t="s">
        <v>21</v>
      </c>
      <c r="Y232" s="98" t="s">
        <v>20</v>
      </c>
      <c r="Z232" s="98" t="s">
        <v>23</v>
      </c>
      <c r="AA232" s="98" t="s">
        <v>165</v>
      </c>
      <c r="AB232" s="98" t="s">
        <v>21</v>
      </c>
      <c r="AC232" s="105">
        <v>0.48194444444444445</v>
      </c>
      <c r="AD232" s="98" t="s">
        <v>21</v>
      </c>
      <c r="AE232" s="98" t="s">
        <v>21</v>
      </c>
      <c r="AF232" s="98" t="s">
        <v>21</v>
      </c>
      <c r="AG232" s="98" t="s">
        <v>21</v>
      </c>
      <c r="AH232" s="98" t="s">
        <v>21</v>
      </c>
      <c r="AI232" s="102"/>
    </row>
    <row r="233" spans="1:35">
      <c r="A233" s="25" t="s">
        <v>646</v>
      </c>
      <c r="B233" s="26" t="s">
        <v>46</v>
      </c>
      <c r="C233" s="26" t="s">
        <v>21</v>
      </c>
      <c r="D233" s="26">
        <v>365</v>
      </c>
      <c r="E233" s="46">
        <v>43017</v>
      </c>
      <c r="F233" s="26" t="s">
        <v>36</v>
      </c>
      <c r="G233" s="98" t="s">
        <v>26</v>
      </c>
      <c r="H233" s="98" t="s">
        <v>26</v>
      </c>
      <c r="I233" s="98" t="s">
        <v>26</v>
      </c>
      <c r="J233" s="98" t="s">
        <v>26</v>
      </c>
      <c r="K233" s="98" t="s">
        <v>26</v>
      </c>
      <c r="L233" s="98" t="s">
        <v>26</v>
      </c>
      <c r="M233" s="99"/>
      <c r="N233" s="98" t="s">
        <v>26</v>
      </c>
      <c r="O233" s="26"/>
      <c r="P233" s="26">
        <v>37.090000000000003</v>
      </c>
      <c r="Q233" s="26" t="s">
        <v>926</v>
      </c>
      <c r="R233" s="26" t="s">
        <v>172</v>
      </c>
      <c r="S233" s="26" t="s">
        <v>219</v>
      </c>
      <c r="T233" s="26" t="s">
        <v>26</v>
      </c>
      <c r="U233" s="26" t="s">
        <v>443</v>
      </c>
      <c r="V233" s="98" t="s">
        <v>21</v>
      </c>
      <c r="W233" s="98" t="s">
        <v>114</v>
      </c>
      <c r="X233" s="98" t="s">
        <v>21</v>
      </c>
      <c r="Y233" s="98" t="s">
        <v>20</v>
      </c>
      <c r="Z233" s="98" t="s">
        <v>23</v>
      </c>
      <c r="AA233" s="98" t="s">
        <v>165</v>
      </c>
      <c r="AB233" s="98" t="s">
        <v>21</v>
      </c>
      <c r="AC233" s="152">
        <v>0.47500000000000003</v>
      </c>
      <c r="AD233" s="26" t="s">
        <v>32</v>
      </c>
      <c r="AE233" s="152">
        <v>0.4777777777777778</v>
      </c>
      <c r="AF233" s="26" t="s">
        <v>33</v>
      </c>
      <c r="AG233" s="26" t="s">
        <v>178</v>
      </c>
      <c r="AH233" s="26" t="s">
        <v>26</v>
      </c>
      <c r="AI233" s="42"/>
    </row>
    <row r="234" spans="1:35">
      <c r="A234" s="12" t="s">
        <v>647</v>
      </c>
      <c r="B234" s="13" t="s">
        <v>46</v>
      </c>
      <c r="C234" s="13">
        <v>21</v>
      </c>
      <c r="D234" s="13">
        <v>0</v>
      </c>
      <c r="E234" s="14">
        <v>42664</v>
      </c>
      <c r="F234" s="13" t="s">
        <v>36</v>
      </c>
      <c r="G234" s="13" t="s">
        <v>21</v>
      </c>
      <c r="H234" s="13" t="s">
        <v>21</v>
      </c>
      <c r="I234" s="13" t="s">
        <v>21</v>
      </c>
      <c r="J234" s="13" t="s">
        <v>21</v>
      </c>
      <c r="K234" s="13" t="s">
        <v>21</v>
      </c>
      <c r="L234" s="13" t="s">
        <v>21</v>
      </c>
      <c r="M234" s="13" t="s">
        <v>21</v>
      </c>
      <c r="N234" s="13" t="s">
        <v>219</v>
      </c>
      <c r="O234" s="13" t="s">
        <v>21</v>
      </c>
      <c r="P234" s="13">
        <v>36.020000000000003</v>
      </c>
      <c r="Q234" s="13" t="s">
        <v>683</v>
      </c>
      <c r="R234" s="13" t="s">
        <v>93</v>
      </c>
      <c r="S234" s="13" t="s">
        <v>90</v>
      </c>
      <c r="T234" s="13" t="s">
        <v>26</v>
      </c>
      <c r="U234" s="13" t="s">
        <v>443</v>
      </c>
      <c r="V234" s="13" t="s">
        <v>18</v>
      </c>
      <c r="W234" s="13" t="s">
        <v>114</v>
      </c>
      <c r="X234" s="13" t="s">
        <v>21</v>
      </c>
      <c r="Y234" s="13" t="s">
        <v>20</v>
      </c>
      <c r="Z234" s="13" t="s">
        <v>23</v>
      </c>
      <c r="AA234" s="65" t="s">
        <v>165</v>
      </c>
      <c r="AB234" s="65" t="s">
        <v>17</v>
      </c>
      <c r="AC234" s="16">
        <v>0.48055555555555557</v>
      </c>
      <c r="AD234" s="13" t="s">
        <v>32</v>
      </c>
      <c r="AE234" s="16">
        <v>0.48402777777777778</v>
      </c>
      <c r="AF234" s="13" t="s">
        <v>33</v>
      </c>
      <c r="AG234" s="13" t="s">
        <v>686</v>
      </c>
      <c r="AH234" s="13" t="s">
        <v>26</v>
      </c>
      <c r="AI234" s="17" t="s">
        <v>684</v>
      </c>
    </row>
    <row r="235" spans="1:35">
      <c r="A235" s="18" t="s">
        <v>647</v>
      </c>
      <c r="B235" s="19" t="s">
        <v>46</v>
      </c>
      <c r="C235" s="3" t="s">
        <v>21</v>
      </c>
      <c r="D235" s="19">
        <v>3</v>
      </c>
      <c r="E235" s="20">
        <v>42667</v>
      </c>
      <c r="F235" s="19" t="s">
        <v>36</v>
      </c>
      <c r="G235" s="19" t="s">
        <v>26</v>
      </c>
      <c r="H235" s="19" t="s">
        <v>90</v>
      </c>
      <c r="I235" s="19" t="s">
        <v>26</v>
      </c>
      <c r="J235" s="19" t="s">
        <v>26</v>
      </c>
      <c r="K235" s="19" t="s">
        <v>26</v>
      </c>
      <c r="L235" s="19" t="s">
        <v>26</v>
      </c>
      <c r="M235" s="19" t="s">
        <v>26</v>
      </c>
      <c r="N235" s="19" t="s">
        <v>219</v>
      </c>
      <c r="O235" s="19"/>
      <c r="P235" s="19">
        <v>35.96</v>
      </c>
      <c r="Q235" s="19" t="s">
        <v>687</v>
      </c>
      <c r="R235" s="19" t="s">
        <v>502</v>
      </c>
      <c r="S235" s="19" t="s">
        <v>219</v>
      </c>
      <c r="T235" s="19" t="s">
        <v>21</v>
      </c>
      <c r="U235" s="19" t="s">
        <v>443</v>
      </c>
      <c r="V235" s="19" t="s">
        <v>18</v>
      </c>
      <c r="W235" s="19" t="s">
        <v>21</v>
      </c>
      <c r="X235" s="22" t="s">
        <v>21</v>
      </c>
      <c r="Y235" s="19" t="s">
        <v>21</v>
      </c>
      <c r="Z235" s="22" t="s">
        <v>21</v>
      </c>
      <c r="AA235" s="66" t="s">
        <v>21</v>
      </c>
      <c r="AB235" s="66" t="s">
        <v>21</v>
      </c>
      <c r="AC235" s="23">
        <v>0.42569444444444443</v>
      </c>
      <c r="AD235" s="22" t="s">
        <v>21</v>
      </c>
      <c r="AE235" s="22" t="s">
        <v>21</v>
      </c>
      <c r="AF235" s="22" t="s">
        <v>21</v>
      </c>
      <c r="AG235" s="22" t="s">
        <v>21</v>
      </c>
      <c r="AH235" s="22" t="s">
        <v>21</v>
      </c>
      <c r="AI235" s="24"/>
    </row>
    <row r="236" spans="1:35">
      <c r="A236" s="18" t="s">
        <v>647</v>
      </c>
      <c r="B236" s="19" t="s">
        <v>46</v>
      </c>
      <c r="C236" s="3" t="s">
        <v>21</v>
      </c>
      <c r="D236" s="19">
        <v>7</v>
      </c>
      <c r="E236" s="20">
        <v>42671</v>
      </c>
      <c r="F236" s="19" t="s">
        <v>36</v>
      </c>
      <c r="G236" s="19" t="s">
        <v>26</v>
      </c>
      <c r="H236" s="19" t="s">
        <v>90</v>
      </c>
      <c r="I236" s="19" t="s">
        <v>26</v>
      </c>
      <c r="J236" s="19" t="s">
        <v>26</v>
      </c>
      <c r="K236" s="19" t="s">
        <v>26</v>
      </c>
      <c r="L236" s="19" t="s">
        <v>26</v>
      </c>
      <c r="M236" s="19" t="s">
        <v>26</v>
      </c>
      <c r="N236" s="19" t="s">
        <v>219</v>
      </c>
      <c r="O236" s="19" t="s">
        <v>688</v>
      </c>
      <c r="P236" s="19">
        <v>36.119999999999997</v>
      </c>
      <c r="Q236" s="19" t="s">
        <v>689</v>
      </c>
      <c r="R236" s="19" t="s">
        <v>302</v>
      </c>
      <c r="S236" s="22" t="s">
        <v>90</v>
      </c>
      <c r="T236" s="19" t="s">
        <v>21</v>
      </c>
      <c r="U236" s="19" t="s">
        <v>443</v>
      </c>
      <c r="V236" s="19" t="s">
        <v>18</v>
      </c>
      <c r="W236" s="19" t="s">
        <v>21</v>
      </c>
      <c r="X236" s="22" t="s">
        <v>21</v>
      </c>
      <c r="Y236" s="19" t="s">
        <v>21</v>
      </c>
      <c r="Z236" s="22" t="s">
        <v>21</v>
      </c>
      <c r="AA236" s="66" t="s">
        <v>21</v>
      </c>
      <c r="AB236" s="66" t="s">
        <v>21</v>
      </c>
      <c r="AC236" s="23">
        <v>0.44444444444444442</v>
      </c>
      <c r="AD236" s="22" t="s">
        <v>21</v>
      </c>
      <c r="AE236" s="22" t="s">
        <v>21</v>
      </c>
      <c r="AF236" s="22" t="s">
        <v>21</v>
      </c>
      <c r="AG236" s="22" t="s">
        <v>21</v>
      </c>
      <c r="AH236" s="22" t="s">
        <v>21</v>
      </c>
      <c r="AI236" s="24" t="s">
        <v>960</v>
      </c>
    </row>
    <row r="237" spans="1:35">
      <c r="A237" s="18" t="s">
        <v>647</v>
      </c>
      <c r="B237" s="19" t="s">
        <v>46</v>
      </c>
      <c r="C237" s="19" t="s">
        <v>21</v>
      </c>
      <c r="D237" s="19">
        <v>30</v>
      </c>
      <c r="E237" s="20">
        <v>42695</v>
      </c>
      <c r="F237" s="19" t="s">
        <v>36</v>
      </c>
      <c r="G237" s="19" t="s">
        <v>26</v>
      </c>
      <c r="H237" s="19" t="s">
        <v>90</v>
      </c>
      <c r="I237" s="19" t="s">
        <v>26</v>
      </c>
      <c r="J237" s="19" t="s">
        <v>26</v>
      </c>
      <c r="K237" s="19" t="s">
        <v>26</v>
      </c>
      <c r="L237" s="19" t="s">
        <v>26</v>
      </c>
      <c r="M237" s="19" t="s">
        <v>26</v>
      </c>
      <c r="N237" s="19" t="s">
        <v>219</v>
      </c>
      <c r="O237" s="19"/>
      <c r="P237" s="19">
        <v>36.630000000000003</v>
      </c>
      <c r="Q237" s="19" t="s">
        <v>690</v>
      </c>
      <c r="R237" s="19" t="s">
        <v>250</v>
      </c>
      <c r="S237" s="19" t="s">
        <v>219</v>
      </c>
      <c r="T237" s="19" t="s">
        <v>26</v>
      </c>
      <c r="U237" s="19" t="s">
        <v>21</v>
      </c>
      <c r="V237" s="19" t="s">
        <v>21</v>
      </c>
      <c r="W237" s="19" t="s">
        <v>21</v>
      </c>
      <c r="X237" s="22" t="s">
        <v>21</v>
      </c>
      <c r="Y237" s="19" t="s">
        <v>21</v>
      </c>
      <c r="Z237" s="22" t="s">
        <v>21</v>
      </c>
      <c r="AA237" s="70" t="s">
        <v>21</v>
      </c>
      <c r="AB237" s="70" t="s">
        <v>21</v>
      </c>
      <c r="AC237" s="23" t="s">
        <v>21</v>
      </c>
      <c r="AD237" s="22" t="s">
        <v>32</v>
      </c>
      <c r="AE237" s="23">
        <v>0.49652777777777773</v>
      </c>
      <c r="AF237" s="22" t="s">
        <v>33</v>
      </c>
      <c r="AG237" s="19" t="s">
        <v>178</v>
      </c>
      <c r="AH237" s="22"/>
      <c r="AI237" s="24"/>
    </row>
    <row r="238" spans="1:35">
      <c r="A238" s="18" t="s">
        <v>647</v>
      </c>
      <c r="B238" s="19" t="s">
        <v>46</v>
      </c>
      <c r="C238" s="22" t="s">
        <v>21</v>
      </c>
      <c r="D238" s="22">
        <v>60</v>
      </c>
      <c r="E238" s="20">
        <v>42724</v>
      </c>
      <c r="F238" s="19" t="s">
        <v>36</v>
      </c>
      <c r="G238" s="19" t="s">
        <v>90</v>
      </c>
      <c r="H238" s="19" t="s">
        <v>90</v>
      </c>
      <c r="I238" s="19" t="s">
        <v>26</v>
      </c>
      <c r="J238" s="19" t="s">
        <v>90</v>
      </c>
      <c r="K238" s="19" t="s">
        <v>26</v>
      </c>
      <c r="L238" s="19" t="s">
        <v>26</v>
      </c>
      <c r="M238" s="19" t="s">
        <v>26</v>
      </c>
      <c r="N238" s="19" t="s">
        <v>219</v>
      </c>
      <c r="O238" s="19"/>
      <c r="P238" s="19">
        <v>36.82</v>
      </c>
      <c r="Q238" s="19" t="s">
        <v>691</v>
      </c>
      <c r="R238" s="19" t="s">
        <v>440</v>
      </c>
      <c r="S238" s="19" t="s">
        <v>219</v>
      </c>
      <c r="T238" s="19" t="s">
        <v>21</v>
      </c>
      <c r="U238" s="19" t="s">
        <v>443</v>
      </c>
      <c r="V238" s="19" t="s">
        <v>21</v>
      </c>
      <c r="W238" s="19" t="s">
        <v>114</v>
      </c>
      <c r="X238" s="19" t="s">
        <v>179</v>
      </c>
      <c r="Y238" s="19" t="s">
        <v>20</v>
      </c>
      <c r="Z238" s="19" t="s">
        <v>23</v>
      </c>
      <c r="AA238" s="70" t="s">
        <v>165</v>
      </c>
      <c r="AB238" s="19" t="s">
        <v>21</v>
      </c>
      <c r="AC238" s="21">
        <v>0.47083333333333338</v>
      </c>
      <c r="AD238" s="19" t="s">
        <v>21</v>
      </c>
      <c r="AE238" s="19" t="s">
        <v>21</v>
      </c>
      <c r="AF238" s="19" t="s">
        <v>21</v>
      </c>
      <c r="AG238" s="19" t="s">
        <v>21</v>
      </c>
      <c r="AH238" s="19" t="s">
        <v>21</v>
      </c>
      <c r="AI238" s="41"/>
    </row>
    <row r="239" spans="1:35">
      <c r="A239" s="101" t="s">
        <v>647</v>
      </c>
      <c r="B239" s="98" t="s">
        <v>46</v>
      </c>
      <c r="C239" s="98" t="s">
        <v>21</v>
      </c>
      <c r="D239" s="99">
        <v>180</v>
      </c>
      <c r="E239" s="100">
        <v>42839</v>
      </c>
      <c r="F239" s="98" t="s">
        <v>36</v>
      </c>
      <c r="G239" s="98" t="s">
        <v>26</v>
      </c>
      <c r="H239" s="98" t="s">
        <v>26</v>
      </c>
      <c r="I239" s="98" t="s">
        <v>90</v>
      </c>
      <c r="J239" s="98" t="s">
        <v>26</v>
      </c>
      <c r="K239" s="98" t="s">
        <v>26</v>
      </c>
      <c r="L239" s="98" t="s">
        <v>26</v>
      </c>
      <c r="M239" s="98" t="s">
        <v>26</v>
      </c>
      <c r="N239" s="98" t="s">
        <v>219</v>
      </c>
      <c r="O239" s="98"/>
      <c r="P239" s="98">
        <v>36.25</v>
      </c>
      <c r="Q239" s="98" t="s">
        <v>927</v>
      </c>
      <c r="R239" s="98" t="s">
        <v>281</v>
      </c>
      <c r="S239" s="98" t="s">
        <v>219</v>
      </c>
      <c r="T239" s="98" t="s">
        <v>21</v>
      </c>
      <c r="U239" s="98" t="s">
        <v>443</v>
      </c>
      <c r="V239" s="98" t="s">
        <v>21</v>
      </c>
      <c r="W239" s="98" t="s">
        <v>114</v>
      </c>
      <c r="X239" s="98" t="s">
        <v>21</v>
      </c>
      <c r="Y239" s="98" t="s">
        <v>20</v>
      </c>
      <c r="Z239" s="98" t="s">
        <v>23</v>
      </c>
      <c r="AA239" s="98" t="s">
        <v>165</v>
      </c>
      <c r="AB239" s="98" t="s">
        <v>21</v>
      </c>
      <c r="AC239" s="105">
        <v>0.47569444444444442</v>
      </c>
      <c r="AD239" s="98" t="s">
        <v>21</v>
      </c>
      <c r="AE239" s="98" t="s">
        <v>21</v>
      </c>
      <c r="AF239" s="98" t="s">
        <v>21</v>
      </c>
      <c r="AG239" s="98" t="s">
        <v>21</v>
      </c>
      <c r="AH239" s="98" t="s">
        <v>21</v>
      </c>
      <c r="AI239" s="102"/>
    </row>
    <row r="240" spans="1:35">
      <c r="A240" s="25" t="s">
        <v>647</v>
      </c>
      <c r="B240" s="26" t="s">
        <v>46</v>
      </c>
      <c r="C240" s="26" t="s">
        <v>21</v>
      </c>
      <c r="D240" s="26">
        <v>365</v>
      </c>
      <c r="E240" s="46">
        <v>43017</v>
      </c>
      <c r="F240" s="26" t="s">
        <v>36</v>
      </c>
      <c r="G240" s="26" t="s">
        <v>26</v>
      </c>
      <c r="H240" s="26" t="s">
        <v>26</v>
      </c>
      <c r="I240" s="26" t="s">
        <v>26</v>
      </c>
      <c r="J240" s="26" t="s">
        <v>26</v>
      </c>
      <c r="K240" s="26" t="s">
        <v>26</v>
      </c>
      <c r="L240" s="26" t="s">
        <v>26</v>
      </c>
      <c r="M240" s="26" t="s">
        <v>26</v>
      </c>
      <c r="N240" s="26" t="s">
        <v>219</v>
      </c>
      <c r="O240" s="26"/>
      <c r="P240" s="26">
        <v>36.18</v>
      </c>
      <c r="Q240" s="26" t="s">
        <v>928</v>
      </c>
      <c r="R240" s="26" t="s">
        <v>554</v>
      </c>
      <c r="S240" s="26"/>
      <c r="T240" s="26"/>
      <c r="U240" s="26" t="s">
        <v>443</v>
      </c>
      <c r="V240" s="98" t="s">
        <v>21</v>
      </c>
      <c r="W240" s="98" t="s">
        <v>114</v>
      </c>
      <c r="X240" s="98" t="s">
        <v>21</v>
      </c>
      <c r="Y240" s="98" t="s">
        <v>20</v>
      </c>
      <c r="Z240" s="98" t="s">
        <v>23</v>
      </c>
      <c r="AA240" s="98" t="s">
        <v>165</v>
      </c>
      <c r="AB240" s="98" t="s">
        <v>21</v>
      </c>
      <c r="AC240" s="152">
        <v>0.47986111111111113</v>
      </c>
      <c r="AD240" s="26" t="s">
        <v>32</v>
      </c>
      <c r="AE240" s="152">
        <v>0.4826388888888889</v>
      </c>
      <c r="AF240" s="26" t="s">
        <v>33</v>
      </c>
      <c r="AG240" s="26" t="s">
        <v>178</v>
      </c>
      <c r="AH240" s="26" t="s">
        <v>26</v>
      </c>
      <c r="AI240" s="42"/>
    </row>
    <row r="241" spans="1:35">
      <c r="A241" s="12" t="s">
        <v>648</v>
      </c>
      <c r="B241" s="13" t="s">
        <v>46</v>
      </c>
      <c r="C241" s="13">
        <v>22</v>
      </c>
      <c r="D241" s="13">
        <v>0</v>
      </c>
      <c r="E241" s="14">
        <v>42664</v>
      </c>
      <c r="F241" s="13" t="s">
        <v>36</v>
      </c>
      <c r="G241" s="13" t="s">
        <v>21</v>
      </c>
      <c r="H241" s="13" t="s">
        <v>21</v>
      </c>
      <c r="I241" s="13" t="s">
        <v>21</v>
      </c>
      <c r="J241" s="13" t="s">
        <v>21</v>
      </c>
      <c r="K241" s="13" t="s">
        <v>21</v>
      </c>
      <c r="L241" s="13" t="s">
        <v>21</v>
      </c>
      <c r="M241" s="13" t="s">
        <v>21</v>
      </c>
      <c r="N241" s="13" t="s">
        <v>219</v>
      </c>
      <c r="O241" s="13" t="s">
        <v>21</v>
      </c>
      <c r="P241" s="13">
        <v>36.5</v>
      </c>
      <c r="Q241" s="13" t="s">
        <v>698</v>
      </c>
      <c r="R241" s="13" t="s">
        <v>434</v>
      </c>
      <c r="S241" s="13" t="s">
        <v>90</v>
      </c>
      <c r="T241" s="13" t="s">
        <v>26</v>
      </c>
      <c r="U241" s="13" t="s">
        <v>443</v>
      </c>
      <c r="V241" s="13" t="s">
        <v>18</v>
      </c>
      <c r="W241" s="13" t="s">
        <v>114</v>
      </c>
      <c r="X241" s="13" t="s">
        <v>21</v>
      </c>
      <c r="Y241" s="13" t="s">
        <v>20</v>
      </c>
      <c r="Z241" s="13" t="s">
        <v>23</v>
      </c>
      <c r="AA241" s="65" t="s">
        <v>165</v>
      </c>
      <c r="AB241" s="65" t="s">
        <v>17</v>
      </c>
      <c r="AC241" s="16">
        <v>0.5131944444444444</v>
      </c>
      <c r="AD241" s="13" t="s">
        <v>32</v>
      </c>
      <c r="AE241" s="16">
        <v>0.5180555555555556</v>
      </c>
      <c r="AF241" s="13" t="s">
        <v>33</v>
      </c>
      <c r="AG241" s="13" t="s">
        <v>178</v>
      </c>
      <c r="AH241" s="13" t="s">
        <v>26</v>
      </c>
      <c r="AI241" s="17" t="s">
        <v>699</v>
      </c>
    </row>
    <row r="242" spans="1:35">
      <c r="A242" s="18" t="s">
        <v>648</v>
      </c>
      <c r="B242" s="19" t="s">
        <v>46</v>
      </c>
      <c r="C242" s="3" t="s">
        <v>21</v>
      </c>
      <c r="D242" s="19">
        <v>3</v>
      </c>
      <c r="E242" s="20">
        <v>42667</v>
      </c>
      <c r="F242" s="19" t="s">
        <v>36</v>
      </c>
      <c r="G242" s="19" t="s">
        <v>26</v>
      </c>
      <c r="H242" s="19" t="s">
        <v>26</v>
      </c>
      <c r="I242" s="19" t="s">
        <v>26</v>
      </c>
      <c r="J242" s="19" t="s">
        <v>26</v>
      </c>
      <c r="K242" s="19" t="s">
        <v>26</v>
      </c>
      <c r="L242" s="19" t="s">
        <v>26</v>
      </c>
      <c r="M242" s="19" t="s">
        <v>26</v>
      </c>
      <c r="N242" s="19" t="s">
        <v>219</v>
      </c>
      <c r="O242" s="19"/>
      <c r="P242" s="19">
        <v>36.58</v>
      </c>
      <c r="Q242" s="19" t="s">
        <v>700</v>
      </c>
      <c r="R242" s="19" t="s">
        <v>469</v>
      </c>
      <c r="S242" s="19" t="s">
        <v>219</v>
      </c>
      <c r="T242" s="19" t="s">
        <v>21</v>
      </c>
      <c r="U242" s="19" t="s">
        <v>443</v>
      </c>
      <c r="V242" s="19" t="s">
        <v>18</v>
      </c>
      <c r="W242" s="19" t="s">
        <v>21</v>
      </c>
      <c r="X242" s="22" t="s">
        <v>21</v>
      </c>
      <c r="Y242" s="19" t="s">
        <v>21</v>
      </c>
      <c r="Z242" s="22" t="s">
        <v>21</v>
      </c>
      <c r="AA242" s="66" t="s">
        <v>21</v>
      </c>
      <c r="AB242" s="66" t="s">
        <v>21</v>
      </c>
      <c r="AC242" s="23">
        <v>0.41041666666666665</v>
      </c>
      <c r="AD242" s="22" t="s">
        <v>21</v>
      </c>
      <c r="AE242" s="22" t="s">
        <v>21</v>
      </c>
      <c r="AF242" s="22" t="s">
        <v>21</v>
      </c>
      <c r="AG242" s="22" t="s">
        <v>21</v>
      </c>
      <c r="AH242" s="22" t="s">
        <v>21</v>
      </c>
      <c r="AI242" s="24"/>
    </row>
    <row r="243" spans="1:35">
      <c r="A243" s="18" t="s">
        <v>648</v>
      </c>
      <c r="B243" s="19" t="s">
        <v>46</v>
      </c>
      <c r="C243" s="3" t="s">
        <v>21</v>
      </c>
      <c r="D243" s="19">
        <v>7</v>
      </c>
      <c r="E243" s="20">
        <v>42671</v>
      </c>
      <c r="F243" s="19" t="s">
        <v>36</v>
      </c>
      <c r="G243" s="19" t="s">
        <v>26</v>
      </c>
      <c r="H243" s="19" t="s">
        <v>26</v>
      </c>
      <c r="I243" s="19" t="s">
        <v>26</v>
      </c>
      <c r="J243" s="19" t="s">
        <v>26</v>
      </c>
      <c r="K243" s="19" t="s">
        <v>26</v>
      </c>
      <c r="L243" s="19" t="s">
        <v>26</v>
      </c>
      <c r="M243" s="19" t="s">
        <v>26</v>
      </c>
      <c r="N243" s="19" t="s">
        <v>219</v>
      </c>
      <c r="O243" s="19"/>
      <c r="P243" s="19">
        <v>36.619999999999997</v>
      </c>
      <c r="Q243" s="19" t="s">
        <v>701</v>
      </c>
      <c r="R243" s="19" t="s">
        <v>113</v>
      </c>
      <c r="S243" s="19" t="s">
        <v>219</v>
      </c>
      <c r="T243" s="19" t="s">
        <v>21</v>
      </c>
      <c r="U243" s="19" t="s">
        <v>443</v>
      </c>
      <c r="V243" s="19" t="s">
        <v>18</v>
      </c>
      <c r="W243" s="19" t="s">
        <v>21</v>
      </c>
      <c r="X243" s="22" t="s">
        <v>21</v>
      </c>
      <c r="Y243" s="19" t="s">
        <v>21</v>
      </c>
      <c r="Z243" s="22" t="s">
        <v>21</v>
      </c>
      <c r="AA243" s="66" t="s">
        <v>21</v>
      </c>
      <c r="AB243" s="66" t="s">
        <v>21</v>
      </c>
      <c r="AC243" s="23">
        <v>0.46111111111111108</v>
      </c>
      <c r="AD243" s="22" t="s">
        <v>21</v>
      </c>
      <c r="AE243" s="22" t="s">
        <v>21</v>
      </c>
      <c r="AF243" s="22" t="s">
        <v>21</v>
      </c>
      <c r="AG243" s="22" t="s">
        <v>21</v>
      </c>
      <c r="AH243" s="22" t="s">
        <v>21</v>
      </c>
      <c r="AI243" s="24"/>
    </row>
    <row r="244" spans="1:35">
      <c r="A244" s="18" t="s">
        <v>648</v>
      </c>
      <c r="B244" s="19" t="s">
        <v>46</v>
      </c>
      <c r="C244" s="19" t="s">
        <v>21</v>
      </c>
      <c r="D244" s="19">
        <v>30</v>
      </c>
      <c r="E244" s="20">
        <v>42695</v>
      </c>
      <c r="F244" s="19" t="s">
        <v>36</v>
      </c>
      <c r="G244" s="19" t="s">
        <v>26</v>
      </c>
      <c r="H244" s="19" t="s">
        <v>26</v>
      </c>
      <c r="I244" s="19" t="s">
        <v>26</v>
      </c>
      <c r="J244" s="19" t="s">
        <v>26</v>
      </c>
      <c r="K244" s="19" t="s">
        <v>90</v>
      </c>
      <c r="L244" s="19" t="s">
        <v>26</v>
      </c>
      <c r="M244" s="19" t="s">
        <v>26</v>
      </c>
      <c r="N244" s="19" t="s">
        <v>219</v>
      </c>
      <c r="O244" s="19"/>
      <c r="P244" s="19">
        <v>36.770000000000003</v>
      </c>
      <c r="Q244" s="19" t="s">
        <v>702</v>
      </c>
      <c r="R244" s="19" t="s">
        <v>122</v>
      </c>
      <c r="S244" s="19" t="s">
        <v>219</v>
      </c>
      <c r="T244" s="19" t="s">
        <v>26</v>
      </c>
      <c r="U244" s="19" t="s">
        <v>21</v>
      </c>
      <c r="V244" s="19" t="s">
        <v>21</v>
      </c>
      <c r="W244" s="19" t="s">
        <v>21</v>
      </c>
      <c r="X244" s="22" t="s">
        <v>21</v>
      </c>
      <c r="Y244" s="19" t="s">
        <v>21</v>
      </c>
      <c r="Z244" s="22" t="s">
        <v>21</v>
      </c>
      <c r="AA244" s="70" t="s">
        <v>21</v>
      </c>
      <c r="AB244" s="70" t="s">
        <v>21</v>
      </c>
      <c r="AC244" s="23" t="s">
        <v>21</v>
      </c>
      <c r="AD244" s="22" t="s">
        <v>32</v>
      </c>
      <c r="AE244" s="23">
        <v>0.50486111111111109</v>
      </c>
      <c r="AF244" s="22" t="s">
        <v>33</v>
      </c>
      <c r="AG244" s="19" t="s">
        <v>178</v>
      </c>
      <c r="AH244" s="22" t="s">
        <v>26</v>
      </c>
      <c r="AI244" s="24"/>
    </row>
    <row r="245" spans="1:35">
      <c r="A245" s="18" t="s">
        <v>648</v>
      </c>
      <c r="B245" s="19" t="s">
        <v>46</v>
      </c>
      <c r="C245" s="22" t="s">
        <v>21</v>
      </c>
      <c r="D245" s="22">
        <v>60</v>
      </c>
      <c r="E245" s="20">
        <v>42724</v>
      </c>
      <c r="F245" s="19" t="s">
        <v>36</v>
      </c>
      <c r="G245" s="19" t="s">
        <v>26</v>
      </c>
      <c r="H245" s="19" t="s">
        <v>26</v>
      </c>
      <c r="I245" s="19" t="s">
        <v>26</v>
      </c>
      <c r="J245" s="19" t="s">
        <v>26</v>
      </c>
      <c r="K245" s="19" t="s">
        <v>26</v>
      </c>
      <c r="L245" s="19" t="s">
        <v>26</v>
      </c>
      <c r="M245" s="19" t="s">
        <v>26</v>
      </c>
      <c r="N245" s="19" t="s">
        <v>219</v>
      </c>
      <c r="O245" s="19"/>
      <c r="P245" s="19">
        <v>35.97</v>
      </c>
      <c r="Q245" s="19" t="s">
        <v>703</v>
      </c>
      <c r="R245" s="19" t="s">
        <v>47</v>
      </c>
      <c r="S245" s="19" t="s">
        <v>219</v>
      </c>
      <c r="T245" s="19" t="s">
        <v>21</v>
      </c>
      <c r="U245" s="19" t="s">
        <v>443</v>
      </c>
      <c r="V245" s="19" t="s">
        <v>21</v>
      </c>
      <c r="W245" s="19" t="s">
        <v>114</v>
      </c>
      <c r="X245" s="19" t="s">
        <v>179</v>
      </c>
      <c r="Y245" s="19" t="s">
        <v>20</v>
      </c>
      <c r="Z245" s="19" t="s">
        <v>23</v>
      </c>
      <c r="AA245" s="70" t="s">
        <v>165</v>
      </c>
      <c r="AB245" s="19" t="s">
        <v>21</v>
      </c>
      <c r="AC245" s="21">
        <v>0.48194444444444445</v>
      </c>
      <c r="AD245" s="19" t="s">
        <v>21</v>
      </c>
      <c r="AE245" s="19" t="s">
        <v>21</v>
      </c>
      <c r="AF245" s="19" t="s">
        <v>21</v>
      </c>
      <c r="AG245" s="19" t="s">
        <v>21</v>
      </c>
      <c r="AH245" s="19" t="s">
        <v>21</v>
      </c>
      <c r="AI245" s="41"/>
    </row>
    <row r="246" spans="1:35">
      <c r="A246" s="101" t="s">
        <v>648</v>
      </c>
      <c r="B246" s="98" t="s">
        <v>46</v>
      </c>
      <c r="C246" s="98" t="s">
        <v>21</v>
      </c>
      <c r="D246" s="99">
        <v>180</v>
      </c>
      <c r="E246" s="100">
        <v>42839</v>
      </c>
      <c r="F246" s="98" t="s">
        <v>36</v>
      </c>
      <c r="G246" s="98" t="s">
        <v>26</v>
      </c>
      <c r="H246" s="98" t="s">
        <v>26</v>
      </c>
      <c r="I246" s="98" t="s">
        <v>26</v>
      </c>
      <c r="J246" s="98" t="s">
        <v>90</v>
      </c>
      <c r="K246" s="98" t="s">
        <v>26</v>
      </c>
      <c r="L246" s="98" t="s">
        <v>26</v>
      </c>
      <c r="M246" s="98" t="s">
        <v>26</v>
      </c>
      <c r="N246" s="98" t="s">
        <v>219</v>
      </c>
      <c r="O246" s="98"/>
      <c r="P246" s="98">
        <v>36.6</v>
      </c>
      <c r="Q246" s="98" t="s">
        <v>932</v>
      </c>
      <c r="R246" s="98" t="s">
        <v>174</v>
      </c>
      <c r="S246" s="98" t="s">
        <v>219</v>
      </c>
      <c r="T246" s="98" t="s">
        <v>21</v>
      </c>
      <c r="U246" s="98" t="s">
        <v>443</v>
      </c>
      <c r="V246" s="98" t="s">
        <v>21</v>
      </c>
      <c r="W246" s="98" t="s">
        <v>114</v>
      </c>
      <c r="X246" s="98" t="s">
        <v>21</v>
      </c>
      <c r="Y246" s="98" t="s">
        <v>20</v>
      </c>
      <c r="Z246" s="98" t="s">
        <v>23</v>
      </c>
      <c r="AA246" s="98" t="s">
        <v>165</v>
      </c>
      <c r="AB246" s="98" t="s">
        <v>21</v>
      </c>
      <c r="AC246" s="105">
        <v>0.4680555555555555</v>
      </c>
      <c r="AD246" s="98" t="s">
        <v>21</v>
      </c>
      <c r="AE246" s="98" t="s">
        <v>21</v>
      </c>
      <c r="AF246" s="98" t="s">
        <v>21</v>
      </c>
      <c r="AG246" s="98" t="s">
        <v>21</v>
      </c>
      <c r="AH246" s="98" t="s">
        <v>21</v>
      </c>
      <c r="AI246" s="102"/>
    </row>
    <row r="247" spans="1:35">
      <c r="A247" s="25" t="s">
        <v>648</v>
      </c>
      <c r="B247" s="26" t="s">
        <v>46</v>
      </c>
      <c r="C247" s="26" t="s">
        <v>21</v>
      </c>
      <c r="D247" s="26">
        <v>365</v>
      </c>
      <c r="E247" s="46">
        <v>43021</v>
      </c>
      <c r="F247" s="26" t="s">
        <v>36</v>
      </c>
      <c r="G247" s="26" t="s">
        <v>90</v>
      </c>
      <c r="H247" s="26" t="s">
        <v>90</v>
      </c>
      <c r="I247" s="26" t="s">
        <v>26</v>
      </c>
      <c r="J247" s="26" t="s">
        <v>90</v>
      </c>
      <c r="K247" s="26" t="s">
        <v>90</v>
      </c>
      <c r="L247" s="26" t="s">
        <v>26</v>
      </c>
      <c r="M247" s="26" t="s">
        <v>26</v>
      </c>
      <c r="N247" s="26" t="s">
        <v>219</v>
      </c>
      <c r="O247" s="26"/>
      <c r="P247" s="26">
        <v>36.86</v>
      </c>
      <c r="Q247" s="26" t="s">
        <v>933</v>
      </c>
      <c r="R247" s="26" t="s">
        <v>202</v>
      </c>
      <c r="S247" s="26" t="s">
        <v>219</v>
      </c>
      <c r="T247" s="26" t="s">
        <v>26</v>
      </c>
      <c r="U247" s="26" t="s">
        <v>443</v>
      </c>
      <c r="V247" s="91" t="s">
        <v>21</v>
      </c>
      <c r="W247" s="91" t="s">
        <v>114</v>
      </c>
      <c r="X247" s="91" t="s">
        <v>21</v>
      </c>
      <c r="Y247" s="91" t="s">
        <v>20</v>
      </c>
      <c r="Z247" s="91" t="s">
        <v>23</v>
      </c>
      <c r="AA247" s="91" t="s">
        <v>165</v>
      </c>
      <c r="AB247" s="91" t="s">
        <v>21</v>
      </c>
      <c r="AC247" s="152">
        <v>0.47500000000000003</v>
      </c>
      <c r="AD247" s="26" t="s">
        <v>32</v>
      </c>
      <c r="AE247" s="152">
        <v>0.4770833333333333</v>
      </c>
      <c r="AF247" s="26" t="s">
        <v>33</v>
      </c>
      <c r="AG247" s="26" t="s">
        <v>178</v>
      </c>
      <c r="AH247" s="26" t="s">
        <v>26</v>
      </c>
      <c r="AI247" s="4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selection activeCell="G21" sqref="G21"/>
    </sheetView>
  </sheetViews>
  <sheetFormatPr baseColWidth="10" defaultColWidth="11.1640625" defaultRowHeight="16"/>
  <cols>
    <col min="1" max="1" width="9.6640625" customWidth="1"/>
    <col min="2" max="8" width="15.83203125" customWidth="1"/>
  </cols>
  <sheetData>
    <row r="1" spans="1:8">
      <c r="A1" s="140" t="s">
        <v>0</v>
      </c>
      <c r="B1" s="138" t="s">
        <v>791</v>
      </c>
      <c r="C1" s="141" t="s">
        <v>792</v>
      </c>
      <c r="D1" s="141" t="s">
        <v>793</v>
      </c>
      <c r="E1" s="141" t="s">
        <v>794</v>
      </c>
      <c r="F1" s="139" t="s">
        <v>795</v>
      </c>
      <c r="G1" s="141" t="s">
        <v>796</v>
      </c>
      <c r="H1" s="142" t="s">
        <v>797</v>
      </c>
    </row>
    <row r="2" spans="1:8">
      <c r="A2" s="136" t="s">
        <v>123</v>
      </c>
      <c r="B2" s="137">
        <v>42514</v>
      </c>
      <c r="C2" s="137">
        <v>42517</v>
      </c>
      <c r="D2" s="137">
        <v>42521</v>
      </c>
      <c r="E2" s="137">
        <v>42549</v>
      </c>
      <c r="F2" s="137"/>
      <c r="G2" s="137"/>
      <c r="H2" s="137"/>
    </row>
    <row r="3" spans="1:8">
      <c r="A3" s="136" t="s">
        <v>124</v>
      </c>
      <c r="B3" s="137">
        <v>42514</v>
      </c>
      <c r="C3" s="137">
        <v>42517</v>
      </c>
      <c r="D3" s="137">
        <v>42521</v>
      </c>
      <c r="E3" s="137">
        <v>42542</v>
      </c>
      <c r="F3" s="137">
        <v>42576</v>
      </c>
      <c r="G3" s="137">
        <v>42688</v>
      </c>
      <c r="H3" s="151">
        <v>42870</v>
      </c>
    </row>
    <row r="4" spans="1:8">
      <c r="A4" s="136" t="s">
        <v>125</v>
      </c>
      <c r="B4" s="137">
        <v>42514</v>
      </c>
      <c r="C4" s="137">
        <v>42517</v>
      </c>
      <c r="D4" s="137">
        <v>42521</v>
      </c>
      <c r="E4" s="137">
        <v>42542</v>
      </c>
      <c r="F4" s="137">
        <v>42576</v>
      </c>
      <c r="G4" s="137">
        <v>42688</v>
      </c>
      <c r="H4" s="137">
        <v>42870</v>
      </c>
    </row>
    <row r="5" spans="1:8">
      <c r="A5" s="136" t="s">
        <v>126</v>
      </c>
      <c r="B5" s="137">
        <v>42517</v>
      </c>
      <c r="C5" s="137">
        <v>42520</v>
      </c>
      <c r="D5" s="137">
        <v>42524</v>
      </c>
      <c r="E5" s="137">
        <v>42545</v>
      </c>
      <c r="F5" s="137">
        <v>42577</v>
      </c>
      <c r="G5" s="137">
        <v>42695</v>
      </c>
      <c r="H5" s="137">
        <v>42884</v>
      </c>
    </row>
    <row r="6" spans="1:8">
      <c r="A6" s="136" t="s">
        <v>129</v>
      </c>
      <c r="B6" s="137">
        <v>42520</v>
      </c>
      <c r="C6" s="137">
        <v>42523</v>
      </c>
      <c r="D6" s="137">
        <v>42527</v>
      </c>
      <c r="E6" s="137">
        <v>42549</v>
      </c>
      <c r="F6" s="137">
        <v>42580</v>
      </c>
      <c r="G6" s="137">
        <v>42702</v>
      </c>
      <c r="H6" s="137">
        <v>42870</v>
      </c>
    </row>
    <row r="7" spans="1:8">
      <c r="A7" s="136" t="s">
        <v>130</v>
      </c>
      <c r="B7" s="137">
        <v>42521</v>
      </c>
      <c r="C7" s="137">
        <v>42524</v>
      </c>
      <c r="D7" s="137">
        <v>42528</v>
      </c>
      <c r="E7" s="137">
        <v>42549</v>
      </c>
      <c r="F7" s="137">
        <v>42583</v>
      </c>
      <c r="G7" s="137">
        <v>42695</v>
      </c>
      <c r="H7" s="137">
        <v>42888</v>
      </c>
    </row>
    <row r="8" spans="1:8">
      <c r="A8" s="136" t="s">
        <v>131</v>
      </c>
      <c r="B8" s="137">
        <v>42527</v>
      </c>
      <c r="C8" s="137">
        <v>42530</v>
      </c>
      <c r="D8" s="137">
        <v>42534</v>
      </c>
      <c r="E8" s="137">
        <v>42555</v>
      </c>
      <c r="F8" s="137">
        <v>42598</v>
      </c>
      <c r="G8" s="137">
        <v>42706</v>
      </c>
      <c r="H8" s="137">
        <v>42888</v>
      </c>
    </row>
    <row r="9" spans="1:8">
      <c r="A9" s="136" t="s">
        <v>133</v>
      </c>
      <c r="B9" s="137">
        <v>42548</v>
      </c>
      <c r="C9" s="137">
        <v>42551</v>
      </c>
      <c r="D9" s="137">
        <v>42555</v>
      </c>
      <c r="E9" s="137">
        <v>42576</v>
      </c>
      <c r="F9" s="137">
        <v>42607</v>
      </c>
      <c r="G9" s="137">
        <v>42723</v>
      </c>
      <c r="H9" s="137">
        <v>42909</v>
      </c>
    </row>
    <row r="10" spans="1:8">
      <c r="A10" s="136" t="s">
        <v>134</v>
      </c>
      <c r="B10" s="137">
        <v>42549</v>
      </c>
      <c r="C10" s="137">
        <v>42552</v>
      </c>
      <c r="D10" s="137">
        <v>42556</v>
      </c>
      <c r="E10" s="137">
        <v>42578</v>
      </c>
      <c r="F10" s="137">
        <v>42611</v>
      </c>
      <c r="G10" s="137">
        <v>42723</v>
      </c>
      <c r="H10" s="137">
        <v>42909</v>
      </c>
    </row>
    <row r="11" spans="1:8">
      <c r="A11" s="136" t="s">
        <v>136</v>
      </c>
      <c r="B11" s="137">
        <v>42552</v>
      </c>
      <c r="C11" s="137">
        <v>42555</v>
      </c>
      <c r="D11" s="137">
        <v>42559</v>
      </c>
      <c r="E11" s="137">
        <v>42583</v>
      </c>
      <c r="F11" s="137">
        <v>42613</v>
      </c>
      <c r="G11" s="137">
        <v>42727</v>
      </c>
      <c r="H11" s="137">
        <v>42909</v>
      </c>
    </row>
    <row r="12" spans="1:8">
      <c r="A12" s="136" t="s">
        <v>137</v>
      </c>
      <c r="B12" s="137">
        <v>42556</v>
      </c>
      <c r="C12" s="137">
        <v>42559</v>
      </c>
      <c r="D12" s="137">
        <v>42563</v>
      </c>
      <c r="E12" s="137">
        <v>42583</v>
      </c>
      <c r="F12" s="137">
        <v>42614</v>
      </c>
      <c r="G12" s="137">
        <v>42738</v>
      </c>
      <c r="H12" s="137">
        <v>42923</v>
      </c>
    </row>
    <row r="13" spans="1:8">
      <c r="A13" s="136" t="s">
        <v>140</v>
      </c>
      <c r="B13" s="137">
        <v>42615</v>
      </c>
      <c r="C13" s="137">
        <v>42618</v>
      </c>
      <c r="D13" s="137">
        <v>42622</v>
      </c>
      <c r="E13" s="137">
        <v>42643</v>
      </c>
      <c r="F13" s="137">
        <v>42677</v>
      </c>
      <c r="G13" s="137">
        <v>42796</v>
      </c>
      <c r="H13" s="137">
        <v>42982</v>
      </c>
    </row>
    <row r="14" spans="1:8">
      <c r="A14" s="136" t="s">
        <v>141</v>
      </c>
      <c r="B14" s="137">
        <v>42622</v>
      </c>
      <c r="C14" s="137">
        <v>42625</v>
      </c>
      <c r="D14" s="137">
        <v>42629</v>
      </c>
      <c r="E14" s="137">
        <v>42653</v>
      </c>
      <c r="F14" s="137">
        <v>42681</v>
      </c>
      <c r="G14" s="137">
        <v>42800</v>
      </c>
      <c r="H14" s="137">
        <v>42990</v>
      </c>
    </row>
    <row r="15" spans="1:8">
      <c r="A15" s="136" t="s">
        <v>142</v>
      </c>
      <c r="B15" s="137">
        <v>42629</v>
      </c>
      <c r="C15" s="137">
        <v>42632</v>
      </c>
      <c r="D15" s="137">
        <v>42636</v>
      </c>
      <c r="E15" s="137">
        <v>42657</v>
      </c>
      <c r="F15" s="137">
        <v>42688</v>
      </c>
      <c r="G15" s="137">
        <v>42804</v>
      </c>
      <c r="H15" s="137">
        <v>42989</v>
      </c>
    </row>
    <row r="16" spans="1:8">
      <c r="A16" s="136" t="s">
        <v>143</v>
      </c>
      <c r="B16" s="137">
        <v>42636</v>
      </c>
      <c r="C16" s="137">
        <v>42639</v>
      </c>
      <c r="D16" s="137">
        <v>42643</v>
      </c>
      <c r="E16" s="137">
        <v>42664</v>
      </c>
      <c r="F16" s="137">
        <v>42696</v>
      </c>
      <c r="G16" s="137">
        <v>42814</v>
      </c>
      <c r="H16" s="137">
        <v>42996</v>
      </c>
    </row>
    <row r="17" spans="1:8">
      <c r="A17" s="136" t="s">
        <v>144</v>
      </c>
      <c r="B17" s="137">
        <v>42639</v>
      </c>
      <c r="C17" s="137">
        <v>42642</v>
      </c>
      <c r="D17" s="137">
        <v>42646</v>
      </c>
      <c r="E17" s="137">
        <v>42667</v>
      </c>
      <c r="F17" s="137">
        <v>42699</v>
      </c>
      <c r="G17" s="137">
        <v>42815</v>
      </c>
      <c r="H17" s="137">
        <v>42996</v>
      </c>
    </row>
    <row r="18" spans="1:8">
      <c r="A18" s="136" t="s">
        <v>145</v>
      </c>
      <c r="B18" s="137">
        <v>42639</v>
      </c>
      <c r="C18" s="137">
        <v>42642</v>
      </c>
      <c r="D18" s="137">
        <v>42646</v>
      </c>
      <c r="E18" s="137">
        <v>42667</v>
      </c>
      <c r="F18" s="137">
        <v>42699</v>
      </c>
      <c r="G18" s="137">
        <v>42815</v>
      </c>
      <c r="H18" s="137">
        <v>42996</v>
      </c>
    </row>
    <row r="19" spans="1:8">
      <c r="A19" s="136" t="s">
        <v>146</v>
      </c>
      <c r="B19" s="137">
        <v>42640</v>
      </c>
      <c r="C19" s="137">
        <v>42643</v>
      </c>
      <c r="D19" s="137">
        <v>42647</v>
      </c>
      <c r="E19" s="137">
        <v>42668</v>
      </c>
      <c r="F19" s="137">
        <v>42698</v>
      </c>
      <c r="G19" s="137">
        <v>42821</v>
      </c>
      <c r="H19" s="137">
        <v>42993</v>
      </c>
    </row>
    <row r="20" spans="1:8">
      <c r="A20" s="136" t="s">
        <v>147</v>
      </c>
      <c r="B20" s="137">
        <v>42653</v>
      </c>
      <c r="C20" s="137">
        <v>42656</v>
      </c>
      <c r="D20" s="137">
        <v>42660</v>
      </c>
      <c r="E20" s="137">
        <v>42681</v>
      </c>
      <c r="F20" s="137">
        <v>42713</v>
      </c>
      <c r="G20" s="137">
        <v>42836</v>
      </c>
      <c r="H20" s="137">
        <v>43017</v>
      </c>
    </row>
    <row r="21" spans="1:8">
      <c r="A21" s="136" t="s">
        <v>148</v>
      </c>
      <c r="B21" s="137">
        <v>42653</v>
      </c>
      <c r="C21" s="137">
        <v>42656</v>
      </c>
      <c r="D21" s="137">
        <v>42660</v>
      </c>
      <c r="E21" s="137">
        <v>42681</v>
      </c>
      <c r="F21" s="137">
        <v>42713</v>
      </c>
      <c r="G21" s="137">
        <v>42828</v>
      </c>
      <c r="H21" s="137">
        <v>43021</v>
      </c>
    </row>
    <row r="22" spans="1:8">
      <c r="A22" s="136" t="s">
        <v>149</v>
      </c>
      <c r="B22" s="137">
        <v>42653</v>
      </c>
      <c r="C22" s="137">
        <v>42656</v>
      </c>
      <c r="D22" s="137">
        <v>42660</v>
      </c>
      <c r="E22" s="137">
        <v>42682</v>
      </c>
      <c r="F22" s="137">
        <v>42713</v>
      </c>
      <c r="G22" s="137">
        <v>42828</v>
      </c>
      <c r="H22" s="137">
        <v>43014</v>
      </c>
    </row>
    <row r="23" spans="1:8">
      <c r="A23" s="136" t="s">
        <v>151</v>
      </c>
      <c r="B23" s="137">
        <v>42654</v>
      </c>
      <c r="C23" s="137">
        <v>42657</v>
      </c>
      <c r="D23" s="137">
        <v>42661</v>
      </c>
      <c r="E23" s="137">
        <v>42682</v>
      </c>
      <c r="F23" s="137">
        <v>42713</v>
      </c>
      <c r="G23" s="137">
        <v>42832</v>
      </c>
      <c r="H23" s="137">
        <v>43017</v>
      </c>
    </row>
    <row r="24" spans="1:8">
      <c r="A24" s="136" t="s">
        <v>152</v>
      </c>
      <c r="B24" s="137">
        <v>42654</v>
      </c>
      <c r="C24" s="137">
        <v>42657</v>
      </c>
      <c r="D24" s="137">
        <v>42661</v>
      </c>
      <c r="E24" s="137">
        <v>42682</v>
      </c>
      <c r="F24" s="137">
        <v>42716</v>
      </c>
      <c r="G24" s="137">
        <v>42829</v>
      </c>
      <c r="H24" s="137">
        <v>43021</v>
      </c>
    </row>
    <row r="25" spans="1:8">
      <c r="A25" s="136" t="s">
        <v>153</v>
      </c>
      <c r="B25" s="137">
        <v>42657</v>
      </c>
      <c r="C25" s="137">
        <v>42660</v>
      </c>
      <c r="D25" s="137">
        <v>42664</v>
      </c>
      <c r="E25" s="137">
        <v>42688</v>
      </c>
      <c r="F25" s="137">
        <v>42716</v>
      </c>
      <c r="G25" s="137">
        <v>42832</v>
      </c>
      <c r="H25" s="137">
        <v>43014</v>
      </c>
    </row>
    <row r="26" spans="1:8">
      <c r="A26" s="136" t="s">
        <v>154</v>
      </c>
      <c r="B26" s="137">
        <v>42657</v>
      </c>
      <c r="C26" s="137">
        <v>42660</v>
      </c>
      <c r="D26" s="137">
        <v>42664</v>
      </c>
      <c r="E26" s="137">
        <v>42688</v>
      </c>
      <c r="F26" s="137">
        <v>42717</v>
      </c>
      <c r="G26" s="137">
        <v>42832</v>
      </c>
      <c r="H26" s="137">
        <v>43014</v>
      </c>
    </row>
    <row r="27" spans="1:8">
      <c r="A27" s="136" t="s">
        <v>155</v>
      </c>
      <c r="B27" s="137">
        <v>42660</v>
      </c>
      <c r="C27" s="137">
        <v>42663</v>
      </c>
      <c r="D27" s="137">
        <v>42667</v>
      </c>
      <c r="E27" s="137">
        <v>42688</v>
      </c>
      <c r="F27" s="137">
        <v>42719</v>
      </c>
      <c r="G27" s="137">
        <v>42835</v>
      </c>
      <c r="H27" s="137">
        <v>43046</v>
      </c>
    </row>
    <row r="28" spans="1:8">
      <c r="A28" s="136" t="s">
        <v>156</v>
      </c>
      <c r="B28" s="137">
        <v>42660</v>
      </c>
      <c r="C28" s="137">
        <v>42663</v>
      </c>
      <c r="D28" s="137">
        <v>42667</v>
      </c>
      <c r="E28" s="137">
        <v>42688</v>
      </c>
      <c r="F28" s="137">
        <v>42714</v>
      </c>
      <c r="G28" s="137">
        <v>42835</v>
      </c>
      <c r="H28" s="137">
        <v>43014</v>
      </c>
    </row>
    <row r="29" spans="1:8">
      <c r="A29" s="136" t="s">
        <v>157</v>
      </c>
      <c r="B29" s="137">
        <v>42660</v>
      </c>
      <c r="C29" s="137">
        <v>42663</v>
      </c>
      <c r="D29" s="137">
        <v>42667</v>
      </c>
      <c r="E29" s="137">
        <v>42688</v>
      </c>
      <c r="F29" s="137">
        <v>42720</v>
      </c>
      <c r="G29" s="137">
        <v>42839</v>
      </c>
      <c r="H29" s="137">
        <v>43021</v>
      </c>
    </row>
    <row r="30" spans="1:8">
      <c r="A30" s="136" t="s">
        <v>158</v>
      </c>
      <c r="B30" s="137">
        <v>42661</v>
      </c>
      <c r="C30" s="137">
        <v>42664</v>
      </c>
      <c r="D30" s="137">
        <v>42668</v>
      </c>
      <c r="E30" s="137">
        <v>42689</v>
      </c>
      <c r="F30" s="137">
        <v>42723</v>
      </c>
      <c r="G30" s="137">
        <v>42839</v>
      </c>
      <c r="H30" s="137">
        <v>43017</v>
      </c>
    </row>
    <row r="31" spans="1:8">
      <c r="A31" s="136" t="s">
        <v>159</v>
      </c>
      <c r="B31" s="137">
        <v>42661</v>
      </c>
      <c r="C31" s="137">
        <v>42664</v>
      </c>
      <c r="D31" s="137">
        <v>42668</v>
      </c>
      <c r="E31" s="137">
        <v>42689</v>
      </c>
      <c r="F31" s="137">
        <v>42720</v>
      </c>
      <c r="G31" s="137">
        <v>42835</v>
      </c>
      <c r="H31" s="137">
        <v>43017</v>
      </c>
    </row>
    <row r="32" spans="1:8">
      <c r="A32" s="136" t="s">
        <v>161</v>
      </c>
      <c r="B32" s="137">
        <v>42661</v>
      </c>
      <c r="C32" s="137">
        <v>42664</v>
      </c>
      <c r="D32" s="137">
        <v>42668</v>
      </c>
      <c r="E32" s="137">
        <v>42689</v>
      </c>
      <c r="F32" s="137">
        <v>42723</v>
      </c>
      <c r="G32" s="137">
        <v>42835</v>
      </c>
      <c r="H32" s="137">
        <v>43018</v>
      </c>
    </row>
    <row r="33" spans="1:8">
      <c r="A33" s="136" t="s">
        <v>162</v>
      </c>
      <c r="B33" s="137">
        <v>42664</v>
      </c>
      <c r="C33" s="137">
        <v>42667</v>
      </c>
      <c r="D33" s="137">
        <v>42671</v>
      </c>
      <c r="E33" s="137">
        <v>42692</v>
      </c>
      <c r="F33" s="137">
        <v>42724</v>
      </c>
      <c r="G33" s="137">
        <v>42839</v>
      </c>
      <c r="H33" s="137">
        <v>43017</v>
      </c>
    </row>
    <row r="34" spans="1:8">
      <c r="A34" s="136" t="s">
        <v>646</v>
      </c>
      <c r="B34" s="137">
        <v>42664</v>
      </c>
      <c r="C34" s="137">
        <v>42667</v>
      </c>
      <c r="D34" s="137">
        <v>42671</v>
      </c>
      <c r="E34" s="137">
        <v>42695</v>
      </c>
      <c r="F34" s="137">
        <v>42724</v>
      </c>
      <c r="G34" s="137">
        <v>42839</v>
      </c>
      <c r="H34" s="137">
        <v>43017</v>
      </c>
    </row>
    <row r="35" spans="1:8">
      <c r="A35" s="136" t="s">
        <v>647</v>
      </c>
      <c r="B35" s="137">
        <v>42664</v>
      </c>
      <c r="C35" s="137">
        <v>42667</v>
      </c>
      <c r="D35" s="137">
        <v>42671</v>
      </c>
      <c r="E35" s="137">
        <v>42695</v>
      </c>
      <c r="F35" s="137">
        <v>42724</v>
      </c>
      <c r="G35" s="137">
        <v>42839</v>
      </c>
      <c r="H35" s="137">
        <v>43017</v>
      </c>
    </row>
    <row r="36" spans="1:8">
      <c r="A36" s="136" t="s">
        <v>648</v>
      </c>
      <c r="B36" s="137">
        <v>42664</v>
      </c>
      <c r="C36" s="137">
        <v>42667</v>
      </c>
      <c r="D36" s="137">
        <v>42671</v>
      </c>
      <c r="E36" s="137">
        <v>42695</v>
      </c>
      <c r="F36" s="137">
        <v>42724</v>
      </c>
      <c r="G36" s="137">
        <v>42839</v>
      </c>
      <c r="H36" s="137">
        <v>43021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M8"/>
  <sheetViews>
    <sheetView topLeftCell="O1" workbookViewId="0">
      <selection activeCell="AH18" sqref="AH17:AH18"/>
    </sheetView>
  </sheetViews>
  <sheetFormatPr baseColWidth="10" defaultColWidth="10.83203125" defaultRowHeight="16"/>
  <cols>
    <col min="1" max="31" width="10.83203125" style="3"/>
    <col min="32" max="32" width="10.83203125" style="3" customWidth="1"/>
    <col min="33" max="16384" width="10.83203125" style="3"/>
  </cols>
  <sheetData>
    <row r="2" spans="2:39">
      <c r="B2" s="12"/>
      <c r="C2" s="13"/>
      <c r="D2" s="13"/>
      <c r="E2" s="13">
        <v>0</v>
      </c>
      <c r="F2" s="13"/>
      <c r="G2" s="13"/>
      <c r="H2" s="13" t="s">
        <v>21</v>
      </c>
      <c r="I2" s="13" t="s">
        <v>21</v>
      </c>
      <c r="J2" s="13" t="s">
        <v>21</v>
      </c>
      <c r="K2" s="13" t="s">
        <v>21</v>
      </c>
      <c r="L2" s="13" t="s">
        <v>21</v>
      </c>
      <c r="M2" s="13" t="s">
        <v>21</v>
      </c>
      <c r="N2" s="13" t="s">
        <v>21</v>
      </c>
      <c r="O2" s="13"/>
      <c r="P2" s="13" t="s">
        <v>21</v>
      </c>
      <c r="Q2" s="13"/>
      <c r="R2" s="13"/>
      <c r="S2" s="13"/>
      <c r="T2" s="13"/>
      <c r="U2" s="13"/>
      <c r="V2" s="13"/>
      <c r="W2" s="13" t="s">
        <v>18</v>
      </c>
      <c r="X2" s="13" t="s">
        <v>114</v>
      </c>
      <c r="Y2" s="13" t="s">
        <v>21</v>
      </c>
      <c r="Z2" s="13" t="s">
        <v>20</v>
      </c>
      <c r="AA2" s="13" t="s">
        <v>23</v>
      </c>
      <c r="AB2" s="65" t="s">
        <v>165</v>
      </c>
      <c r="AC2" s="65" t="s">
        <v>17</v>
      </c>
      <c r="AD2" s="16"/>
      <c r="AE2" s="13" t="s">
        <v>32</v>
      </c>
      <c r="AF2" s="13"/>
      <c r="AG2" s="13" t="s">
        <v>33</v>
      </c>
      <c r="AH2" s="13" t="s">
        <v>92</v>
      </c>
      <c r="AI2" s="13"/>
      <c r="AJ2" s="15" t="s">
        <v>21</v>
      </c>
      <c r="AK2" s="15" t="s">
        <v>21</v>
      </c>
      <c r="AL2" s="15" t="s">
        <v>21</v>
      </c>
      <c r="AM2" s="17"/>
    </row>
    <row r="3" spans="2:39">
      <c r="B3" s="18"/>
      <c r="C3" s="19"/>
      <c r="E3" s="19">
        <v>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 t="s">
        <v>219</v>
      </c>
      <c r="U3" s="19" t="s">
        <v>21</v>
      </c>
      <c r="V3" s="19"/>
      <c r="W3" s="19" t="s">
        <v>18</v>
      </c>
      <c r="X3" s="19" t="s">
        <v>21</v>
      </c>
      <c r="Y3" s="22" t="s">
        <v>21</v>
      </c>
      <c r="Z3" s="19" t="s">
        <v>21</v>
      </c>
      <c r="AA3" s="22" t="s">
        <v>21</v>
      </c>
      <c r="AB3" s="66" t="s">
        <v>21</v>
      </c>
      <c r="AC3" s="66" t="s">
        <v>21</v>
      </c>
      <c r="AD3" s="23"/>
      <c r="AE3" s="22" t="s">
        <v>21</v>
      </c>
      <c r="AF3" s="22" t="s">
        <v>21</v>
      </c>
      <c r="AG3" s="22" t="s">
        <v>21</v>
      </c>
      <c r="AH3" s="22" t="s">
        <v>21</v>
      </c>
      <c r="AI3" s="22" t="s">
        <v>21</v>
      </c>
      <c r="AJ3" s="22" t="s">
        <v>21</v>
      </c>
      <c r="AK3" s="22" t="s">
        <v>21</v>
      </c>
      <c r="AL3" s="22" t="s">
        <v>21</v>
      </c>
      <c r="AM3" s="24"/>
    </row>
    <row r="4" spans="2:39">
      <c r="B4" s="18"/>
      <c r="C4" s="19"/>
      <c r="E4" s="19">
        <v>7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219</v>
      </c>
      <c r="U4" s="19" t="s">
        <v>21</v>
      </c>
      <c r="V4" s="19"/>
      <c r="W4" s="19" t="s">
        <v>18</v>
      </c>
      <c r="X4" s="19" t="s">
        <v>21</v>
      </c>
      <c r="Y4" s="22" t="s">
        <v>21</v>
      </c>
      <c r="Z4" s="19" t="s">
        <v>21</v>
      </c>
      <c r="AA4" s="22" t="s">
        <v>21</v>
      </c>
      <c r="AB4" s="66" t="s">
        <v>21</v>
      </c>
      <c r="AC4" s="66" t="s">
        <v>21</v>
      </c>
      <c r="AD4" s="23"/>
      <c r="AE4" s="22" t="s">
        <v>21</v>
      </c>
      <c r="AF4" s="22" t="s">
        <v>21</v>
      </c>
      <c r="AG4" s="22" t="s">
        <v>21</v>
      </c>
      <c r="AH4" s="22" t="s">
        <v>21</v>
      </c>
      <c r="AI4" s="22" t="s">
        <v>21</v>
      </c>
      <c r="AJ4" s="22" t="s">
        <v>21</v>
      </c>
      <c r="AK4" s="22" t="s">
        <v>21</v>
      </c>
      <c r="AL4" s="22" t="s">
        <v>21</v>
      </c>
      <c r="AM4" s="24"/>
    </row>
    <row r="5" spans="2:39">
      <c r="B5" s="18"/>
      <c r="C5" s="19"/>
      <c r="D5" s="19"/>
      <c r="E5" s="19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 t="s">
        <v>21</v>
      </c>
      <c r="W5" s="19" t="s">
        <v>21</v>
      </c>
      <c r="X5" s="19" t="s">
        <v>21</v>
      </c>
      <c r="Y5" s="22" t="s">
        <v>21</v>
      </c>
      <c r="Z5" s="19" t="s">
        <v>21</v>
      </c>
      <c r="AA5" s="22" t="s">
        <v>21</v>
      </c>
      <c r="AB5" s="70" t="s">
        <v>21</v>
      </c>
      <c r="AC5" s="70" t="s">
        <v>21</v>
      </c>
      <c r="AD5" s="23" t="s">
        <v>21</v>
      </c>
      <c r="AE5" s="22" t="s">
        <v>32</v>
      </c>
      <c r="AF5" s="22"/>
      <c r="AG5" s="22" t="s">
        <v>33</v>
      </c>
      <c r="AH5" s="19" t="s">
        <v>92</v>
      </c>
      <c r="AI5" s="22"/>
      <c r="AJ5" s="22" t="s">
        <v>21</v>
      </c>
      <c r="AK5" s="22" t="s">
        <v>21</v>
      </c>
      <c r="AL5" s="22" t="s">
        <v>21</v>
      </c>
      <c r="AM5" s="24"/>
    </row>
    <row r="6" spans="2:39">
      <c r="B6" s="18"/>
      <c r="C6" s="19"/>
      <c r="D6" s="19"/>
      <c r="E6" s="22">
        <v>60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 t="s">
        <v>219</v>
      </c>
      <c r="U6" s="19" t="s">
        <v>21</v>
      </c>
      <c r="V6" s="19"/>
      <c r="W6" s="19" t="s">
        <v>21</v>
      </c>
      <c r="X6" s="19" t="s">
        <v>114</v>
      </c>
      <c r="Y6" s="19" t="s">
        <v>179</v>
      </c>
      <c r="Z6" s="19" t="s">
        <v>20</v>
      </c>
      <c r="AA6" s="19" t="s">
        <v>23</v>
      </c>
      <c r="AB6" s="70" t="s">
        <v>165</v>
      </c>
      <c r="AC6" s="19" t="s">
        <v>21</v>
      </c>
      <c r="AD6" s="19"/>
      <c r="AE6" s="19" t="s">
        <v>21</v>
      </c>
      <c r="AF6" s="19" t="s">
        <v>21</v>
      </c>
      <c r="AG6" s="19" t="s">
        <v>21</v>
      </c>
      <c r="AH6" s="19" t="s">
        <v>21</v>
      </c>
      <c r="AI6" s="19" t="s">
        <v>21</v>
      </c>
      <c r="AJ6" s="19" t="s">
        <v>21</v>
      </c>
      <c r="AK6" s="19" t="s">
        <v>21</v>
      </c>
      <c r="AL6" s="19" t="s">
        <v>21</v>
      </c>
      <c r="AM6" s="41"/>
    </row>
    <row r="7" spans="2:39">
      <c r="B7" s="101"/>
      <c r="C7" s="98"/>
      <c r="D7" s="98"/>
      <c r="E7" s="99">
        <v>180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 t="s">
        <v>21</v>
      </c>
      <c r="V7" s="98"/>
      <c r="W7" s="98" t="s">
        <v>21</v>
      </c>
      <c r="X7" s="98" t="s">
        <v>114</v>
      </c>
      <c r="Y7" s="98" t="s">
        <v>21</v>
      </c>
      <c r="Z7" s="98" t="s">
        <v>20</v>
      </c>
      <c r="AA7" s="98" t="s">
        <v>23</v>
      </c>
      <c r="AB7" s="98" t="s">
        <v>165</v>
      </c>
      <c r="AC7" s="98" t="s">
        <v>21</v>
      </c>
      <c r="AD7" s="98"/>
      <c r="AE7" s="98" t="s">
        <v>21</v>
      </c>
      <c r="AF7" s="98" t="s">
        <v>21</v>
      </c>
      <c r="AG7" s="98" t="s">
        <v>21</v>
      </c>
      <c r="AH7" s="98" t="s">
        <v>21</v>
      </c>
      <c r="AI7" s="98" t="s">
        <v>21</v>
      </c>
      <c r="AJ7" s="98" t="s">
        <v>21</v>
      </c>
      <c r="AK7" s="98" t="s">
        <v>21</v>
      </c>
      <c r="AL7" s="98" t="s">
        <v>21</v>
      </c>
      <c r="AM7" s="102"/>
    </row>
    <row r="8" spans="2:39">
      <c r="B8" s="25"/>
      <c r="C8" s="26"/>
      <c r="D8" s="26"/>
      <c r="E8" s="26">
        <v>365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4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3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0.83203125" defaultRowHeight="16"/>
  <cols>
    <col min="1" max="2" width="10.83203125" style="3"/>
    <col min="3" max="3" width="88" style="3" customWidth="1"/>
    <col min="4" max="5" width="10.83203125" style="3"/>
    <col min="6" max="6" width="24.5" style="3" customWidth="1"/>
    <col min="7" max="16384" width="10.83203125" style="3"/>
  </cols>
  <sheetData>
    <row r="1" spans="1:6">
      <c r="A1" s="6" t="s">
        <v>0</v>
      </c>
      <c r="B1" s="6" t="s">
        <v>9</v>
      </c>
      <c r="C1" s="6" t="s">
        <v>516</v>
      </c>
      <c r="D1" s="47" t="s">
        <v>80</v>
      </c>
      <c r="E1" s="47" t="s">
        <v>81</v>
      </c>
      <c r="F1" s="127" t="s">
        <v>517</v>
      </c>
    </row>
    <row r="2" spans="1:6">
      <c r="A2" s="12" t="s">
        <v>123</v>
      </c>
      <c r="B2" s="64">
        <v>42514</v>
      </c>
      <c r="C2" s="13" t="s">
        <v>180</v>
      </c>
      <c r="D2" s="72">
        <v>42278</v>
      </c>
      <c r="E2" s="13"/>
      <c r="F2" s="40" t="s">
        <v>58</v>
      </c>
    </row>
    <row r="3" spans="1:6">
      <c r="A3" s="18"/>
      <c r="B3" s="19"/>
      <c r="C3" s="19" t="s">
        <v>181</v>
      </c>
      <c r="D3" s="19">
        <v>1985</v>
      </c>
      <c r="E3" s="19">
        <v>1985</v>
      </c>
      <c r="F3" s="24" t="s">
        <v>60</v>
      </c>
    </row>
    <row r="4" spans="1:6">
      <c r="A4" s="18"/>
      <c r="B4" s="19"/>
      <c r="C4" s="22" t="s">
        <v>182</v>
      </c>
      <c r="D4" s="22">
        <v>2014</v>
      </c>
      <c r="E4" s="19"/>
      <c r="F4" s="24" t="s">
        <v>61</v>
      </c>
    </row>
    <row r="5" spans="1:6">
      <c r="A5" s="18"/>
      <c r="B5" s="19"/>
      <c r="C5" s="22" t="s">
        <v>183</v>
      </c>
      <c r="D5" s="22">
        <v>1985</v>
      </c>
      <c r="E5" s="19"/>
      <c r="F5" s="24" t="s">
        <v>72</v>
      </c>
    </row>
    <row r="6" spans="1:6" s="19" customFormat="1">
      <c r="A6" s="18"/>
      <c r="C6" s="22" t="s">
        <v>184</v>
      </c>
      <c r="D6" s="22">
        <v>2013</v>
      </c>
      <c r="F6" s="24" t="s">
        <v>72</v>
      </c>
    </row>
    <row r="7" spans="1:6" s="19" customFormat="1">
      <c r="A7" s="18"/>
      <c r="C7" s="22" t="s">
        <v>185</v>
      </c>
      <c r="D7" s="22">
        <v>2013</v>
      </c>
      <c r="E7" s="22">
        <v>2013</v>
      </c>
      <c r="F7" s="24" t="s">
        <v>73</v>
      </c>
    </row>
    <row r="8" spans="1:6" s="19" customFormat="1">
      <c r="A8" s="18"/>
      <c r="C8" s="22" t="s">
        <v>95</v>
      </c>
      <c r="D8" s="119">
        <v>41852</v>
      </c>
      <c r="E8" s="22"/>
      <c r="F8" s="24" t="s">
        <v>75</v>
      </c>
    </row>
    <row r="9" spans="1:6" s="19" customFormat="1">
      <c r="A9" s="18"/>
      <c r="C9" s="22" t="s">
        <v>186</v>
      </c>
      <c r="D9" s="22">
        <v>1998</v>
      </c>
      <c r="F9" s="24" t="s">
        <v>77</v>
      </c>
    </row>
    <row r="10" spans="1:6" s="19" customFormat="1">
      <c r="A10" s="18"/>
      <c r="C10" s="22" t="s">
        <v>187</v>
      </c>
      <c r="D10" s="116">
        <v>42514</v>
      </c>
      <c r="F10" s="24" t="s">
        <v>79</v>
      </c>
    </row>
    <row r="11" spans="1:6">
      <c r="A11" s="12" t="s">
        <v>124</v>
      </c>
      <c r="B11" s="86">
        <v>42514</v>
      </c>
      <c r="C11" s="15" t="s">
        <v>206</v>
      </c>
      <c r="D11" s="15">
        <v>1992</v>
      </c>
      <c r="E11" s="13"/>
      <c r="F11" s="17" t="s">
        <v>61</v>
      </c>
    </row>
    <row r="12" spans="1:6">
      <c r="A12" s="18"/>
      <c r="B12" s="19"/>
      <c r="C12" s="22" t="s">
        <v>207</v>
      </c>
      <c r="D12" s="116">
        <v>42508</v>
      </c>
      <c r="E12" s="19"/>
      <c r="F12" s="24" t="s">
        <v>72</v>
      </c>
    </row>
    <row r="13" spans="1:6">
      <c r="A13" s="18"/>
      <c r="B13" s="19"/>
      <c r="C13" s="22" t="s">
        <v>208</v>
      </c>
      <c r="D13" s="22">
        <v>2013</v>
      </c>
      <c r="E13" s="19"/>
      <c r="F13" s="24" t="s">
        <v>73</v>
      </c>
    </row>
    <row r="14" spans="1:6">
      <c r="A14" s="18"/>
      <c r="B14" s="19"/>
      <c r="C14" s="22" t="s">
        <v>209</v>
      </c>
      <c r="D14" s="119">
        <v>42491</v>
      </c>
      <c r="E14" s="116">
        <v>42508</v>
      </c>
      <c r="F14" s="24" t="s">
        <v>76</v>
      </c>
    </row>
    <row r="15" spans="1:6">
      <c r="A15" s="18"/>
      <c r="B15" s="19"/>
      <c r="C15" s="22" t="s">
        <v>210</v>
      </c>
      <c r="D15" s="22">
        <v>2001</v>
      </c>
      <c r="E15" s="19"/>
      <c r="F15" s="24" t="s">
        <v>77</v>
      </c>
    </row>
    <row r="16" spans="1:6">
      <c r="A16" s="18"/>
      <c r="B16" s="19"/>
      <c r="C16" s="22" t="s">
        <v>187</v>
      </c>
      <c r="D16" s="116">
        <v>42514</v>
      </c>
      <c r="E16" s="19"/>
      <c r="F16" s="41" t="s">
        <v>79</v>
      </c>
    </row>
    <row r="17" spans="1:6">
      <c r="A17" s="12" t="s">
        <v>125</v>
      </c>
      <c r="B17" s="86">
        <v>42514</v>
      </c>
      <c r="C17" s="15" t="s">
        <v>224</v>
      </c>
      <c r="D17" s="15">
        <v>2006</v>
      </c>
      <c r="E17" s="13"/>
      <c r="F17" s="17" t="s">
        <v>58</v>
      </c>
    </row>
    <row r="18" spans="1:6">
      <c r="A18" s="18"/>
      <c r="B18" s="19"/>
      <c r="C18" s="22" t="s">
        <v>98</v>
      </c>
      <c r="D18" s="116">
        <v>24812</v>
      </c>
      <c r="E18" s="19"/>
      <c r="F18" s="24" t="s">
        <v>58</v>
      </c>
    </row>
    <row r="19" spans="1:6">
      <c r="A19" s="18"/>
      <c r="B19" s="19"/>
      <c r="C19" s="22" t="s">
        <v>225</v>
      </c>
      <c r="D19" s="119">
        <v>42370</v>
      </c>
      <c r="E19" s="19"/>
      <c r="F19" s="24" t="s">
        <v>65</v>
      </c>
    </row>
    <row r="20" spans="1:6">
      <c r="A20" s="18"/>
      <c r="B20" s="19"/>
      <c r="C20" s="22" t="s">
        <v>226</v>
      </c>
      <c r="D20" s="22">
        <v>1970</v>
      </c>
      <c r="E20" s="22">
        <v>1973</v>
      </c>
      <c r="F20" s="24" t="s">
        <v>63</v>
      </c>
    </row>
    <row r="21" spans="1:6">
      <c r="A21" s="18"/>
      <c r="B21" s="19"/>
      <c r="C21" s="3" t="s">
        <v>800</v>
      </c>
      <c r="D21" s="43">
        <v>42514</v>
      </c>
      <c r="F21" s="3" t="s">
        <v>68</v>
      </c>
    </row>
    <row r="22" spans="1:6">
      <c r="A22" s="18"/>
      <c r="B22" s="19"/>
      <c r="C22" s="22" t="s">
        <v>227</v>
      </c>
      <c r="D22" s="22">
        <v>1979</v>
      </c>
      <c r="E22" s="19"/>
      <c r="F22" s="24" t="s">
        <v>69</v>
      </c>
    </row>
    <row r="23" spans="1:6">
      <c r="A23" s="18"/>
      <c r="B23" s="19"/>
      <c r="C23" s="22" t="s">
        <v>228</v>
      </c>
      <c r="D23" s="22">
        <v>1973</v>
      </c>
      <c r="E23" s="19"/>
      <c r="F23" s="24" t="s">
        <v>72</v>
      </c>
    </row>
    <row r="24" spans="1:6">
      <c r="A24" s="18"/>
      <c r="B24" s="19"/>
      <c r="C24" s="22" t="s">
        <v>229</v>
      </c>
      <c r="D24" s="22">
        <v>2014</v>
      </c>
      <c r="E24" s="19"/>
      <c r="F24" s="24" t="s">
        <v>72</v>
      </c>
    </row>
    <row r="25" spans="1:6">
      <c r="A25" s="18"/>
      <c r="B25" s="19"/>
      <c r="C25" s="22" t="s">
        <v>230</v>
      </c>
      <c r="D25" s="22">
        <v>2014</v>
      </c>
      <c r="E25" s="22">
        <v>2014</v>
      </c>
      <c r="F25" s="24" t="s">
        <v>73</v>
      </c>
    </row>
    <row r="26" spans="1:6">
      <c r="A26" s="18"/>
      <c r="B26" s="19"/>
      <c r="C26" s="22" t="s">
        <v>235</v>
      </c>
      <c r="D26" s="22">
        <v>2011</v>
      </c>
      <c r="E26" s="22"/>
      <c r="F26" s="24" t="s">
        <v>73</v>
      </c>
    </row>
    <row r="27" spans="1:6">
      <c r="A27" s="18"/>
      <c r="B27" s="19"/>
      <c r="C27" s="3" t="s">
        <v>801</v>
      </c>
      <c r="D27" s="3">
        <v>2013</v>
      </c>
      <c r="F27" s="3" t="s">
        <v>73</v>
      </c>
    </row>
    <row r="28" spans="1:6">
      <c r="A28" s="18"/>
      <c r="B28" s="19"/>
      <c r="C28" s="22" t="s">
        <v>231</v>
      </c>
      <c r="D28" s="22">
        <v>2000</v>
      </c>
      <c r="E28" s="19"/>
      <c r="F28" s="24" t="s">
        <v>75</v>
      </c>
    </row>
    <row r="29" spans="1:6">
      <c r="A29" s="18"/>
      <c r="B29" s="19"/>
      <c r="C29" s="22" t="s">
        <v>232</v>
      </c>
      <c r="D29" s="19"/>
      <c r="E29" s="19"/>
      <c r="F29" s="24" t="s">
        <v>77</v>
      </c>
    </row>
    <row r="30" spans="1:6">
      <c r="A30" s="18"/>
      <c r="B30" s="19"/>
      <c r="C30" s="70" t="s">
        <v>187</v>
      </c>
      <c r="D30" s="122">
        <v>42514</v>
      </c>
      <c r="E30" s="19"/>
      <c r="F30" s="24" t="s">
        <v>79</v>
      </c>
    </row>
    <row r="31" spans="1:6">
      <c r="A31" s="12" t="s">
        <v>126</v>
      </c>
      <c r="B31" s="86">
        <v>42517</v>
      </c>
      <c r="C31" s="15" t="s">
        <v>253</v>
      </c>
      <c r="D31" s="87">
        <v>42430</v>
      </c>
      <c r="E31" s="13"/>
      <c r="F31" s="17" t="s">
        <v>65</v>
      </c>
    </row>
    <row r="32" spans="1:6">
      <c r="A32" s="18"/>
      <c r="B32" s="19"/>
      <c r="C32" s="22" t="s">
        <v>254</v>
      </c>
      <c r="D32" s="22">
        <v>2010</v>
      </c>
      <c r="E32" s="19"/>
      <c r="F32" s="24" t="s">
        <v>65</v>
      </c>
    </row>
    <row r="33" spans="1:6">
      <c r="A33" s="18"/>
      <c r="B33" s="19"/>
      <c r="C33" s="22" t="s">
        <v>255</v>
      </c>
      <c r="D33" s="22">
        <v>1975</v>
      </c>
      <c r="E33" s="19"/>
      <c r="F33" s="24" t="s">
        <v>62</v>
      </c>
    </row>
    <row r="34" spans="1:6">
      <c r="A34" s="18"/>
      <c r="B34" s="19"/>
      <c r="C34" s="22" t="s">
        <v>256</v>
      </c>
      <c r="D34" s="22">
        <v>2012</v>
      </c>
      <c r="E34" s="19"/>
      <c r="F34" s="24" t="s">
        <v>67</v>
      </c>
    </row>
    <row r="35" spans="1:6">
      <c r="A35" s="18"/>
      <c r="B35" s="19"/>
      <c r="C35" s="22" t="s">
        <v>257</v>
      </c>
      <c r="D35" s="22">
        <v>2004</v>
      </c>
      <c r="E35" s="19"/>
      <c r="F35" s="24" t="s">
        <v>72</v>
      </c>
    </row>
    <row r="36" spans="1:6">
      <c r="A36" s="18"/>
      <c r="B36" s="19"/>
      <c r="C36" s="22" t="s">
        <v>258</v>
      </c>
      <c r="D36" s="22">
        <v>2010</v>
      </c>
      <c r="E36" s="19"/>
      <c r="F36" s="24" t="s">
        <v>72</v>
      </c>
    </row>
    <row r="37" spans="1:6">
      <c r="A37" s="18"/>
      <c r="B37" s="19"/>
      <c r="C37" s="22" t="s">
        <v>259</v>
      </c>
      <c r="D37" s="22">
        <v>1987</v>
      </c>
      <c r="E37" s="19"/>
      <c r="F37" s="24" t="s">
        <v>77</v>
      </c>
    </row>
    <row r="38" spans="1:6">
      <c r="A38" s="18"/>
      <c r="B38" s="19"/>
      <c r="C38" s="22" t="s">
        <v>187</v>
      </c>
      <c r="D38" s="20">
        <v>42517</v>
      </c>
      <c r="E38" s="19"/>
      <c r="F38" s="24" t="s">
        <v>79</v>
      </c>
    </row>
    <row r="39" spans="1:6">
      <c r="A39" s="85" t="s">
        <v>129</v>
      </c>
      <c r="B39" s="117">
        <v>42520</v>
      </c>
      <c r="C39" s="15" t="s">
        <v>271</v>
      </c>
      <c r="D39" s="15">
        <v>2006</v>
      </c>
      <c r="E39" s="13"/>
      <c r="F39" s="17" t="s">
        <v>60</v>
      </c>
    </row>
    <row r="40" spans="1:6">
      <c r="A40" s="18"/>
      <c r="B40" s="19"/>
      <c r="C40" s="22" t="s">
        <v>182</v>
      </c>
      <c r="D40" s="22">
        <v>2013</v>
      </c>
      <c r="E40" s="19"/>
      <c r="F40" s="24" t="s">
        <v>61</v>
      </c>
    </row>
    <row r="41" spans="1:6">
      <c r="A41" s="18"/>
      <c r="B41" s="19"/>
      <c r="C41" s="22" t="s">
        <v>272</v>
      </c>
      <c r="D41" s="22">
        <v>2006</v>
      </c>
      <c r="E41" s="19"/>
      <c r="F41" s="24" t="s">
        <v>73</v>
      </c>
    </row>
    <row r="42" spans="1:6">
      <c r="A42" s="18"/>
      <c r="B42" s="19"/>
      <c r="C42" s="22" t="s">
        <v>273</v>
      </c>
      <c r="D42" s="22">
        <v>2013</v>
      </c>
      <c r="E42" s="19"/>
      <c r="F42" s="24" t="s">
        <v>75</v>
      </c>
    </row>
    <row r="43" spans="1:6">
      <c r="A43" s="18"/>
      <c r="B43" s="19"/>
      <c r="C43" s="70" t="s">
        <v>187</v>
      </c>
      <c r="D43" s="122">
        <v>42520</v>
      </c>
      <c r="E43" s="19"/>
      <c r="F43" s="24" t="s">
        <v>79</v>
      </c>
    </row>
    <row r="44" spans="1:6">
      <c r="A44" s="85" t="s">
        <v>130</v>
      </c>
      <c r="B44" s="117">
        <v>42521</v>
      </c>
      <c r="C44" s="15" t="s">
        <v>288</v>
      </c>
      <c r="D44" s="118">
        <v>42430</v>
      </c>
      <c r="E44" s="13"/>
      <c r="F44" s="17" t="s">
        <v>65</v>
      </c>
    </row>
    <row r="45" spans="1:6">
      <c r="A45" s="115"/>
      <c r="B45" s="120"/>
      <c r="C45" s="22" t="s">
        <v>692</v>
      </c>
      <c r="D45" s="157">
        <v>41791</v>
      </c>
      <c r="E45" s="19"/>
      <c r="F45" s="24" t="s">
        <v>59</v>
      </c>
    </row>
    <row r="46" spans="1:6">
      <c r="A46" s="18"/>
      <c r="B46" s="19"/>
      <c r="C46" s="22" t="s">
        <v>289</v>
      </c>
      <c r="D46" s="22">
        <v>2014</v>
      </c>
      <c r="E46" s="19"/>
      <c r="F46" s="24" t="s">
        <v>69</v>
      </c>
    </row>
    <row r="47" spans="1:6">
      <c r="A47" s="18"/>
      <c r="B47" s="19"/>
      <c r="C47" s="22" t="s">
        <v>290</v>
      </c>
      <c r="D47" s="22">
        <v>1980</v>
      </c>
      <c r="E47" s="19"/>
      <c r="F47" s="24" t="s">
        <v>76</v>
      </c>
    </row>
    <row r="48" spans="1:6">
      <c r="A48" s="18"/>
      <c r="B48" s="19"/>
      <c r="C48" s="22" t="s">
        <v>291</v>
      </c>
      <c r="D48" s="22">
        <v>1980</v>
      </c>
      <c r="E48" s="19"/>
      <c r="F48" s="24" t="s">
        <v>76</v>
      </c>
    </row>
    <row r="49" spans="1:6">
      <c r="A49" s="18"/>
      <c r="B49" s="19"/>
      <c r="C49" s="22" t="s">
        <v>187</v>
      </c>
      <c r="D49" s="116">
        <v>42521</v>
      </c>
      <c r="E49" s="19"/>
      <c r="F49" s="24" t="s">
        <v>79</v>
      </c>
    </row>
    <row r="50" spans="1:6">
      <c r="A50" s="85" t="s">
        <v>131</v>
      </c>
      <c r="B50" s="117">
        <v>42527</v>
      </c>
      <c r="C50" s="15" t="s">
        <v>304</v>
      </c>
      <c r="D50" s="15">
        <v>1989</v>
      </c>
      <c r="E50" s="15">
        <v>1989</v>
      </c>
      <c r="F50" s="17" t="s">
        <v>65</v>
      </c>
    </row>
    <row r="51" spans="1:6">
      <c r="A51" s="18"/>
      <c r="B51" s="19"/>
      <c r="C51" s="22" t="s">
        <v>305</v>
      </c>
      <c r="D51" s="22">
        <v>1993</v>
      </c>
      <c r="E51" s="19"/>
      <c r="F51" s="24" t="s">
        <v>69</v>
      </c>
    </row>
    <row r="52" spans="1:6">
      <c r="A52" s="18"/>
      <c r="B52" s="19"/>
      <c r="C52" s="22" t="s">
        <v>306</v>
      </c>
      <c r="D52" s="22">
        <v>1980</v>
      </c>
      <c r="E52" s="19"/>
      <c r="F52" s="24" t="s">
        <v>72</v>
      </c>
    </row>
    <row r="53" spans="1:6">
      <c r="A53" s="18"/>
      <c r="B53" s="19"/>
      <c r="C53" s="22" t="s">
        <v>307</v>
      </c>
      <c r="D53" s="22">
        <v>1989</v>
      </c>
      <c r="E53" s="19"/>
      <c r="F53" s="24" t="s">
        <v>72</v>
      </c>
    </row>
    <row r="54" spans="1:6">
      <c r="A54" s="18"/>
      <c r="B54" s="19"/>
      <c r="C54" s="22" t="s">
        <v>308</v>
      </c>
      <c r="D54" s="116">
        <v>26699</v>
      </c>
      <c r="E54" s="22">
        <v>1980</v>
      </c>
      <c r="F54" s="24" t="s">
        <v>74</v>
      </c>
    </row>
    <row r="55" spans="1:6">
      <c r="A55" s="18"/>
      <c r="B55" s="19"/>
      <c r="C55" s="22" t="s">
        <v>186</v>
      </c>
      <c r="D55" s="22">
        <v>1991</v>
      </c>
      <c r="E55" s="19"/>
      <c r="F55" s="24" t="s">
        <v>77</v>
      </c>
    </row>
    <row r="56" spans="1:6">
      <c r="A56" s="18"/>
      <c r="B56" s="19"/>
      <c r="C56" s="22" t="s">
        <v>187</v>
      </c>
      <c r="D56" s="120">
        <v>42527</v>
      </c>
      <c r="E56" s="19"/>
      <c r="F56" s="24" t="s">
        <v>79</v>
      </c>
    </row>
    <row r="57" spans="1:6">
      <c r="A57" s="85" t="s">
        <v>133</v>
      </c>
      <c r="B57" s="117">
        <v>42492</v>
      </c>
      <c r="C57" s="15" t="s">
        <v>320</v>
      </c>
      <c r="D57" s="15">
        <v>1998</v>
      </c>
      <c r="E57" s="15">
        <v>1998</v>
      </c>
      <c r="F57" s="17" t="s">
        <v>65</v>
      </c>
    </row>
    <row r="58" spans="1:6">
      <c r="A58" s="18"/>
      <c r="B58" s="19"/>
      <c r="C58" s="22" t="s">
        <v>321</v>
      </c>
      <c r="D58" s="22">
        <v>1998</v>
      </c>
      <c r="E58" s="22"/>
      <c r="F58" s="24" t="s">
        <v>65</v>
      </c>
    </row>
    <row r="59" spans="1:6">
      <c r="A59" s="18"/>
      <c r="B59" s="19"/>
      <c r="C59" s="22" t="s">
        <v>226</v>
      </c>
      <c r="D59" s="22">
        <v>1986</v>
      </c>
      <c r="E59" s="22">
        <v>1988</v>
      </c>
      <c r="F59" s="24" t="s">
        <v>63</v>
      </c>
    </row>
    <row r="60" spans="1:6">
      <c r="A60" s="18"/>
      <c r="B60" s="19"/>
      <c r="C60" s="22" t="s">
        <v>322</v>
      </c>
      <c r="D60" s="116">
        <v>42488</v>
      </c>
      <c r="E60" s="19"/>
      <c r="F60" s="24" t="s">
        <v>70</v>
      </c>
    </row>
    <row r="61" spans="1:6">
      <c r="A61" s="18"/>
      <c r="B61" s="19"/>
      <c r="C61" s="70" t="s">
        <v>323</v>
      </c>
      <c r="D61" s="70">
        <v>1988</v>
      </c>
      <c r="E61" s="19"/>
      <c r="F61" s="24" t="s">
        <v>72</v>
      </c>
    </row>
    <row r="62" spans="1:6">
      <c r="A62" s="18"/>
      <c r="B62" s="19"/>
      <c r="C62" s="70" t="s">
        <v>324</v>
      </c>
      <c r="D62" s="70">
        <v>1998</v>
      </c>
      <c r="E62" s="19"/>
      <c r="F62" s="24" t="s">
        <v>72</v>
      </c>
    </row>
    <row r="63" spans="1:6">
      <c r="A63" s="18"/>
      <c r="B63" s="19"/>
      <c r="C63" s="22" t="s">
        <v>325</v>
      </c>
      <c r="D63" s="119">
        <v>41091</v>
      </c>
      <c r="E63" s="19"/>
      <c r="F63" s="24" t="s">
        <v>75</v>
      </c>
    </row>
    <row r="64" spans="1:6">
      <c r="A64" s="18"/>
      <c r="B64" s="19"/>
      <c r="C64" s="22" t="s">
        <v>326</v>
      </c>
      <c r="D64" s="19"/>
      <c r="E64" s="19"/>
      <c r="F64" s="24" t="s">
        <v>77</v>
      </c>
    </row>
    <row r="65" spans="1:6">
      <c r="A65" s="18"/>
      <c r="B65" s="19"/>
      <c r="C65" s="22" t="s">
        <v>327</v>
      </c>
      <c r="D65" s="116">
        <v>42492</v>
      </c>
      <c r="E65" s="19"/>
      <c r="F65" s="24" t="s">
        <v>79</v>
      </c>
    </row>
    <row r="66" spans="1:6">
      <c r="A66" s="18"/>
      <c r="B66" s="19"/>
      <c r="C66" s="22" t="s">
        <v>187</v>
      </c>
      <c r="D66" s="116">
        <v>42548</v>
      </c>
      <c r="E66" s="19"/>
      <c r="F66" s="24" t="s">
        <v>79</v>
      </c>
    </row>
    <row r="67" spans="1:6">
      <c r="A67" s="85" t="s">
        <v>134</v>
      </c>
      <c r="B67" s="117">
        <v>42549</v>
      </c>
      <c r="C67" s="15" t="s">
        <v>350</v>
      </c>
      <c r="D67" s="15">
        <v>1990</v>
      </c>
      <c r="E67" s="13"/>
      <c r="F67" s="17" t="s">
        <v>59</v>
      </c>
    </row>
    <row r="68" spans="1:6">
      <c r="A68" s="18"/>
      <c r="B68" s="19"/>
      <c r="C68" s="22" t="s">
        <v>351</v>
      </c>
      <c r="D68" s="22">
        <v>1982</v>
      </c>
      <c r="E68" s="22"/>
      <c r="F68" s="24" t="s">
        <v>60</v>
      </c>
    </row>
    <row r="69" spans="1:6">
      <c r="A69" s="18"/>
      <c r="B69" s="19"/>
      <c r="C69" s="22" t="s">
        <v>352</v>
      </c>
      <c r="D69" s="116">
        <v>28309</v>
      </c>
      <c r="E69" s="119">
        <v>28338</v>
      </c>
      <c r="F69" s="24" t="s">
        <v>60</v>
      </c>
    </row>
    <row r="70" spans="1:6">
      <c r="A70" s="18"/>
      <c r="B70" s="19"/>
      <c r="C70" s="22" t="s">
        <v>353</v>
      </c>
      <c r="D70" s="22">
        <v>2015</v>
      </c>
      <c r="E70" s="22"/>
      <c r="F70" s="24" t="s">
        <v>60</v>
      </c>
    </row>
    <row r="71" spans="1:6">
      <c r="A71" s="18"/>
      <c r="B71" s="19"/>
      <c r="C71" s="22" t="s">
        <v>354</v>
      </c>
      <c r="D71" s="22">
        <v>1987</v>
      </c>
      <c r="E71" s="19"/>
      <c r="F71" s="24" t="s">
        <v>69</v>
      </c>
    </row>
    <row r="72" spans="1:6">
      <c r="A72" s="18"/>
      <c r="B72" s="19"/>
      <c r="C72" s="22" t="s">
        <v>355</v>
      </c>
      <c r="D72" s="22"/>
      <c r="E72" s="19"/>
      <c r="F72" s="24" t="s">
        <v>69</v>
      </c>
    </row>
    <row r="73" spans="1:6">
      <c r="A73" s="18"/>
      <c r="B73" s="19"/>
      <c r="C73" s="22" t="s">
        <v>356</v>
      </c>
      <c r="D73" s="22">
        <v>1977</v>
      </c>
      <c r="E73" s="19"/>
      <c r="F73" s="24" t="s">
        <v>72</v>
      </c>
    </row>
    <row r="74" spans="1:6">
      <c r="A74" s="18"/>
      <c r="B74" s="19"/>
      <c r="C74" s="22" t="s">
        <v>95</v>
      </c>
      <c r="D74" s="22">
        <v>2012</v>
      </c>
      <c r="E74" s="19"/>
      <c r="F74" s="24" t="s">
        <v>75</v>
      </c>
    </row>
    <row r="75" spans="1:6">
      <c r="A75" s="18"/>
      <c r="B75" s="19"/>
      <c r="C75" s="22" t="s">
        <v>232</v>
      </c>
      <c r="D75" s="19"/>
      <c r="E75" s="19"/>
      <c r="F75" s="24" t="s">
        <v>77</v>
      </c>
    </row>
    <row r="76" spans="1:6">
      <c r="A76" s="18"/>
      <c r="B76" s="19"/>
      <c r="C76" s="70" t="s">
        <v>187</v>
      </c>
      <c r="D76" s="123">
        <v>42549</v>
      </c>
      <c r="E76" s="19"/>
      <c r="F76" s="24" t="s">
        <v>79</v>
      </c>
    </row>
    <row r="77" spans="1:6">
      <c r="A77" s="85" t="s">
        <v>136</v>
      </c>
      <c r="B77" s="117">
        <v>42559</v>
      </c>
      <c r="C77" s="15" t="s">
        <v>370</v>
      </c>
      <c r="D77" s="15">
        <v>2013</v>
      </c>
      <c r="E77" s="87">
        <v>42461</v>
      </c>
      <c r="F77" s="17" t="s">
        <v>58</v>
      </c>
    </row>
    <row r="78" spans="1:6">
      <c r="A78" s="18"/>
      <c r="B78" s="19"/>
      <c r="C78" s="22" t="s">
        <v>371</v>
      </c>
      <c r="D78" s="116">
        <v>27614</v>
      </c>
      <c r="E78" s="22"/>
      <c r="F78" s="24" t="s">
        <v>58</v>
      </c>
    </row>
    <row r="79" spans="1:6">
      <c r="A79" s="18"/>
      <c r="B79" s="19"/>
      <c r="C79" s="22" t="s">
        <v>372</v>
      </c>
      <c r="D79" s="22">
        <v>1985</v>
      </c>
      <c r="E79" s="22"/>
      <c r="F79" s="24" t="s">
        <v>58</v>
      </c>
    </row>
    <row r="80" spans="1:6">
      <c r="A80" s="18"/>
      <c r="B80" s="19"/>
      <c r="C80" s="22" t="s">
        <v>373</v>
      </c>
      <c r="D80" s="22">
        <v>2014</v>
      </c>
      <c r="E80" s="19"/>
      <c r="F80" s="24" t="s">
        <v>72</v>
      </c>
    </row>
    <row r="81" spans="1:6">
      <c r="A81" s="18"/>
      <c r="B81" s="19"/>
      <c r="C81" s="22" t="s">
        <v>373</v>
      </c>
      <c r="D81" s="22">
        <v>2004</v>
      </c>
      <c r="E81" s="19"/>
      <c r="F81" s="24" t="s">
        <v>72</v>
      </c>
    </row>
    <row r="82" spans="1:6">
      <c r="A82" s="18"/>
      <c r="B82" s="19"/>
      <c r="C82" s="22" t="s">
        <v>374</v>
      </c>
      <c r="D82" s="22">
        <v>1993</v>
      </c>
      <c r="E82" s="19"/>
      <c r="F82" s="24" t="s">
        <v>72</v>
      </c>
    </row>
    <row r="83" spans="1:6">
      <c r="A83" s="18"/>
      <c r="B83" s="19"/>
      <c r="C83" s="22" t="s">
        <v>375</v>
      </c>
      <c r="D83" s="119">
        <v>42461</v>
      </c>
      <c r="E83" s="19"/>
      <c r="F83" s="24" t="s">
        <v>72</v>
      </c>
    </row>
    <row r="84" spans="1:6">
      <c r="A84" s="18"/>
      <c r="B84" s="19"/>
      <c r="C84" s="22" t="s">
        <v>376</v>
      </c>
      <c r="D84" s="120">
        <v>42556</v>
      </c>
      <c r="E84" s="19"/>
      <c r="F84" s="24" t="s">
        <v>72</v>
      </c>
    </row>
    <row r="85" spans="1:6">
      <c r="A85" s="18"/>
      <c r="B85" s="19"/>
      <c r="C85" s="22" t="s">
        <v>95</v>
      </c>
      <c r="D85" s="22">
        <v>2014</v>
      </c>
      <c r="E85" s="19"/>
      <c r="F85" s="24" t="s">
        <v>75</v>
      </c>
    </row>
    <row r="86" spans="1:6">
      <c r="A86" s="18"/>
      <c r="B86" s="19"/>
      <c r="C86" s="22" t="s">
        <v>377</v>
      </c>
      <c r="D86" s="22">
        <v>2013</v>
      </c>
      <c r="E86" s="120">
        <v>42556</v>
      </c>
      <c r="F86" s="24" t="s">
        <v>76</v>
      </c>
    </row>
    <row r="87" spans="1:6">
      <c r="A87" s="18"/>
      <c r="B87" s="19"/>
      <c r="C87" s="22" t="s">
        <v>232</v>
      </c>
      <c r="D87" s="19"/>
      <c r="E87" s="19"/>
      <c r="F87" s="24" t="s">
        <v>77</v>
      </c>
    </row>
    <row r="88" spans="1:6">
      <c r="A88" s="18"/>
      <c r="B88" s="19"/>
      <c r="C88" s="70" t="s">
        <v>187</v>
      </c>
      <c r="D88" s="123">
        <v>42552</v>
      </c>
      <c r="E88" s="19"/>
      <c r="F88" s="24" t="s">
        <v>79</v>
      </c>
    </row>
    <row r="89" spans="1:6">
      <c r="A89" s="85" t="s">
        <v>137</v>
      </c>
      <c r="B89" s="117">
        <v>42563</v>
      </c>
      <c r="C89" s="15" t="s">
        <v>98</v>
      </c>
      <c r="D89" s="86">
        <v>29314</v>
      </c>
      <c r="E89" s="13"/>
      <c r="F89" s="17" t="s">
        <v>58</v>
      </c>
    </row>
    <row r="90" spans="1:6">
      <c r="A90" s="18"/>
      <c r="B90" s="19"/>
      <c r="C90" s="22" t="s">
        <v>181</v>
      </c>
      <c r="D90" s="22">
        <v>2011</v>
      </c>
      <c r="E90" s="22">
        <v>2011</v>
      </c>
      <c r="F90" s="24" t="s">
        <v>60</v>
      </c>
    </row>
    <row r="91" spans="1:6">
      <c r="A91" s="18"/>
      <c r="B91" s="19"/>
      <c r="C91" s="22" t="s">
        <v>402</v>
      </c>
      <c r="D91" s="22">
        <v>2014</v>
      </c>
      <c r="E91" s="19"/>
      <c r="F91" s="24" t="s">
        <v>67</v>
      </c>
    </row>
    <row r="92" spans="1:6">
      <c r="A92" s="18"/>
      <c r="B92" s="19"/>
      <c r="C92" s="22" t="s">
        <v>363</v>
      </c>
      <c r="D92" s="22">
        <v>2014</v>
      </c>
      <c r="E92" s="19"/>
      <c r="F92" s="24" t="s">
        <v>72</v>
      </c>
    </row>
    <row r="93" spans="1:6">
      <c r="A93" s="18"/>
      <c r="B93" s="19"/>
      <c r="C93" s="22" t="s">
        <v>183</v>
      </c>
      <c r="D93" s="22">
        <v>2011</v>
      </c>
      <c r="E93" s="19"/>
      <c r="F93" s="24" t="s">
        <v>72</v>
      </c>
    </row>
    <row r="94" spans="1:6">
      <c r="A94" s="18"/>
      <c r="B94" s="19"/>
      <c r="C94" s="22" t="s">
        <v>403</v>
      </c>
      <c r="D94" s="119">
        <v>42522</v>
      </c>
      <c r="E94" s="19"/>
      <c r="F94" s="24" t="s">
        <v>76</v>
      </c>
    </row>
    <row r="95" spans="1:6">
      <c r="A95" s="18"/>
      <c r="B95" s="19"/>
      <c r="C95" s="22" t="s">
        <v>232</v>
      </c>
      <c r="D95" s="19"/>
      <c r="E95" s="19"/>
      <c r="F95" s="24" t="s">
        <v>77</v>
      </c>
    </row>
    <row r="96" spans="1:6">
      <c r="A96" s="18"/>
      <c r="B96" s="19"/>
      <c r="C96" s="22" t="s">
        <v>187</v>
      </c>
      <c r="D96" s="20">
        <v>42556</v>
      </c>
      <c r="E96" s="19"/>
      <c r="F96" s="24" t="s">
        <v>79</v>
      </c>
    </row>
    <row r="97" spans="1:6">
      <c r="A97" s="85" t="s">
        <v>140</v>
      </c>
      <c r="B97" s="117">
        <v>42615</v>
      </c>
      <c r="C97" s="15" t="s">
        <v>415</v>
      </c>
      <c r="D97" s="87">
        <v>38808</v>
      </c>
      <c r="E97" s="87">
        <v>38808</v>
      </c>
      <c r="F97" s="17" t="s">
        <v>65</v>
      </c>
    </row>
    <row r="98" spans="1:6">
      <c r="A98" s="18"/>
      <c r="B98" s="19"/>
      <c r="C98" s="70" t="s">
        <v>416</v>
      </c>
      <c r="D98" s="123">
        <v>42479</v>
      </c>
      <c r="E98" s="19"/>
      <c r="F98" s="24" t="s">
        <v>60</v>
      </c>
    </row>
    <row r="99" spans="1:6">
      <c r="A99" s="18"/>
      <c r="B99" s="19"/>
      <c r="C99" s="22" t="s">
        <v>417</v>
      </c>
      <c r="D99" s="116">
        <v>32929</v>
      </c>
      <c r="E99" s="19"/>
      <c r="F99" s="24" t="s">
        <v>63</v>
      </c>
    </row>
    <row r="100" spans="1:6">
      <c r="A100" s="18"/>
      <c r="B100" s="19"/>
      <c r="C100" s="22" t="s">
        <v>418</v>
      </c>
      <c r="D100" s="22">
        <v>2013</v>
      </c>
      <c r="E100" s="19"/>
      <c r="F100" s="24" t="s">
        <v>63</v>
      </c>
    </row>
    <row r="101" spans="1:6">
      <c r="A101" s="18"/>
      <c r="B101" s="19"/>
      <c r="C101" s="22" t="s">
        <v>419</v>
      </c>
      <c r="D101" s="22">
        <v>2013</v>
      </c>
      <c r="E101" s="19"/>
      <c r="F101" s="24" t="s">
        <v>69</v>
      </c>
    </row>
    <row r="102" spans="1:6">
      <c r="A102" s="18"/>
      <c r="B102" s="19"/>
      <c r="C102" s="22" t="s">
        <v>420</v>
      </c>
      <c r="D102" s="119">
        <v>41609</v>
      </c>
      <c r="E102" s="19"/>
      <c r="F102" s="24" t="s">
        <v>72</v>
      </c>
    </row>
    <row r="103" spans="1:6">
      <c r="A103" s="18"/>
      <c r="B103" s="19"/>
      <c r="C103" s="22" t="s">
        <v>421</v>
      </c>
      <c r="D103" s="119">
        <v>39783</v>
      </c>
      <c r="E103" s="19"/>
      <c r="F103" s="24" t="s">
        <v>72</v>
      </c>
    </row>
    <row r="104" spans="1:6">
      <c r="A104" s="18"/>
      <c r="B104" s="19"/>
      <c r="C104" s="22" t="s">
        <v>363</v>
      </c>
      <c r="D104" s="22">
        <v>2008</v>
      </c>
      <c r="E104" s="19"/>
      <c r="F104" s="24" t="s">
        <v>72</v>
      </c>
    </row>
    <row r="105" spans="1:6">
      <c r="A105" s="18"/>
      <c r="B105" s="19"/>
      <c r="C105" s="22" t="s">
        <v>422</v>
      </c>
      <c r="D105" s="22"/>
      <c r="E105" s="22"/>
      <c r="F105" s="24" t="s">
        <v>75</v>
      </c>
    </row>
    <row r="106" spans="1:6">
      <c r="A106" s="18"/>
      <c r="B106" s="19"/>
      <c r="C106" s="22" t="s">
        <v>423</v>
      </c>
      <c r="D106" s="22">
        <v>2006</v>
      </c>
      <c r="E106" s="22">
        <v>2008</v>
      </c>
      <c r="F106" s="24" t="s">
        <v>76</v>
      </c>
    </row>
    <row r="107" spans="1:6">
      <c r="A107" s="18"/>
      <c r="B107" s="19"/>
      <c r="C107" s="22" t="s">
        <v>232</v>
      </c>
      <c r="D107" s="19"/>
      <c r="E107" s="19"/>
      <c r="F107" s="24" t="s">
        <v>518</v>
      </c>
    </row>
    <row r="108" spans="1:6">
      <c r="A108" s="18"/>
      <c r="B108" s="19"/>
      <c r="C108" s="22" t="s">
        <v>232</v>
      </c>
      <c r="D108" s="19"/>
      <c r="E108" s="19"/>
      <c r="F108" s="24" t="s">
        <v>77</v>
      </c>
    </row>
    <row r="109" spans="1:6">
      <c r="A109" s="18"/>
      <c r="B109" s="19"/>
      <c r="C109" s="70" t="s">
        <v>327</v>
      </c>
      <c r="D109" s="123">
        <v>42510</v>
      </c>
      <c r="E109" s="123">
        <v>42544</v>
      </c>
      <c r="F109" s="24" t="s">
        <v>79</v>
      </c>
    </row>
    <row r="110" spans="1:6">
      <c r="A110" s="18"/>
      <c r="B110" s="19"/>
      <c r="C110" s="70" t="s">
        <v>187</v>
      </c>
      <c r="D110" s="123">
        <v>42615</v>
      </c>
      <c r="E110" s="70"/>
      <c r="F110" s="24" t="s">
        <v>79</v>
      </c>
    </row>
    <row r="111" spans="1:6">
      <c r="A111" s="85" t="s">
        <v>141</v>
      </c>
      <c r="B111" s="117">
        <v>42622</v>
      </c>
      <c r="C111" s="15" t="s">
        <v>436</v>
      </c>
      <c r="D111" s="15">
        <v>2013</v>
      </c>
      <c r="E111" s="15">
        <v>2013</v>
      </c>
      <c r="F111" s="17" t="s">
        <v>65</v>
      </c>
    </row>
    <row r="112" spans="1:6">
      <c r="A112" s="18"/>
      <c r="B112" s="19"/>
      <c r="C112" s="22" t="s">
        <v>437</v>
      </c>
      <c r="D112" s="22">
        <v>1992</v>
      </c>
      <c r="E112" s="22">
        <v>1992</v>
      </c>
      <c r="F112" s="24" t="s">
        <v>60</v>
      </c>
    </row>
    <row r="113" spans="1:6">
      <c r="A113" s="18"/>
      <c r="B113" s="19"/>
      <c r="C113" s="22" t="s">
        <v>438</v>
      </c>
      <c r="D113" s="22">
        <v>1992</v>
      </c>
      <c r="E113" s="19"/>
      <c r="F113" s="24" t="s">
        <v>72</v>
      </c>
    </row>
    <row r="114" spans="1:6">
      <c r="A114" s="18"/>
      <c r="B114" s="19"/>
      <c r="C114" s="22" t="s">
        <v>232</v>
      </c>
      <c r="D114" s="19"/>
      <c r="E114" s="19"/>
      <c r="F114" s="24" t="s">
        <v>77</v>
      </c>
    </row>
    <row r="115" spans="1:6">
      <c r="A115" s="18"/>
      <c r="B115" s="19"/>
      <c r="C115" s="70" t="s">
        <v>187</v>
      </c>
      <c r="D115" s="123">
        <v>42622</v>
      </c>
      <c r="E115" s="19"/>
      <c r="F115" s="24" t="s">
        <v>79</v>
      </c>
    </row>
    <row r="116" spans="1:6">
      <c r="A116" s="85" t="s">
        <v>142</v>
      </c>
      <c r="B116" s="117">
        <v>42629</v>
      </c>
      <c r="C116" s="15" t="s">
        <v>447</v>
      </c>
      <c r="D116" s="13"/>
      <c r="E116" s="13"/>
      <c r="F116" s="17" t="s">
        <v>518</v>
      </c>
    </row>
    <row r="117" spans="1:6">
      <c r="A117" s="18"/>
      <c r="B117" s="19"/>
      <c r="C117" s="22" t="s">
        <v>232</v>
      </c>
      <c r="D117" s="19"/>
      <c r="E117" s="19"/>
      <c r="F117" s="24" t="s">
        <v>77</v>
      </c>
    </row>
    <row r="118" spans="1:6">
      <c r="A118" s="18"/>
      <c r="B118" s="19"/>
      <c r="C118" s="70" t="s">
        <v>187</v>
      </c>
      <c r="D118" s="123">
        <v>42629</v>
      </c>
      <c r="E118" s="19"/>
      <c r="F118" s="24" t="s">
        <v>79</v>
      </c>
    </row>
    <row r="119" spans="1:6">
      <c r="A119" s="85" t="s">
        <v>143</v>
      </c>
      <c r="B119" s="117">
        <v>42636</v>
      </c>
      <c r="C119" s="15" t="s">
        <v>456</v>
      </c>
      <c r="D119" s="15">
        <v>2012</v>
      </c>
      <c r="E119" s="13"/>
      <c r="F119" s="17" t="s">
        <v>65</v>
      </c>
    </row>
    <row r="120" spans="1:6">
      <c r="A120" s="18"/>
      <c r="B120" s="19"/>
      <c r="C120" s="22" t="s">
        <v>457</v>
      </c>
      <c r="D120" s="22">
        <v>2008</v>
      </c>
      <c r="E120" s="19"/>
      <c r="F120" s="24" t="s">
        <v>59</v>
      </c>
    </row>
    <row r="121" spans="1:6">
      <c r="A121" s="18"/>
      <c r="B121" s="19"/>
      <c r="C121" s="22" t="s">
        <v>458</v>
      </c>
      <c r="D121" s="22">
        <v>2000</v>
      </c>
      <c r="E121" s="19"/>
      <c r="F121" s="24" t="s">
        <v>69</v>
      </c>
    </row>
    <row r="122" spans="1:6">
      <c r="A122" s="18"/>
      <c r="B122" s="19"/>
      <c r="C122" s="22" t="s">
        <v>459</v>
      </c>
      <c r="D122" s="119">
        <v>42552</v>
      </c>
      <c r="E122" s="19"/>
      <c r="F122" s="24" t="s">
        <v>71</v>
      </c>
    </row>
    <row r="123" spans="1:6">
      <c r="A123" s="18"/>
      <c r="B123" s="19"/>
      <c r="C123" s="22" t="s">
        <v>529</v>
      </c>
      <c r="D123" s="22">
        <v>1994</v>
      </c>
      <c r="E123" s="19"/>
      <c r="F123" s="24" t="s">
        <v>72</v>
      </c>
    </row>
    <row r="124" spans="1:6">
      <c r="A124" s="18"/>
      <c r="B124" s="19"/>
      <c r="C124" s="22" t="s">
        <v>460</v>
      </c>
      <c r="D124" s="22">
        <v>2011</v>
      </c>
      <c r="E124" s="19"/>
      <c r="F124" s="24" t="s">
        <v>75</v>
      </c>
    </row>
    <row r="125" spans="1:6">
      <c r="A125" s="18"/>
      <c r="B125" s="19"/>
      <c r="C125" s="22" t="s">
        <v>447</v>
      </c>
      <c r="D125" s="19"/>
      <c r="E125" s="19"/>
      <c r="F125" s="24" t="s">
        <v>518</v>
      </c>
    </row>
    <row r="126" spans="1:6">
      <c r="A126" s="18"/>
      <c r="B126" s="19"/>
      <c r="C126" s="22" t="s">
        <v>232</v>
      </c>
      <c r="D126" s="19"/>
      <c r="E126" s="19"/>
      <c r="F126" s="24" t="s">
        <v>77</v>
      </c>
    </row>
    <row r="127" spans="1:6">
      <c r="A127" s="18"/>
      <c r="B127" s="19"/>
      <c r="C127" s="22" t="s">
        <v>187</v>
      </c>
      <c r="D127" s="120">
        <v>42636</v>
      </c>
      <c r="E127" s="19"/>
      <c r="F127" s="24" t="s">
        <v>79</v>
      </c>
    </row>
    <row r="128" spans="1:6">
      <c r="A128" s="85" t="s">
        <v>144</v>
      </c>
      <c r="B128" s="117">
        <v>42639</v>
      </c>
      <c r="C128" s="15" t="s">
        <v>530</v>
      </c>
      <c r="D128" s="15">
        <v>2014</v>
      </c>
      <c r="E128" s="13"/>
      <c r="F128" s="17" t="s">
        <v>61</v>
      </c>
    </row>
    <row r="129" spans="1:6">
      <c r="A129" s="18"/>
      <c r="B129" s="19"/>
      <c r="C129" s="22" t="s">
        <v>531</v>
      </c>
      <c r="D129" s="22">
        <v>1993</v>
      </c>
      <c r="E129" s="19"/>
      <c r="F129" s="24" t="s">
        <v>72</v>
      </c>
    </row>
    <row r="130" spans="1:6">
      <c r="A130" s="18"/>
      <c r="B130" s="19"/>
      <c r="C130" s="22" t="s">
        <v>472</v>
      </c>
      <c r="D130" s="22">
        <v>2006</v>
      </c>
      <c r="E130" s="19"/>
      <c r="F130" s="24" t="s">
        <v>72</v>
      </c>
    </row>
    <row r="131" spans="1:6">
      <c r="A131" s="18"/>
      <c r="B131" s="19"/>
      <c r="C131" s="22" t="s">
        <v>473</v>
      </c>
      <c r="D131" s="22">
        <v>2014</v>
      </c>
      <c r="E131" s="19"/>
      <c r="F131" s="24" t="s">
        <v>75</v>
      </c>
    </row>
    <row r="132" spans="1:6">
      <c r="A132" s="18"/>
      <c r="B132" s="19"/>
      <c r="C132" s="22" t="s">
        <v>187</v>
      </c>
      <c r="D132" s="120">
        <v>42639</v>
      </c>
      <c r="E132" s="19"/>
      <c r="F132" s="24" t="s">
        <v>79</v>
      </c>
    </row>
    <row r="133" spans="1:6">
      <c r="A133" s="85" t="s">
        <v>145</v>
      </c>
      <c r="B133" s="117">
        <v>42639</v>
      </c>
      <c r="C133" s="15" t="s">
        <v>530</v>
      </c>
      <c r="D133" s="87">
        <v>42005</v>
      </c>
      <c r="E133" s="13"/>
      <c r="F133" s="17" t="s">
        <v>61</v>
      </c>
    </row>
    <row r="134" spans="1:6">
      <c r="A134" s="18"/>
      <c r="B134" s="19"/>
      <c r="C134" s="22" t="s">
        <v>305</v>
      </c>
      <c r="D134" s="22">
        <v>1984</v>
      </c>
      <c r="E134" s="19"/>
      <c r="F134" s="24" t="s">
        <v>69</v>
      </c>
    </row>
    <row r="135" spans="1:6">
      <c r="A135" s="18"/>
      <c r="B135" s="19"/>
      <c r="C135" s="22" t="s">
        <v>95</v>
      </c>
      <c r="D135" s="119">
        <v>41974</v>
      </c>
      <c r="E135" s="19"/>
      <c r="F135" s="24" t="s">
        <v>75</v>
      </c>
    </row>
    <row r="136" spans="1:6">
      <c r="A136" s="18"/>
      <c r="B136" s="19"/>
      <c r="C136" s="22" t="s">
        <v>232</v>
      </c>
      <c r="D136" s="19"/>
      <c r="E136" s="19"/>
      <c r="F136" s="24" t="s">
        <v>77</v>
      </c>
    </row>
    <row r="137" spans="1:6">
      <c r="A137" s="18"/>
      <c r="B137" s="19"/>
      <c r="C137" s="70" t="s">
        <v>187</v>
      </c>
      <c r="D137" s="123">
        <v>42639</v>
      </c>
      <c r="E137" s="19"/>
      <c r="F137" s="24" t="s">
        <v>79</v>
      </c>
    </row>
    <row r="138" spans="1:6">
      <c r="A138" s="85" t="s">
        <v>146</v>
      </c>
      <c r="B138" s="117">
        <v>42640</v>
      </c>
      <c r="C138" s="15" t="s">
        <v>490</v>
      </c>
      <c r="D138" s="87">
        <v>42491</v>
      </c>
      <c r="E138" s="87">
        <v>42522</v>
      </c>
      <c r="F138" s="17" t="s">
        <v>65</v>
      </c>
    </row>
    <row r="139" spans="1:6">
      <c r="A139" s="18"/>
      <c r="B139" s="19"/>
      <c r="C139" s="22" t="s">
        <v>351</v>
      </c>
      <c r="D139" s="116">
        <v>42610</v>
      </c>
      <c r="E139" s="116">
        <v>42637</v>
      </c>
      <c r="F139" s="24" t="s">
        <v>60</v>
      </c>
    </row>
    <row r="140" spans="1:6">
      <c r="A140" s="18"/>
      <c r="B140" s="19"/>
      <c r="C140" s="22" t="s">
        <v>491</v>
      </c>
      <c r="D140" s="22">
        <v>1977</v>
      </c>
      <c r="E140" s="19"/>
      <c r="F140" s="24" t="s">
        <v>69</v>
      </c>
    </row>
    <row r="141" spans="1:6">
      <c r="A141" s="18"/>
      <c r="B141" s="19"/>
      <c r="C141" s="22" t="s">
        <v>182</v>
      </c>
      <c r="D141" s="22">
        <v>2013</v>
      </c>
      <c r="E141" s="19"/>
      <c r="F141" s="24" t="s">
        <v>71</v>
      </c>
    </row>
    <row r="142" spans="1:6">
      <c r="A142" s="18"/>
      <c r="B142" s="19"/>
      <c r="C142" s="22" t="s">
        <v>492</v>
      </c>
      <c r="D142" s="22">
        <v>1984</v>
      </c>
      <c r="E142" s="19"/>
      <c r="F142" s="24" t="s">
        <v>73</v>
      </c>
    </row>
    <row r="143" spans="1:6">
      <c r="A143" s="18"/>
      <c r="B143" s="19"/>
      <c r="C143" s="22" t="s">
        <v>231</v>
      </c>
      <c r="D143" s="22">
        <v>2013</v>
      </c>
      <c r="E143" s="19"/>
      <c r="F143" s="24" t="s">
        <v>75</v>
      </c>
    </row>
    <row r="144" spans="1:6">
      <c r="A144" s="18"/>
      <c r="B144" s="19"/>
      <c r="C144" s="22" t="s">
        <v>259</v>
      </c>
      <c r="D144" s="19"/>
      <c r="E144" s="19"/>
      <c r="F144" s="24" t="s">
        <v>77</v>
      </c>
    </row>
    <row r="145" spans="1:6">
      <c r="A145" s="18"/>
      <c r="B145" s="19"/>
      <c r="C145" s="70" t="s">
        <v>187</v>
      </c>
      <c r="D145" s="123">
        <v>42640</v>
      </c>
      <c r="E145" s="19"/>
      <c r="F145" s="24" t="s">
        <v>79</v>
      </c>
    </row>
    <row r="146" spans="1:6">
      <c r="A146" s="85" t="s">
        <v>147</v>
      </c>
      <c r="B146" s="117">
        <v>42656</v>
      </c>
      <c r="C146" s="15" t="s">
        <v>532</v>
      </c>
      <c r="D146" s="15">
        <v>1984</v>
      </c>
      <c r="E146" s="13"/>
      <c r="F146" s="17" t="s">
        <v>70</v>
      </c>
    </row>
    <row r="147" spans="1:6">
      <c r="A147" s="18"/>
      <c r="B147" s="19"/>
      <c r="C147" s="22" t="s">
        <v>95</v>
      </c>
      <c r="D147" s="22">
        <v>2009</v>
      </c>
      <c r="E147" s="19"/>
      <c r="F147" s="24" t="s">
        <v>75</v>
      </c>
    </row>
    <row r="148" spans="1:6">
      <c r="A148" s="18"/>
      <c r="B148" s="19"/>
      <c r="C148" s="22" t="s">
        <v>186</v>
      </c>
      <c r="D148" s="22">
        <v>1989</v>
      </c>
      <c r="E148" s="19"/>
      <c r="F148" s="24" t="s">
        <v>77</v>
      </c>
    </row>
    <row r="149" spans="1:6">
      <c r="A149" s="18"/>
      <c r="B149" s="19"/>
      <c r="C149" s="22" t="s">
        <v>187</v>
      </c>
      <c r="D149" s="120">
        <v>42653</v>
      </c>
      <c r="E149" s="19"/>
      <c r="F149" s="24" t="s">
        <v>79</v>
      </c>
    </row>
    <row r="150" spans="1:6">
      <c r="A150" s="85" t="s">
        <v>148</v>
      </c>
      <c r="B150" s="117">
        <v>42653</v>
      </c>
      <c r="C150" s="15" t="s">
        <v>530</v>
      </c>
      <c r="D150" s="15">
        <v>2015</v>
      </c>
      <c r="E150" s="13"/>
      <c r="F150" s="17" t="s">
        <v>61</v>
      </c>
    </row>
    <row r="151" spans="1:6">
      <c r="A151" s="18"/>
      <c r="B151" s="19"/>
      <c r="C151" s="22" t="s">
        <v>514</v>
      </c>
      <c r="D151" s="22">
        <v>2015</v>
      </c>
      <c r="E151" s="19"/>
      <c r="F151" s="24" t="s">
        <v>69</v>
      </c>
    </row>
    <row r="152" spans="1:6">
      <c r="A152" s="18"/>
      <c r="B152" s="19"/>
      <c r="C152" s="22" t="s">
        <v>515</v>
      </c>
      <c r="D152" s="22">
        <v>2004</v>
      </c>
      <c r="E152" s="19"/>
      <c r="F152" s="24" t="s">
        <v>72</v>
      </c>
    </row>
    <row r="153" spans="1:6">
      <c r="A153" s="18"/>
      <c r="B153" s="19"/>
      <c r="C153" s="22" t="s">
        <v>95</v>
      </c>
      <c r="D153" s="22">
        <v>2013</v>
      </c>
      <c r="E153" s="19"/>
      <c r="F153" s="24" t="s">
        <v>75</v>
      </c>
    </row>
    <row r="154" spans="1:6">
      <c r="A154" s="18"/>
      <c r="B154" s="19"/>
      <c r="C154" s="22" t="s">
        <v>232</v>
      </c>
      <c r="D154" s="19"/>
      <c r="E154" s="19"/>
      <c r="F154" s="24" t="s">
        <v>77</v>
      </c>
    </row>
    <row r="155" spans="1:6">
      <c r="A155" s="25"/>
      <c r="B155" s="26"/>
      <c r="C155" s="95" t="s">
        <v>187</v>
      </c>
      <c r="D155" s="121">
        <v>42653</v>
      </c>
      <c r="E155" s="26"/>
      <c r="F155" s="114" t="s">
        <v>79</v>
      </c>
    </row>
    <row r="156" spans="1:6">
      <c r="A156" s="12" t="s">
        <v>149</v>
      </c>
      <c r="B156" s="14">
        <v>42656</v>
      </c>
      <c r="C156" s="15" t="s">
        <v>523</v>
      </c>
      <c r="D156" s="13">
        <v>2006</v>
      </c>
      <c r="E156" s="13">
        <v>2006</v>
      </c>
      <c r="F156" s="17" t="s">
        <v>58</v>
      </c>
    </row>
    <row r="157" spans="1:6">
      <c r="A157" s="18"/>
      <c r="B157" s="19"/>
      <c r="C157" s="22" t="s">
        <v>524</v>
      </c>
      <c r="D157" s="19">
        <v>2004</v>
      </c>
      <c r="E157" s="19">
        <v>2014</v>
      </c>
      <c r="F157" s="24" t="s">
        <v>59</v>
      </c>
    </row>
    <row r="158" spans="1:6">
      <c r="A158" s="18"/>
      <c r="B158" s="19"/>
      <c r="C158" s="22" t="s">
        <v>525</v>
      </c>
      <c r="D158" s="19">
        <v>2011</v>
      </c>
      <c r="E158" s="19"/>
      <c r="F158" s="24" t="s">
        <v>60</v>
      </c>
    </row>
    <row r="159" spans="1:6">
      <c r="A159" s="18"/>
      <c r="B159" s="19"/>
      <c r="C159" s="22" t="s">
        <v>526</v>
      </c>
      <c r="D159" s="19">
        <v>1978</v>
      </c>
      <c r="E159" s="19">
        <v>1979</v>
      </c>
      <c r="F159" s="24" t="s">
        <v>63</v>
      </c>
    </row>
    <row r="160" spans="1:6">
      <c r="A160" s="18"/>
      <c r="B160" s="19"/>
      <c r="C160" s="22" t="s">
        <v>527</v>
      </c>
      <c r="D160" s="19">
        <v>1979</v>
      </c>
      <c r="E160" s="19">
        <v>1979</v>
      </c>
      <c r="F160" s="24" t="s">
        <v>72</v>
      </c>
    </row>
    <row r="161" spans="1:6">
      <c r="A161" s="18"/>
      <c r="B161" s="19"/>
      <c r="C161" s="22" t="s">
        <v>528</v>
      </c>
      <c r="D161" s="19">
        <v>2014</v>
      </c>
      <c r="E161" s="19">
        <v>2014</v>
      </c>
      <c r="F161" s="24" t="s">
        <v>72</v>
      </c>
    </row>
    <row r="162" spans="1:6">
      <c r="A162" s="18"/>
      <c r="B162" s="19"/>
      <c r="C162" s="22" t="s">
        <v>95</v>
      </c>
      <c r="D162" s="19">
        <v>2014</v>
      </c>
      <c r="E162" s="19"/>
      <c r="F162" s="24" t="s">
        <v>75</v>
      </c>
    </row>
    <row r="163" spans="1:6">
      <c r="A163" s="18"/>
      <c r="B163" s="19"/>
      <c r="C163" s="22" t="s">
        <v>210</v>
      </c>
      <c r="D163" s="19">
        <v>2006</v>
      </c>
      <c r="E163" s="19"/>
      <c r="F163" s="24" t="s">
        <v>77</v>
      </c>
    </row>
    <row r="164" spans="1:6">
      <c r="A164" s="25"/>
      <c r="B164" s="26"/>
      <c r="C164" s="95" t="s">
        <v>187</v>
      </c>
      <c r="D164" s="46">
        <v>42653</v>
      </c>
      <c r="E164" s="26"/>
      <c r="F164" s="114" t="s">
        <v>79</v>
      </c>
    </row>
    <row r="165" spans="1:6">
      <c r="A165" s="12" t="s">
        <v>151</v>
      </c>
      <c r="B165" s="14">
        <v>42810</v>
      </c>
      <c r="C165" s="15" t="s">
        <v>531</v>
      </c>
      <c r="D165" s="13">
        <v>1981</v>
      </c>
      <c r="E165" s="13">
        <v>1981</v>
      </c>
      <c r="F165" s="17" t="s">
        <v>72</v>
      </c>
    </row>
    <row r="166" spans="1:6">
      <c r="A166" s="18"/>
      <c r="B166" s="19"/>
      <c r="C166" s="22" t="s">
        <v>473</v>
      </c>
      <c r="D166" s="19">
        <v>2011</v>
      </c>
      <c r="E166" s="19"/>
      <c r="F166" s="24" t="s">
        <v>75</v>
      </c>
    </row>
    <row r="167" spans="1:6">
      <c r="A167" s="18"/>
      <c r="B167" s="19"/>
      <c r="C167" s="22" t="s">
        <v>232</v>
      </c>
      <c r="D167" s="19"/>
      <c r="E167" s="19"/>
      <c r="F167" s="24" t="s">
        <v>77</v>
      </c>
    </row>
    <row r="168" spans="1:6">
      <c r="A168" s="25"/>
      <c r="B168" s="26"/>
      <c r="C168" s="95" t="s">
        <v>187</v>
      </c>
      <c r="D168" s="69">
        <v>42654</v>
      </c>
      <c r="E168" s="26"/>
      <c r="F168" s="114" t="s">
        <v>79</v>
      </c>
    </row>
    <row r="169" spans="1:6">
      <c r="A169" s="12" t="s">
        <v>152</v>
      </c>
      <c r="B169" s="14">
        <v>42716</v>
      </c>
      <c r="C169" s="15" t="s">
        <v>555</v>
      </c>
      <c r="D169" s="13">
        <v>2001</v>
      </c>
      <c r="E169" s="13"/>
      <c r="F169" s="17" t="s">
        <v>58</v>
      </c>
    </row>
    <row r="170" spans="1:6">
      <c r="A170" s="18"/>
      <c r="B170" s="19"/>
      <c r="C170" s="22" t="s">
        <v>556</v>
      </c>
      <c r="D170" s="19">
        <v>1980</v>
      </c>
      <c r="E170" s="19"/>
      <c r="F170" s="24" t="s">
        <v>69</v>
      </c>
    </row>
    <row r="171" spans="1:6">
      <c r="A171" s="18"/>
      <c r="B171" s="19"/>
      <c r="C171" s="22" t="s">
        <v>232</v>
      </c>
      <c r="D171" s="19"/>
      <c r="E171" s="19"/>
      <c r="F171" s="24" t="s">
        <v>77</v>
      </c>
    </row>
    <row r="172" spans="1:6">
      <c r="A172" s="25"/>
      <c r="B172" s="26"/>
      <c r="C172" s="95" t="s">
        <v>187</v>
      </c>
      <c r="D172" s="46">
        <v>42654</v>
      </c>
      <c r="E172" s="26"/>
      <c r="F172" s="114" t="s">
        <v>79</v>
      </c>
    </row>
    <row r="173" spans="1:6">
      <c r="A173" s="12" t="s">
        <v>153</v>
      </c>
      <c r="B173" s="14">
        <v>42657</v>
      </c>
      <c r="C173" s="15" t="s">
        <v>457</v>
      </c>
      <c r="D173" s="72">
        <v>42552</v>
      </c>
      <c r="E173" s="13"/>
      <c r="F173" s="17" t="s">
        <v>59</v>
      </c>
    </row>
    <row r="174" spans="1:6">
      <c r="A174" s="18"/>
      <c r="B174" s="19"/>
      <c r="C174" s="22" t="s">
        <v>95</v>
      </c>
      <c r="D174" s="19">
        <v>2011</v>
      </c>
      <c r="E174" s="19"/>
      <c r="F174" s="24" t="s">
        <v>75</v>
      </c>
    </row>
    <row r="175" spans="1:6">
      <c r="A175" s="25"/>
      <c r="B175" s="26"/>
      <c r="C175" s="95" t="s">
        <v>187</v>
      </c>
      <c r="D175" s="46">
        <v>42657</v>
      </c>
      <c r="E175" s="26"/>
      <c r="F175" s="114" t="s">
        <v>79</v>
      </c>
    </row>
    <row r="176" spans="1:6">
      <c r="A176" s="12" t="s">
        <v>154</v>
      </c>
      <c r="B176" s="14">
        <v>42657</v>
      </c>
      <c r="C176" s="15" t="s">
        <v>591</v>
      </c>
      <c r="D176" s="13">
        <v>2000</v>
      </c>
      <c r="E176" s="13">
        <v>2000</v>
      </c>
      <c r="F176" s="17" t="s">
        <v>72</v>
      </c>
    </row>
    <row r="177" spans="1:6">
      <c r="A177" s="18"/>
      <c r="B177" s="19"/>
      <c r="C177" s="22" t="s">
        <v>232</v>
      </c>
      <c r="D177" s="19"/>
      <c r="E177" s="19"/>
      <c r="F177" s="24" t="s">
        <v>77</v>
      </c>
    </row>
    <row r="178" spans="1:6">
      <c r="A178" s="25"/>
      <c r="B178" s="26"/>
      <c r="C178" s="95" t="s">
        <v>187</v>
      </c>
      <c r="D178" s="46">
        <v>42657</v>
      </c>
      <c r="E178" s="26"/>
      <c r="F178" s="114" t="s">
        <v>79</v>
      </c>
    </row>
    <row r="179" spans="1:6">
      <c r="A179" s="12" t="s">
        <v>155</v>
      </c>
      <c r="B179" s="14">
        <v>42719</v>
      </c>
      <c r="C179" s="13" t="s">
        <v>602</v>
      </c>
      <c r="D179" s="13">
        <v>2007</v>
      </c>
      <c r="E179" s="13"/>
      <c r="F179" s="40" t="s">
        <v>63</v>
      </c>
    </row>
    <row r="180" spans="1:6">
      <c r="A180" s="18"/>
      <c r="B180" s="19"/>
      <c r="C180" s="19" t="s">
        <v>603</v>
      </c>
      <c r="D180" s="19">
        <v>2011</v>
      </c>
      <c r="E180" s="19"/>
      <c r="F180" s="41" t="s">
        <v>69</v>
      </c>
    </row>
    <row r="181" spans="1:6">
      <c r="A181" s="18"/>
      <c r="B181" s="19"/>
      <c r="C181" s="19" t="s">
        <v>95</v>
      </c>
      <c r="D181" s="19">
        <v>2014</v>
      </c>
      <c r="E181" s="19"/>
      <c r="F181" s="41" t="s">
        <v>75</v>
      </c>
    </row>
    <row r="182" spans="1:6">
      <c r="A182" s="18"/>
      <c r="B182" s="19"/>
      <c r="C182" s="19" t="s">
        <v>232</v>
      </c>
      <c r="D182" s="19"/>
      <c r="E182" s="19"/>
      <c r="F182" s="41" t="s">
        <v>77</v>
      </c>
    </row>
    <row r="183" spans="1:6">
      <c r="A183" s="25"/>
      <c r="B183" s="26"/>
      <c r="C183" s="26" t="s">
        <v>187</v>
      </c>
      <c r="D183" s="46">
        <v>42660</v>
      </c>
      <c r="E183" s="26"/>
      <c r="F183" s="42" t="s">
        <v>79</v>
      </c>
    </row>
    <row r="184" spans="1:6">
      <c r="A184" s="12" t="s">
        <v>156</v>
      </c>
      <c r="B184" s="14">
        <v>42660</v>
      </c>
      <c r="C184" s="13" t="s">
        <v>617</v>
      </c>
      <c r="D184" s="13">
        <v>2009</v>
      </c>
      <c r="E184" s="13"/>
      <c r="F184" s="40" t="s">
        <v>65</v>
      </c>
    </row>
    <row r="185" spans="1:6">
      <c r="A185" s="18"/>
      <c r="B185" s="19"/>
      <c r="C185" s="19" t="s">
        <v>618</v>
      </c>
      <c r="D185" s="19">
        <v>2009</v>
      </c>
      <c r="E185" s="19"/>
      <c r="F185" s="41" t="s">
        <v>66</v>
      </c>
    </row>
    <row r="186" spans="1:6">
      <c r="A186" s="18"/>
      <c r="B186" s="19"/>
      <c r="C186" s="19" t="s">
        <v>95</v>
      </c>
      <c r="D186" s="19">
        <v>2011</v>
      </c>
      <c r="E186" s="19"/>
      <c r="F186" s="41" t="s">
        <v>75</v>
      </c>
    </row>
    <row r="187" spans="1:6">
      <c r="A187" s="18"/>
      <c r="B187" s="19"/>
      <c r="C187" s="19" t="s">
        <v>232</v>
      </c>
      <c r="D187" s="19"/>
      <c r="E187" s="19"/>
      <c r="F187" s="41" t="s">
        <v>77</v>
      </c>
    </row>
    <row r="188" spans="1:6">
      <c r="A188" s="25"/>
      <c r="B188" s="26"/>
      <c r="C188" s="26" t="s">
        <v>187</v>
      </c>
      <c r="D188" s="46">
        <v>42660</v>
      </c>
      <c r="E188" s="26"/>
      <c r="F188" s="42" t="s">
        <v>79</v>
      </c>
    </row>
    <row r="189" spans="1:6">
      <c r="A189" s="12" t="s">
        <v>157</v>
      </c>
      <c r="B189" s="14">
        <v>42688</v>
      </c>
      <c r="C189" s="13" t="s">
        <v>625</v>
      </c>
      <c r="D189" s="13">
        <v>2013</v>
      </c>
      <c r="E189" s="13"/>
      <c r="F189" s="40" t="s">
        <v>65</v>
      </c>
    </row>
    <row r="190" spans="1:6">
      <c r="A190" s="18"/>
      <c r="B190" s="19"/>
      <c r="C190" s="19" t="s">
        <v>626</v>
      </c>
      <c r="D190" s="19">
        <v>2001</v>
      </c>
      <c r="E190" s="19">
        <v>2008</v>
      </c>
      <c r="F190" s="41" t="s">
        <v>64</v>
      </c>
    </row>
    <row r="191" spans="1:6">
      <c r="A191" s="18"/>
      <c r="B191" s="19"/>
      <c r="C191" s="19" t="s">
        <v>232</v>
      </c>
      <c r="D191" s="19"/>
      <c r="E191" s="19"/>
      <c r="F191" s="41" t="s">
        <v>77</v>
      </c>
    </row>
    <row r="192" spans="1:6">
      <c r="A192" s="25"/>
      <c r="B192" s="26"/>
      <c r="C192" s="26" t="s">
        <v>187</v>
      </c>
      <c r="D192" s="46">
        <v>42660</v>
      </c>
      <c r="E192" s="26"/>
      <c r="F192" s="42" t="s">
        <v>79</v>
      </c>
    </row>
    <row r="193" spans="1:6">
      <c r="A193" s="48" t="s">
        <v>158</v>
      </c>
      <c r="B193" s="49">
        <v>42661</v>
      </c>
      <c r="C193" s="50" t="s">
        <v>187</v>
      </c>
      <c r="D193" s="49">
        <v>42661</v>
      </c>
      <c r="E193" s="50"/>
      <c r="F193" s="51" t="s">
        <v>79</v>
      </c>
    </row>
    <row r="194" spans="1:6">
      <c r="A194" s="12" t="s">
        <v>159</v>
      </c>
      <c r="B194" s="14">
        <v>42661</v>
      </c>
      <c r="C194" s="13" t="s">
        <v>640</v>
      </c>
      <c r="D194" s="13">
        <v>2006</v>
      </c>
      <c r="E194" s="13"/>
      <c r="F194" s="40" t="s">
        <v>62</v>
      </c>
    </row>
    <row r="195" spans="1:6">
      <c r="A195" s="18"/>
      <c r="B195" s="19"/>
      <c r="C195" s="19" t="s">
        <v>641</v>
      </c>
      <c r="D195" s="19">
        <v>2006</v>
      </c>
      <c r="E195" s="19"/>
      <c r="F195" s="41" t="s">
        <v>72</v>
      </c>
    </row>
    <row r="196" spans="1:6">
      <c r="A196" s="18"/>
      <c r="B196" s="19"/>
      <c r="C196" s="19" t="s">
        <v>642</v>
      </c>
      <c r="D196" s="67">
        <v>42654</v>
      </c>
      <c r="E196" s="19"/>
      <c r="F196" s="41" t="s">
        <v>75</v>
      </c>
    </row>
    <row r="197" spans="1:6">
      <c r="A197" s="25"/>
      <c r="B197" s="26"/>
      <c r="C197" s="26" t="s">
        <v>187</v>
      </c>
      <c r="D197" s="46">
        <v>42661</v>
      </c>
      <c r="E197" s="26"/>
      <c r="F197" s="42" t="s">
        <v>79</v>
      </c>
    </row>
    <row r="198" spans="1:6">
      <c r="A198" s="85" t="s">
        <v>161</v>
      </c>
      <c r="B198" s="14">
        <v>42661</v>
      </c>
      <c r="C198" s="13" t="s">
        <v>654</v>
      </c>
      <c r="D198" s="13">
        <v>2003</v>
      </c>
      <c r="E198" s="13"/>
      <c r="F198" s="40" t="s">
        <v>61</v>
      </c>
    </row>
    <row r="199" spans="1:6">
      <c r="A199" s="18"/>
      <c r="B199" s="19"/>
      <c r="C199" s="19" t="s">
        <v>655</v>
      </c>
      <c r="D199" s="20">
        <v>42626</v>
      </c>
      <c r="E199" s="20">
        <v>42631</v>
      </c>
      <c r="F199" s="41" t="s">
        <v>62</v>
      </c>
    </row>
    <row r="200" spans="1:6">
      <c r="A200" s="18"/>
      <c r="B200" s="19"/>
      <c r="C200" s="19" t="s">
        <v>656</v>
      </c>
      <c r="D200" s="20">
        <v>42630</v>
      </c>
      <c r="E200" s="19"/>
      <c r="F200" s="41" t="s">
        <v>63</v>
      </c>
    </row>
    <row r="201" spans="1:6">
      <c r="A201" s="18"/>
      <c r="B201" s="19"/>
      <c r="C201" s="19" t="s">
        <v>658</v>
      </c>
      <c r="D201" s="129">
        <v>2000</v>
      </c>
      <c r="E201" s="130">
        <v>2003</v>
      </c>
      <c r="F201" s="41" t="s">
        <v>63</v>
      </c>
    </row>
    <row r="202" spans="1:6">
      <c r="A202" s="18"/>
      <c r="B202" s="19"/>
      <c r="C202" s="3" t="s">
        <v>659</v>
      </c>
      <c r="D202" s="3">
        <v>2008</v>
      </c>
      <c r="E202" s="3">
        <v>2008</v>
      </c>
      <c r="F202" s="41" t="s">
        <v>68</v>
      </c>
    </row>
    <row r="203" spans="1:6">
      <c r="A203" s="18"/>
      <c r="B203" s="19"/>
      <c r="C203" s="3" t="s">
        <v>954</v>
      </c>
      <c r="D203" s="3">
        <v>2003</v>
      </c>
      <c r="E203" s="3">
        <v>2004</v>
      </c>
      <c r="F203" s="41" t="s">
        <v>72</v>
      </c>
    </row>
    <row r="204" spans="1:6">
      <c r="A204" s="18"/>
      <c r="B204" s="19"/>
      <c r="C204" s="19" t="s">
        <v>657</v>
      </c>
      <c r="D204" s="19">
        <v>2011</v>
      </c>
      <c r="E204" s="19"/>
      <c r="F204" s="41" t="s">
        <v>75</v>
      </c>
    </row>
    <row r="205" spans="1:6">
      <c r="A205" s="25"/>
      <c r="B205" s="26"/>
      <c r="C205" s="26" t="s">
        <v>187</v>
      </c>
      <c r="D205" s="46">
        <v>42661</v>
      </c>
      <c r="E205" s="26"/>
      <c r="F205" s="42" t="s">
        <v>79</v>
      </c>
    </row>
    <row r="206" spans="1:6">
      <c r="A206" s="12" t="s">
        <v>162</v>
      </c>
      <c r="B206" s="14">
        <v>42664</v>
      </c>
      <c r="C206" s="13" t="s">
        <v>674</v>
      </c>
      <c r="D206" s="72">
        <v>42005</v>
      </c>
      <c r="E206" s="72">
        <v>42583</v>
      </c>
      <c r="F206" s="40" t="s">
        <v>71</v>
      </c>
    </row>
    <row r="207" spans="1:6">
      <c r="A207" s="18"/>
      <c r="B207" s="19"/>
      <c r="C207" s="19" t="s">
        <v>675</v>
      </c>
      <c r="D207" s="19">
        <v>1986</v>
      </c>
      <c r="E207" s="19"/>
      <c r="F207" s="41" t="s">
        <v>77</v>
      </c>
    </row>
    <row r="208" spans="1:6">
      <c r="A208" s="25"/>
      <c r="B208" s="26"/>
      <c r="C208" s="26" t="s">
        <v>187</v>
      </c>
      <c r="D208" s="46">
        <v>42664</v>
      </c>
      <c r="E208" s="26"/>
      <c r="F208" s="42" t="s">
        <v>79</v>
      </c>
    </row>
    <row r="209" spans="1:6">
      <c r="A209" s="48" t="s">
        <v>646</v>
      </c>
      <c r="B209" s="49">
        <v>42664</v>
      </c>
      <c r="C209" s="50" t="s">
        <v>322</v>
      </c>
      <c r="D209" s="49">
        <v>42658</v>
      </c>
      <c r="E209" s="50"/>
      <c r="F209" s="51" t="s">
        <v>70</v>
      </c>
    </row>
    <row r="210" spans="1:6">
      <c r="A210" s="12" t="s">
        <v>647</v>
      </c>
      <c r="B210" s="14">
        <v>42664</v>
      </c>
      <c r="C210" s="13" t="s">
        <v>931</v>
      </c>
      <c r="D210" s="13">
        <v>2008</v>
      </c>
      <c r="E210" s="13"/>
      <c r="F210" s="40" t="s">
        <v>69</v>
      </c>
    </row>
    <row r="211" spans="1:6">
      <c r="A211" s="25"/>
      <c r="B211" s="26"/>
      <c r="C211" s="26" t="s">
        <v>692</v>
      </c>
      <c r="D211" s="26">
        <v>1995</v>
      </c>
      <c r="E211" s="26"/>
      <c r="F211" s="42" t="s">
        <v>64</v>
      </c>
    </row>
    <row r="212" spans="1:6">
      <c r="A212" s="12" t="s">
        <v>648</v>
      </c>
      <c r="B212" s="14">
        <v>42664</v>
      </c>
      <c r="C212" s="13" t="s">
        <v>704</v>
      </c>
      <c r="D212" s="13">
        <v>2015</v>
      </c>
      <c r="E212" s="13"/>
      <c r="F212" s="40" t="s">
        <v>58</v>
      </c>
    </row>
    <row r="213" spans="1:6">
      <c r="A213" s="25"/>
      <c r="B213" s="26"/>
      <c r="C213" s="26" t="s">
        <v>705</v>
      </c>
      <c r="D213" s="26">
        <v>2012</v>
      </c>
      <c r="E213" s="26"/>
      <c r="F213" s="42" t="s">
        <v>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1"/>
  <sheetViews>
    <sheetView topLeftCell="A2" workbookViewId="0">
      <pane ySplit="1" topLeftCell="A3" activePane="bottomLeft" state="frozen"/>
      <selection activeCell="A2" sqref="A2"/>
      <selection pane="bottomLeft" activeCell="C21" sqref="C21"/>
    </sheetView>
  </sheetViews>
  <sheetFormatPr baseColWidth="10" defaultColWidth="10.83203125" defaultRowHeight="16"/>
  <cols>
    <col min="1" max="2" width="15.6640625" style="3" customWidth="1"/>
    <col min="3" max="3" width="81" style="3" customWidth="1"/>
    <col min="4" max="4" width="15.6640625" style="3" customWidth="1"/>
    <col min="5" max="5" width="10.83203125" style="3"/>
    <col min="6" max="6" width="16.6640625" style="3" customWidth="1"/>
    <col min="7" max="7" width="30" style="3" customWidth="1"/>
    <col min="8" max="8" width="27" style="3" customWidth="1"/>
    <col min="9" max="9" width="10.83203125" style="3"/>
    <col min="10" max="10" width="37.5" style="3" customWidth="1"/>
    <col min="11" max="11" width="26" style="3" customWidth="1"/>
    <col min="12" max="12" width="16.1640625" style="3" customWidth="1"/>
    <col min="13" max="13" width="12.1640625" style="3" customWidth="1"/>
    <col min="14" max="14" width="11.83203125" style="3" customWidth="1"/>
    <col min="15" max="15" width="11" style="3" customWidth="1"/>
    <col min="16" max="16" width="11.83203125" style="3" customWidth="1"/>
    <col min="17" max="16384" width="10.83203125" style="3"/>
  </cols>
  <sheetData>
    <row r="1" spans="1:5">
      <c r="A1" s="44" t="s">
        <v>44</v>
      </c>
      <c r="B1" s="45"/>
      <c r="C1" s="109" t="s">
        <v>56</v>
      </c>
      <c r="D1" s="110"/>
      <c r="E1" s="111"/>
    </row>
    <row r="2" spans="1:5">
      <c r="A2" s="6" t="s">
        <v>7</v>
      </c>
      <c r="B2" s="6" t="s">
        <v>9</v>
      </c>
      <c r="C2" s="6" t="s">
        <v>50</v>
      </c>
      <c r="D2" s="6" t="s">
        <v>51</v>
      </c>
      <c r="E2" s="6" t="s">
        <v>55</v>
      </c>
    </row>
    <row r="3" spans="1:5">
      <c r="A3" s="12" t="s">
        <v>123</v>
      </c>
      <c r="B3" s="64">
        <v>42514</v>
      </c>
      <c r="C3" s="13" t="s">
        <v>191</v>
      </c>
      <c r="D3" s="13">
        <v>2015</v>
      </c>
      <c r="E3" s="40"/>
    </row>
    <row r="4" spans="1:5">
      <c r="A4" s="18"/>
      <c r="B4" s="19"/>
      <c r="C4" s="19" t="s">
        <v>192</v>
      </c>
      <c r="D4" s="73">
        <v>41852</v>
      </c>
      <c r="E4" s="41"/>
    </row>
    <row r="5" spans="1:5">
      <c r="A5" s="18"/>
      <c r="B5" s="19"/>
      <c r="C5" s="19" t="s">
        <v>193</v>
      </c>
      <c r="D5" s="73">
        <v>42278</v>
      </c>
      <c r="E5" s="41"/>
    </row>
    <row r="6" spans="1:5">
      <c r="A6" s="25"/>
      <c r="B6" s="26"/>
      <c r="C6" s="26" t="s">
        <v>194</v>
      </c>
      <c r="D6" s="121">
        <v>42512</v>
      </c>
      <c r="E6" s="114"/>
    </row>
    <row r="7" spans="1:5">
      <c r="A7" s="12" t="s">
        <v>124</v>
      </c>
      <c r="B7" s="64">
        <v>42514</v>
      </c>
      <c r="C7" s="13" t="s">
        <v>211</v>
      </c>
      <c r="D7" s="13">
        <v>2013</v>
      </c>
      <c r="E7" s="40"/>
    </row>
    <row r="8" spans="1:5">
      <c r="A8" s="18"/>
      <c r="B8" s="19"/>
      <c r="C8" s="19" t="s">
        <v>212</v>
      </c>
      <c r="D8" s="19">
        <v>2005</v>
      </c>
      <c r="E8" s="41"/>
    </row>
    <row r="9" spans="1:5">
      <c r="A9" s="25"/>
      <c r="B9" s="26"/>
      <c r="C9" s="26" t="s">
        <v>213</v>
      </c>
      <c r="D9" s="69">
        <v>42508</v>
      </c>
      <c r="E9" s="143">
        <v>42510</v>
      </c>
    </row>
    <row r="10" spans="1:5">
      <c r="A10" s="12" t="s">
        <v>125</v>
      </c>
      <c r="B10" s="86">
        <v>42517</v>
      </c>
      <c r="C10" s="13" t="s">
        <v>233</v>
      </c>
      <c r="D10" s="13">
        <v>2006</v>
      </c>
      <c r="E10" s="40"/>
    </row>
    <row r="11" spans="1:5">
      <c r="A11" s="18"/>
      <c r="B11" s="19"/>
      <c r="C11" s="19" t="s">
        <v>234</v>
      </c>
      <c r="D11" s="73">
        <v>42309</v>
      </c>
      <c r="E11" s="41"/>
    </row>
    <row r="12" spans="1:5">
      <c r="A12" s="48" t="s">
        <v>126</v>
      </c>
      <c r="B12" s="74">
        <v>42517</v>
      </c>
      <c r="C12" s="50"/>
      <c r="D12" s="50"/>
      <c r="E12" s="51"/>
    </row>
    <row r="13" spans="1:5">
      <c r="A13" s="48" t="s">
        <v>129</v>
      </c>
      <c r="B13" s="74">
        <v>42520</v>
      </c>
      <c r="C13" s="50" t="s">
        <v>274</v>
      </c>
      <c r="D13" s="50"/>
      <c r="E13" s="51"/>
    </row>
    <row r="14" spans="1:5">
      <c r="A14" s="12" t="s">
        <v>130</v>
      </c>
      <c r="B14" s="14">
        <v>42521</v>
      </c>
      <c r="C14" s="13" t="s">
        <v>292</v>
      </c>
      <c r="D14" s="72">
        <v>41791</v>
      </c>
      <c r="E14" s="40"/>
    </row>
    <row r="15" spans="1:5">
      <c r="A15" s="18"/>
      <c r="B15" s="19"/>
      <c r="C15" s="19" t="s">
        <v>293</v>
      </c>
      <c r="D15" s="19">
        <v>2014</v>
      </c>
      <c r="E15" s="41"/>
    </row>
    <row r="16" spans="1:5">
      <c r="A16" s="25"/>
      <c r="B16" s="26"/>
      <c r="C16" s="26" t="s">
        <v>294</v>
      </c>
      <c r="D16" s="26">
        <v>2014</v>
      </c>
      <c r="E16" s="42"/>
    </row>
    <row r="17" spans="1:5">
      <c r="A17" s="12" t="s">
        <v>131</v>
      </c>
      <c r="B17" s="14">
        <v>42527</v>
      </c>
      <c r="C17" s="13" t="s">
        <v>309</v>
      </c>
      <c r="D17" s="15">
        <v>1993</v>
      </c>
      <c r="E17" s="40"/>
    </row>
    <row r="18" spans="1:5">
      <c r="A18" s="85" t="s">
        <v>133</v>
      </c>
      <c r="B18" s="14">
        <v>42492</v>
      </c>
      <c r="C18" s="13" t="s">
        <v>328</v>
      </c>
      <c r="D18" s="92">
        <v>41091</v>
      </c>
      <c r="E18" s="40"/>
    </row>
    <row r="19" spans="1:5">
      <c r="A19" s="115"/>
      <c r="B19" s="20"/>
      <c r="C19" s="19" t="s">
        <v>961</v>
      </c>
      <c r="D19" s="126"/>
      <c r="E19" s="41"/>
    </row>
    <row r="20" spans="1:5">
      <c r="A20" s="159"/>
      <c r="B20" s="46"/>
      <c r="C20" s="26" t="s">
        <v>962</v>
      </c>
      <c r="D20" s="158"/>
      <c r="E20" s="42"/>
    </row>
    <row r="21" spans="1:5">
      <c r="A21" s="18" t="s">
        <v>134</v>
      </c>
      <c r="B21" s="20">
        <v>42549</v>
      </c>
      <c r="C21" s="19" t="s">
        <v>357</v>
      </c>
      <c r="D21" s="19">
        <v>2012</v>
      </c>
      <c r="E21" s="41"/>
    </row>
    <row r="22" spans="1:5">
      <c r="A22" s="18"/>
      <c r="B22" s="19"/>
      <c r="C22" s="19" t="s">
        <v>358</v>
      </c>
      <c r="D22" s="19">
        <v>2013</v>
      </c>
      <c r="E22" s="41"/>
    </row>
    <row r="23" spans="1:5">
      <c r="A23" s="18"/>
      <c r="B23" s="19"/>
      <c r="C23" s="19" t="s">
        <v>359</v>
      </c>
      <c r="D23" s="19">
        <v>2006</v>
      </c>
      <c r="E23" s="41"/>
    </row>
    <row r="24" spans="1:5">
      <c r="A24" s="25"/>
      <c r="B24" s="26"/>
      <c r="C24" s="26" t="s">
        <v>192</v>
      </c>
      <c r="D24" s="26">
        <v>2012</v>
      </c>
      <c r="E24" s="42"/>
    </row>
    <row r="25" spans="1:5">
      <c r="A25" s="12" t="s">
        <v>136</v>
      </c>
      <c r="B25" s="14">
        <v>46204</v>
      </c>
      <c r="C25" s="13" t="s">
        <v>192</v>
      </c>
      <c r="D25" s="15">
        <v>2014</v>
      </c>
      <c r="E25" s="40"/>
    </row>
    <row r="26" spans="1:5">
      <c r="A26" s="12" t="s">
        <v>137</v>
      </c>
      <c r="B26" s="14">
        <v>42556</v>
      </c>
      <c r="C26" s="13"/>
      <c r="D26" s="13"/>
      <c r="E26" s="40"/>
    </row>
    <row r="27" spans="1:5">
      <c r="A27" s="12" t="s">
        <v>140</v>
      </c>
      <c r="B27" s="14">
        <v>42615</v>
      </c>
      <c r="C27" s="13" t="s">
        <v>424</v>
      </c>
      <c r="D27" s="64">
        <v>42479</v>
      </c>
      <c r="E27" s="40"/>
    </row>
    <row r="28" spans="1:5">
      <c r="A28" s="18"/>
      <c r="B28" s="19"/>
      <c r="C28" s="19" t="s">
        <v>425</v>
      </c>
      <c r="D28" s="73">
        <v>41883</v>
      </c>
      <c r="E28" s="41"/>
    </row>
    <row r="29" spans="1:5">
      <c r="A29" s="18"/>
      <c r="B29" s="19"/>
      <c r="C29" s="19" t="s">
        <v>426</v>
      </c>
      <c r="D29" s="19">
        <v>2013</v>
      </c>
      <c r="E29" s="41"/>
    </row>
    <row r="30" spans="1:5">
      <c r="C30" s="3" t="s">
        <v>829</v>
      </c>
      <c r="D30" s="4">
        <v>2013</v>
      </c>
      <c r="E30" s="42"/>
    </row>
    <row r="31" spans="1:5">
      <c r="A31" s="48" t="s">
        <v>141</v>
      </c>
      <c r="B31" s="49">
        <v>42622</v>
      </c>
      <c r="C31" s="50"/>
      <c r="D31" s="50"/>
      <c r="E31" s="51"/>
    </row>
    <row r="32" spans="1:5">
      <c r="A32" s="48" t="s">
        <v>142</v>
      </c>
      <c r="B32" s="49">
        <v>42629</v>
      </c>
      <c r="C32" s="50"/>
      <c r="D32" s="50"/>
      <c r="E32" s="51"/>
    </row>
    <row r="33" spans="1:5">
      <c r="A33" s="12" t="s">
        <v>143</v>
      </c>
      <c r="B33" s="14">
        <v>42636</v>
      </c>
      <c r="C33" s="13" t="s">
        <v>461</v>
      </c>
      <c r="D33" s="13">
        <v>2008</v>
      </c>
      <c r="E33" s="40"/>
    </row>
    <row r="34" spans="1:5">
      <c r="A34" s="18"/>
      <c r="B34" s="19"/>
      <c r="C34" s="19" t="s">
        <v>462</v>
      </c>
      <c r="D34" s="19">
        <v>1994</v>
      </c>
      <c r="E34" s="41"/>
    </row>
    <row r="35" spans="1:5">
      <c r="A35" s="18"/>
      <c r="B35" s="19"/>
      <c r="C35" s="19" t="s">
        <v>463</v>
      </c>
      <c r="D35" s="19">
        <v>1994</v>
      </c>
      <c r="E35" s="41"/>
    </row>
    <row r="36" spans="1:5">
      <c r="A36" s="18"/>
      <c r="B36" s="19"/>
      <c r="C36" s="19" t="s">
        <v>464</v>
      </c>
      <c r="D36" s="19">
        <v>2000</v>
      </c>
      <c r="E36" s="41"/>
    </row>
    <row r="37" spans="1:5">
      <c r="A37" s="25"/>
      <c r="B37" s="26"/>
      <c r="C37" s="26" t="s">
        <v>465</v>
      </c>
      <c r="D37" s="112">
        <v>42552</v>
      </c>
      <c r="E37" s="42"/>
    </row>
    <row r="38" spans="1:5">
      <c r="A38" s="12" t="s">
        <v>144</v>
      </c>
      <c r="B38" s="14">
        <v>42639</v>
      </c>
      <c r="C38" s="13" t="s">
        <v>474</v>
      </c>
      <c r="D38" s="13">
        <v>2014</v>
      </c>
      <c r="E38" s="40"/>
    </row>
    <row r="39" spans="1:5">
      <c r="A39" s="25"/>
      <c r="B39" s="26"/>
      <c r="C39" s="26" t="s">
        <v>475</v>
      </c>
      <c r="D39" s="26">
        <v>2014</v>
      </c>
      <c r="E39" s="42"/>
    </row>
    <row r="40" spans="1:5">
      <c r="A40" s="12" t="s">
        <v>145</v>
      </c>
      <c r="B40" s="14">
        <v>42639</v>
      </c>
      <c r="C40" s="13" t="s">
        <v>483</v>
      </c>
      <c r="D40" s="15">
        <v>2014</v>
      </c>
      <c r="E40" s="17"/>
    </row>
    <row r="41" spans="1:5">
      <c r="A41" s="18"/>
      <c r="B41" s="19"/>
      <c r="C41" s="19" t="s">
        <v>475</v>
      </c>
      <c r="D41" s="116">
        <v>42597</v>
      </c>
      <c r="E41" s="160">
        <v>42622</v>
      </c>
    </row>
    <row r="42" spans="1:5">
      <c r="A42" s="25"/>
      <c r="B42" s="26"/>
      <c r="C42" s="26" t="s">
        <v>484</v>
      </c>
      <c r="D42" s="161">
        <v>42639</v>
      </c>
      <c r="E42" s="114"/>
    </row>
    <row r="43" spans="1:5">
      <c r="A43" s="12" t="s">
        <v>146</v>
      </c>
      <c r="B43" s="14">
        <v>42640</v>
      </c>
      <c r="C43" s="13" t="s">
        <v>493</v>
      </c>
      <c r="D43" s="113">
        <v>42610</v>
      </c>
      <c r="E43" s="144">
        <v>42637</v>
      </c>
    </row>
    <row r="44" spans="1:5">
      <c r="A44" s="18"/>
      <c r="B44" s="19"/>
      <c r="C44" s="19" t="s">
        <v>494</v>
      </c>
      <c r="D44" s="19">
        <v>2013</v>
      </c>
      <c r="E44" s="41"/>
    </row>
    <row r="45" spans="1:5">
      <c r="A45" s="25"/>
      <c r="B45" s="26"/>
      <c r="C45" s="26" t="s">
        <v>495</v>
      </c>
      <c r="D45" s="26">
        <v>2011</v>
      </c>
      <c r="E45" s="42"/>
    </row>
    <row r="46" spans="1:5">
      <c r="A46" s="12" t="s">
        <v>147</v>
      </c>
      <c r="B46" s="14">
        <v>42656</v>
      </c>
      <c r="C46" s="13" t="s">
        <v>503</v>
      </c>
      <c r="D46" s="13">
        <v>2009</v>
      </c>
      <c r="E46" s="40"/>
    </row>
    <row r="47" spans="1:5">
      <c r="A47" s="25"/>
      <c r="B47" s="26"/>
      <c r="C47" s="26" t="s">
        <v>504</v>
      </c>
      <c r="D47" s="26">
        <v>2015</v>
      </c>
      <c r="E47" s="42"/>
    </row>
    <row r="48" spans="1:5">
      <c r="A48" s="12" t="s">
        <v>148</v>
      </c>
      <c r="B48" s="14">
        <v>42653</v>
      </c>
      <c r="C48" s="13" t="s">
        <v>503</v>
      </c>
      <c r="D48" s="13">
        <v>2013</v>
      </c>
      <c r="E48" s="40"/>
    </row>
    <row r="49" spans="1:5">
      <c r="A49" s="25"/>
      <c r="B49" s="26"/>
      <c r="C49" s="26" t="s">
        <v>475</v>
      </c>
      <c r="D49" s="69">
        <v>42642</v>
      </c>
      <c r="E49" s="143">
        <v>42643</v>
      </c>
    </row>
    <row r="50" spans="1:5">
      <c r="A50" s="12" t="s">
        <v>149</v>
      </c>
      <c r="B50" s="14">
        <v>42653</v>
      </c>
      <c r="C50" s="13" t="s">
        <v>483</v>
      </c>
      <c r="D50" s="13">
        <v>2014</v>
      </c>
      <c r="E50" s="40"/>
    </row>
    <row r="51" spans="1:5">
      <c r="A51" s="25"/>
      <c r="B51" s="26"/>
      <c r="C51" s="26" t="s">
        <v>533</v>
      </c>
      <c r="D51" s="26">
        <v>2011</v>
      </c>
      <c r="E51" s="42"/>
    </row>
    <row r="52" spans="1:5">
      <c r="A52" s="12" t="s">
        <v>151</v>
      </c>
      <c r="B52" s="14">
        <v>42654</v>
      </c>
      <c r="C52" s="13" t="s">
        <v>538</v>
      </c>
      <c r="D52" s="13">
        <v>2011</v>
      </c>
      <c r="E52" s="40"/>
    </row>
    <row r="53" spans="1:5">
      <c r="A53" s="12" t="s">
        <v>152</v>
      </c>
      <c r="B53" s="14">
        <v>42716</v>
      </c>
      <c r="C53" s="13" t="s">
        <v>557</v>
      </c>
      <c r="D53" s="13">
        <v>2001</v>
      </c>
      <c r="E53" s="40"/>
    </row>
    <row r="54" spans="1:5">
      <c r="A54" s="25"/>
      <c r="B54" s="26"/>
      <c r="C54" s="26" t="s">
        <v>558</v>
      </c>
      <c r="D54" s="26">
        <v>1990</v>
      </c>
      <c r="E54" s="42"/>
    </row>
    <row r="55" spans="1:5">
      <c r="A55" s="12" t="s">
        <v>153</v>
      </c>
      <c r="B55" s="14">
        <v>42657</v>
      </c>
      <c r="C55" s="13" t="s">
        <v>566</v>
      </c>
      <c r="D55" s="72">
        <v>42552</v>
      </c>
      <c r="E55" s="145">
        <v>42614</v>
      </c>
    </row>
    <row r="56" spans="1:5">
      <c r="A56" s="18"/>
      <c r="B56" s="19"/>
      <c r="C56" s="19" t="s">
        <v>567</v>
      </c>
      <c r="D56" s="19">
        <v>2011</v>
      </c>
      <c r="E56" s="41"/>
    </row>
    <row r="57" spans="1:5">
      <c r="A57" s="12" t="s">
        <v>154</v>
      </c>
      <c r="B57" s="14">
        <v>42657</v>
      </c>
      <c r="C57" s="13" t="s">
        <v>592</v>
      </c>
      <c r="D57" s="64">
        <v>42624</v>
      </c>
      <c r="E57" s="144">
        <v>42624</v>
      </c>
    </row>
    <row r="58" spans="1:5">
      <c r="A58" s="25"/>
      <c r="B58" s="26"/>
      <c r="C58" s="26" t="s">
        <v>593</v>
      </c>
      <c r="D58" s="69">
        <v>42625</v>
      </c>
      <c r="E58" s="143">
        <v>42659</v>
      </c>
    </row>
    <row r="59" spans="1:5">
      <c r="A59" s="12" t="s">
        <v>155</v>
      </c>
      <c r="B59" s="14">
        <v>42719</v>
      </c>
      <c r="C59" s="13" t="s">
        <v>604</v>
      </c>
      <c r="D59" s="72">
        <v>42552</v>
      </c>
      <c r="E59" s="144">
        <v>42660</v>
      </c>
    </row>
    <row r="60" spans="1:5">
      <c r="A60" s="18"/>
      <c r="B60" s="19"/>
      <c r="C60" s="19" t="s">
        <v>605</v>
      </c>
      <c r="D60" s="67">
        <v>42653</v>
      </c>
      <c r="E60" s="146">
        <v>42659</v>
      </c>
    </row>
    <row r="61" spans="1:5">
      <c r="A61" s="18"/>
      <c r="B61" s="19"/>
      <c r="C61" s="19" t="s">
        <v>606</v>
      </c>
      <c r="D61" s="67">
        <v>42661</v>
      </c>
      <c r="E61" s="146">
        <v>42710</v>
      </c>
    </row>
    <row r="62" spans="1:5">
      <c r="A62" s="18"/>
      <c r="B62" s="19"/>
      <c r="C62" s="19" t="s">
        <v>607</v>
      </c>
      <c r="D62" s="67">
        <v>42661</v>
      </c>
      <c r="E62" s="146">
        <v>42710</v>
      </c>
    </row>
    <row r="63" spans="1:5">
      <c r="A63" s="18"/>
      <c r="B63" s="19"/>
      <c r="C63" s="19" t="s">
        <v>608</v>
      </c>
      <c r="D63" s="67">
        <v>42661</v>
      </c>
      <c r="E63" s="146">
        <v>42710</v>
      </c>
    </row>
    <row r="64" spans="1:5">
      <c r="A64" s="18"/>
      <c r="B64" s="19"/>
      <c r="C64" s="19" t="s">
        <v>609</v>
      </c>
      <c r="D64" s="19">
        <v>2014</v>
      </c>
      <c r="E64" s="41"/>
    </row>
    <row r="65" spans="1:5">
      <c r="A65" s="18"/>
      <c r="B65" s="19"/>
      <c r="C65" s="19" t="s">
        <v>610</v>
      </c>
      <c r="D65" s="20">
        <v>42710</v>
      </c>
      <c r="E65" s="41"/>
    </row>
    <row r="66" spans="1:5">
      <c r="A66" s="25"/>
      <c r="B66" s="26"/>
      <c r="C66" s="26" t="s">
        <v>611</v>
      </c>
      <c r="D66" s="46">
        <v>42710</v>
      </c>
      <c r="E66" s="42"/>
    </row>
    <row r="67" spans="1:5">
      <c r="A67" s="12" t="s">
        <v>156</v>
      </c>
      <c r="B67" s="14">
        <v>42660</v>
      </c>
      <c r="C67" s="15" t="s">
        <v>963</v>
      </c>
      <c r="D67" s="13">
        <v>2009</v>
      </c>
      <c r="E67" s="40"/>
    </row>
    <row r="68" spans="1:5">
      <c r="A68" s="18"/>
      <c r="B68" s="19"/>
      <c r="C68" s="19" t="s">
        <v>619</v>
      </c>
      <c r="D68" s="19">
        <v>2012</v>
      </c>
      <c r="E68" s="41"/>
    </row>
    <row r="69" spans="1:5">
      <c r="A69" s="25"/>
      <c r="B69" s="26"/>
      <c r="C69" s="26" t="s">
        <v>609</v>
      </c>
      <c r="D69" s="95">
        <v>2016</v>
      </c>
      <c r="E69" s="42"/>
    </row>
    <row r="70" spans="1:5">
      <c r="A70" s="48" t="s">
        <v>157</v>
      </c>
      <c r="B70" s="49">
        <v>42660</v>
      </c>
      <c r="C70" s="50" t="s">
        <v>627</v>
      </c>
      <c r="D70" s="49">
        <v>42656</v>
      </c>
      <c r="E70" s="147">
        <v>42656</v>
      </c>
    </row>
    <row r="71" spans="1:5">
      <c r="A71" s="48" t="s">
        <v>158</v>
      </c>
      <c r="B71" s="49">
        <v>42661</v>
      </c>
      <c r="C71" s="50"/>
      <c r="D71" s="50"/>
      <c r="E71" s="51"/>
    </row>
    <row r="72" spans="1:5">
      <c r="A72" s="48" t="s">
        <v>159</v>
      </c>
      <c r="B72" s="49">
        <v>42661</v>
      </c>
      <c r="C72" s="50"/>
      <c r="D72" s="50"/>
      <c r="E72" s="51"/>
    </row>
    <row r="73" spans="1:5">
      <c r="A73" s="85" t="s">
        <v>161</v>
      </c>
      <c r="B73" s="14">
        <v>42661</v>
      </c>
      <c r="C73" s="13" t="s">
        <v>660</v>
      </c>
      <c r="D73" s="64">
        <v>42630</v>
      </c>
      <c r="E73" s="144">
        <v>42637</v>
      </c>
    </row>
    <row r="74" spans="1:5">
      <c r="A74" s="115"/>
      <c r="B74" s="20"/>
      <c r="C74" s="19" t="s">
        <v>964</v>
      </c>
      <c r="D74" s="67">
        <v>2007</v>
      </c>
      <c r="E74" s="146"/>
    </row>
    <row r="75" spans="1:5">
      <c r="A75" s="18"/>
      <c r="B75" s="19"/>
      <c r="C75" s="19" t="s">
        <v>661</v>
      </c>
      <c r="D75" s="67">
        <v>42626</v>
      </c>
      <c r="E75" s="146">
        <v>42631</v>
      </c>
    </row>
    <row r="76" spans="1:5">
      <c r="A76" s="25"/>
      <c r="B76" s="26"/>
      <c r="C76" s="26" t="s">
        <v>662</v>
      </c>
      <c r="D76" s="69">
        <v>42644</v>
      </c>
      <c r="E76" s="42"/>
    </row>
    <row r="77" spans="1:5">
      <c r="A77" s="48" t="s">
        <v>162</v>
      </c>
      <c r="B77" s="49">
        <v>42664</v>
      </c>
      <c r="C77" s="50"/>
      <c r="D77" s="50"/>
      <c r="E77" s="51"/>
    </row>
    <row r="78" spans="1:5">
      <c r="A78" s="48" t="s">
        <v>646</v>
      </c>
      <c r="B78" s="49">
        <v>42664</v>
      </c>
      <c r="C78" s="50" t="s">
        <v>679</v>
      </c>
      <c r="D78" s="50">
        <v>2015</v>
      </c>
      <c r="E78" s="51"/>
    </row>
    <row r="79" spans="1:5">
      <c r="A79" s="12" t="s">
        <v>647</v>
      </c>
      <c r="B79" s="14">
        <v>42664</v>
      </c>
      <c r="C79" s="13" t="s">
        <v>693</v>
      </c>
      <c r="D79" s="13">
        <v>2010</v>
      </c>
      <c r="E79" s="40"/>
    </row>
    <row r="80" spans="1:5">
      <c r="A80" s="25"/>
      <c r="B80" s="26"/>
      <c r="C80" s="26" t="s">
        <v>694</v>
      </c>
      <c r="D80" s="112">
        <v>42614</v>
      </c>
      <c r="E80" s="42"/>
    </row>
    <row r="81" spans="1:5">
      <c r="A81" s="48" t="s">
        <v>648</v>
      </c>
      <c r="B81" s="49">
        <v>42664</v>
      </c>
      <c r="C81" s="50" t="s">
        <v>707</v>
      </c>
      <c r="D81" s="79">
        <v>42614</v>
      </c>
      <c r="E81" s="148">
        <v>42682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2"/>
  <sheetViews>
    <sheetView topLeftCell="A2" workbookViewId="0">
      <pane ySplit="1" topLeftCell="A3" activePane="bottomLeft" state="frozen"/>
      <selection activeCell="A2" sqref="A2"/>
      <selection pane="bottomLeft" activeCell="F89" sqref="F89"/>
    </sheetView>
  </sheetViews>
  <sheetFormatPr baseColWidth="10" defaultColWidth="11.1640625" defaultRowHeight="16"/>
  <cols>
    <col min="1" max="1" width="15.6640625" style="3" customWidth="1"/>
    <col min="2" max="2" width="11.1640625" style="3"/>
    <col min="3" max="3" width="30.5" style="3" customWidth="1"/>
    <col min="4" max="4" width="40.1640625" style="3" customWidth="1"/>
    <col min="5" max="5" width="11.1640625" style="3"/>
    <col min="6" max="6" width="10.33203125" style="3" customWidth="1"/>
    <col min="7" max="7" width="37.33203125" style="3" customWidth="1"/>
    <col min="8" max="8" width="13.5" style="3" customWidth="1"/>
    <col min="9" max="10" width="11.1640625" style="3"/>
    <col min="11" max="11" width="20.5" style="3" customWidth="1"/>
  </cols>
  <sheetData>
    <row r="1" spans="1:11">
      <c r="A1" s="44" t="s">
        <v>44</v>
      </c>
      <c r="B1" s="109" t="s">
        <v>768</v>
      </c>
      <c r="C1" s="110"/>
      <c r="D1" s="110"/>
      <c r="E1" s="5"/>
      <c r="F1" s="110"/>
      <c r="G1" s="110"/>
      <c r="H1" s="110"/>
      <c r="I1" s="110"/>
      <c r="J1" s="110"/>
      <c r="K1" s="111"/>
    </row>
    <row r="2" spans="1:11">
      <c r="A2" s="6" t="s">
        <v>7</v>
      </c>
      <c r="B2" s="6" t="s">
        <v>14</v>
      </c>
      <c r="C2" s="6" t="s">
        <v>50</v>
      </c>
      <c r="D2" s="6" t="s">
        <v>53</v>
      </c>
      <c r="E2" s="6" t="s">
        <v>82</v>
      </c>
      <c r="F2" s="6" t="s">
        <v>29</v>
      </c>
      <c r="G2" s="6" t="s">
        <v>54</v>
      </c>
      <c r="H2" s="6" t="s">
        <v>52</v>
      </c>
      <c r="I2" s="6" t="s">
        <v>51</v>
      </c>
      <c r="J2" s="6" t="s">
        <v>55</v>
      </c>
      <c r="K2" s="6" t="s">
        <v>121</v>
      </c>
    </row>
    <row r="3" spans="1:11">
      <c r="A3" s="12" t="s">
        <v>123</v>
      </c>
      <c r="B3" s="13">
        <v>7</v>
      </c>
      <c r="C3" s="13" t="s">
        <v>188</v>
      </c>
      <c r="D3" s="13" t="s">
        <v>189</v>
      </c>
      <c r="E3" s="13" t="s">
        <v>82</v>
      </c>
      <c r="F3" s="13" t="s">
        <v>190</v>
      </c>
      <c r="G3" s="13" t="s">
        <v>239</v>
      </c>
      <c r="H3" s="13" t="s">
        <v>57</v>
      </c>
      <c r="I3" s="64">
        <v>42516</v>
      </c>
      <c r="J3" s="14">
        <v>42520</v>
      </c>
      <c r="K3" s="40"/>
    </row>
    <row r="4" spans="1:11">
      <c r="A4" s="12" t="s">
        <v>124</v>
      </c>
      <c r="B4" s="13"/>
      <c r="C4" s="13"/>
      <c r="D4" s="13"/>
      <c r="E4" s="13"/>
      <c r="F4" s="13"/>
      <c r="G4" s="13"/>
      <c r="H4" s="13"/>
      <c r="I4" s="13"/>
      <c r="J4" s="13"/>
      <c r="K4" s="40"/>
    </row>
    <row r="5" spans="1:11">
      <c r="A5" s="18"/>
      <c r="B5" s="19"/>
      <c r="C5" s="19"/>
      <c r="D5" s="19"/>
      <c r="E5" s="19"/>
      <c r="F5" s="19"/>
      <c r="G5" s="19"/>
      <c r="H5" s="19"/>
      <c r="I5" s="19"/>
      <c r="J5" s="19"/>
      <c r="K5" s="41"/>
    </row>
    <row r="6" spans="1:11">
      <c r="A6" s="25"/>
      <c r="B6" s="26"/>
      <c r="C6" s="26"/>
      <c r="D6" s="26"/>
      <c r="E6" s="26"/>
      <c r="F6" s="26"/>
      <c r="G6" s="26"/>
      <c r="H6" s="26"/>
      <c r="I6" s="26"/>
      <c r="J6" s="26"/>
      <c r="K6" s="42"/>
    </row>
    <row r="7" spans="1:11">
      <c r="A7" s="12" t="s">
        <v>125</v>
      </c>
      <c r="B7" s="13">
        <v>3</v>
      </c>
      <c r="C7" s="13" t="s">
        <v>276</v>
      </c>
      <c r="D7" s="13" t="s">
        <v>235</v>
      </c>
      <c r="E7" s="13"/>
      <c r="F7" s="13" t="s">
        <v>330</v>
      </c>
      <c r="G7" s="13" t="s">
        <v>236</v>
      </c>
      <c r="H7" s="13" t="s">
        <v>57</v>
      </c>
      <c r="I7" s="72">
        <v>42309</v>
      </c>
      <c r="J7" s="86">
        <v>42518</v>
      </c>
      <c r="K7" s="17"/>
    </row>
    <row r="8" spans="1:11">
      <c r="A8" s="18"/>
      <c r="B8" s="19">
        <v>30</v>
      </c>
      <c r="C8" s="19" t="s">
        <v>277</v>
      </c>
      <c r="D8" s="19" t="s">
        <v>237</v>
      </c>
      <c r="E8" s="19"/>
      <c r="F8" s="19" t="s">
        <v>238</v>
      </c>
      <c r="G8" s="19" t="s">
        <v>239</v>
      </c>
      <c r="H8" s="19" t="s">
        <v>57</v>
      </c>
      <c r="I8" s="67">
        <v>42529</v>
      </c>
      <c r="J8" s="116">
        <v>42583</v>
      </c>
      <c r="K8" s="24"/>
    </row>
    <row r="9" spans="1:11">
      <c r="A9" s="18"/>
      <c r="B9" s="19">
        <v>30</v>
      </c>
      <c r="C9" s="19" t="s">
        <v>275</v>
      </c>
      <c r="D9" s="19" t="s">
        <v>240</v>
      </c>
      <c r="E9" s="19" t="s">
        <v>82</v>
      </c>
      <c r="F9" s="19" t="s">
        <v>120</v>
      </c>
      <c r="G9" s="19" t="s">
        <v>241</v>
      </c>
      <c r="H9" s="19" t="s">
        <v>57</v>
      </c>
      <c r="I9" s="67">
        <v>42521</v>
      </c>
      <c r="J9" s="116">
        <v>42521</v>
      </c>
      <c r="K9" s="24"/>
    </row>
    <row r="10" spans="1:11">
      <c r="A10" s="18"/>
      <c r="B10" s="19">
        <v>180</v>
      </c>
      <c r="C10" s="19" t="s">
        <v>721</v>
      </c>
      <c r="D10" s="19" t="s">
        <v>237</v>
      </c>
      <c r="E10" s="19"/>
      <c r="F10" s="19" t="s">
        <v>723</v>
      </c>
      <c r="G10" s="19" t="s">
        <v>724</v>
      </c>
      <c r="H10" s="19" t="s">
        <v>725</v>
      </c>
      <c r="I10" s="67">
        <v>42584</v>
      </c>
      <c r="J10" s="116"/>
      <c r="K10" s="24" t="s">
        <v>804</v>
      </c>
    </row>
    <row r="11" spans="1:11">
      <c r="A11" s="18"/>
      <c r="B11" s="19">
        <v>180</v>
      </c>
      <c r="C11" s="19" t="s">
        <v>726</v>
      </c>
      <c r="D11" s="19" t="s">
        <v>728</v>
      </c>
      <c r="E11" s="19"/>
      <c r="F11" s="19" t="s">
        <v>723</v>
      </c>
      <c r="G11" s="19" t="s">
        <v>727</v>
      </c>
      <c r="H11" s="19" t="s">
        <v>57</v>
      </c>
      <c r="I11" s="67">
        <v>42594</v>
      </c>
      <c r="J11" s="116">
        <v>42636</v>
      </c>
      <c r="K11" s="24"/>
    </row>
    <row r="12" spans="1:11">
      <c r="A12" s="18"/>
      <c r="B12" s="19">
        <v>180</v>
      </c>
      <c r="C12" s="19" t="s">
        <v>726</v>
      </c>
      <c r="D12" s="19" t="s">
        <v>728</v>
      </c>
      <c r="E12" s="19"/>
      <c r="F12" s="19" t="s">
        <v>723</v>
      </c>
      <c r="G12" s="19" t="s">
        <v>729</v>
      </c>
      <c r="H12" s="19" t="s">
        <v>57</v>
      </c>
      <c r="I12" s="67">
        <v>42681</v>
      </c>
      <c r="J12" s="116"/>
      <c r="K12" s="24"/>
    </row>
    <row r="13" spans="1:11">
      <c r="A13" s="18"/>
      <c r="B13" s="19">
        <v>180</v>
      </c>
      <c r="C13" s="19" t="s">
        <v>730</v>
      </c>
      <c r="D13" s="19" t="s">
        <v>731</v>
      </c>
      <c r="E13" s="19"/>
      <c r="F13" s="19" t="s">
        <v>120</v>
      </c>
      <c r="G13" s="19" t="s">
        <v>732</v>
      </c>
      <c r="H13" s="19" t="s">
        <v>57</v>
      </c>
      <c r="I13" s="67">
        <v>42591</v>
      </c>
      <c r="J13" s="116">
        <v>42593</v>
      </c>
      <c r="K13" s="24"/>
    </row>
    <row r="14" spans="1:11">
      <c r="A14" s="18"/>
      <c r="B14" s="19">
        <v>180</v>
      </c>
      <c r="C14" s="19" t="s">
        <v>730</v>
      </c>
      <c r="D14" s="19" t="s">
        <v>731</v>
      </c>
      <c r="E14" s="19"/>
      <c r="F14" s="19" t="s">
        <v>120</v>
      </c>
      <c r="G14" s="22" t="s">
        <v>965</v>
      </c>
      <c r="H14" s="19" t="s">
        <v>57</v>
      </c>
      <c r="I14" s="67">
        <v>42637</v>
      </c>
      <c r="J14" s="116">
        <v>42640</v>
      </c>
      <c r="K14" s="24"/>
    </row>
    <row r="15" spans="1:11">
      <c r="A15" s="18"/>
      <c r="B15" s="19">
        <v>180</v>
      </c>
      <c r="C15" s="19" t="s">
        <v>730</v>
      </c>
      <c r="D15" s="19" t="s">
        <v>731</v>
      </c>
      <c r="E15" s="19"/>
      <c r="F15" s="19" t="s">
        <v>120</v>
      </c>
      <c r="G15" s="22" t="s">
        <v>965</v>
      </c>
      <c r="H15" s="19" t="s">
        <v>57</v>
      </c>
      <c r="I15" s="67">
        <v>42622</v>
      </c>
      <c r="J15" s="116">
        <v>42624</v>
      </c>
      <c r="K15" s="24"/>
    </row>
    <row r="16" spans="1:11">
      <c r="A16" s="18"/>
      <c r="B16" s="3">
        <v>180</v>
      </c>
      <c r="C16" s="19" t="s">
        <v>734</v>
      </c>
      <c r="D16" s="19" t="s">
        <v>733</v>
      </c>
      <c r="E16" s="19"/>
      <c r="F16" s="19" t="s">
        <v>723</v>
      </c>
      <c r="G16" s="19" t="s">
        <v>241</v>
      </c>
      <c r="H16" s="19" t="s">
        <v>737</v>
      </c>
      <c r="I16" s="1">
        <v>42584</v>
      </c>
      <c r="J16" s="153">
        <v>42584</v>
      </c>
      <c r="K16" s="24"/>
    </row>
    <row r="17" spans="1:11">
      <c r="A17" s="18"/>
      <c r="B17" s="3">
        <v>180</v>
      </c>
      <c r="C17" s="19" t="s">
        <v>734</v>
      </c>
      <c r="D17" s="19" t="s">
        <v>733</v>
      </c>
      <c r="E17" s="19"/>
      <c r="F17" s="19" t="s">
        <v>723</v>
      </c>
      <c r="G17" s="19" t="s">
        <v>241</v>
      </c>
      <c r="H17" s="19" t="s">
        <v>737</v>
      </c>
      <c r="I17" s="1">
        <v>42604</v>
      </c>
      <c r="J17" s="1">
        <v>42604</v>
      </c>
      <c r="K17" s="41"/>
    </row>
    <row r="18" spans="1:11">
      <c r="A18" s="18"/>
      <c r="B18" s="3">
        <v>180</v>
      </c>
      <c r="C18" s="19" t="s">
        <v>734</v>
      </c>
      <c r="D18" s="19" t="s">
        <v>733</v>
      </c>
      <c r="E18" s="19"/>
      <c r="F18" s="19" t="s">
        <v>723</v>
      </c>
      <c r="G18" s="19" t="s">
        <v>241</v>
      </c>
      <c r="H18" s="19" t="s">
        <v>737</v>
      </c>
      <c r="I18" s="1">
        <v>42615</v>
      </c>
      <c r="J18" s="1">
        <v>42615</v>
      </c>
      <c r="K18" s="41"/>
    </row>
    <row r="19" spans="1:11">
      <c r="A19" s="18"/>
      <c r="B19" s="3">
        <v>180</v>
      </c>
      <c r="C19" s="19" t="s">
        <v>734</v>
      </c>
      <c r="D19" s="19" t="s">
        <v>733</v>
      </c>
      <c r="E19" s="19"/>
      <c r="F19" s="19" t="s">
        <v>723</v>
      </c>
      <c r="G19" s="19" t="s">
        <v>241</v>
      </c>
      <c r="H19" s="19" t="s">
        <v>737</v>
      </c>
      <c r="I19" s="1">
        <v>42632</v>
      </c>
      <c r="J19" s="1">
        <v>42632</v>
      </c>
      <c r="K19" s="41"/>
    </row>
    <row r="20" spans="1:11">
      <c r="A20" s="18"/>
      <c r="B20" s="3">
        <v>180</v>
      </c>
      <c r="C20" s="19" t="s">
        <v>734</v>
      </c>
      <c r="D20" s="19" t="s">
        <v>733</v>
      </c>
      <c r="E20" s="19"/>
      <c r="F20" s="19" t="s">
        <v>723</v>
      </c>
      <c r="G20" s="19" t="s">
        <v>241</v>
      </c>
      <c r="H20" s="19" t="s">
        <v>737</v>
      </c>
      <c r="I20" s="1">
        <v>42653</v>
      </c>
      <c r="J20" s="1">
        <v>42653</v>
      </c>
      <c r="K20" s="41"/>
    </row>
    <row r="21" spans="1:11">
      <c r="A21" s="18"/>
      <c r="B21" s="3">
        <v>365</v>
      </c>
      <c r="C21" s="19" t="s">
        <v>730</v>
      </c>
      <c r="D21" s="19" t="s">
        <v>802</v>
      </c>
      <c r="E21" s="19"/>
      <c r="F21" s="19" t="s">
        <v>120</v>
      </c>
      <c r="G21" s="19" t="s">
        <v>803</v>
      </c>
      <c r="H21" s="19" t="s">
        <v>57</v>
      </c>
      <c r="I21" s="1">
        <v>42591</v>
      </c>
      <c r="J21" s="1"/>
      <c r="K21" s="41" t="s">
        <v>804</v>
      </c>
    </row>
    <row r="22" spans="1:11">
      <c r="A22" s="25"/>
      <c r="B22" s="3">
        <v>365</v>
      </c>
      <c r="C22" s="19" t="s">
        <v>805</v>
      </c>
      <c r="D22" s="19" t="s">
        <v>806</v>
      </c>
      <c r="E22" s="19" t="s">
        <v>82</v>
      </c>
      <c r="F22" s="19" t="s">
        <v>385</v>
      </c>
      <c r="G22" s="19" t="s">
        <v>382</v>
      </c>
      <c r="H22" s="19" t="s">
        <v>57</v>
      </c>
      <c r="I22" s="1">
        <v>42809</v>
      </c>
      <c r="J22" s="1">
        <v>42816</v>
      </c>
      <c r="K22" s="42"/>
    </row>
    <row r="23" spans="1:11">
      <c r="A23" s="48" t="s">
        <v>126</v>
      </c>
      <c r="B23" s="50">
        <v>180</v>
      </c>
      <c r="C23" s="50" t="s">
        <v>735</v>
      </c>
      <c r="D23" s="50" t="s">
        <v>736</v>
      </c>
      <c r="E23" s="50"/>
      <c r="F23" s="50" t="s">
        <v>696</v>
      </c>
      <c r="G23" s="50" t="s">
        <v>241</v>
      </c>
      <c r="H23" s="50" t="s">
        <v>737</v>
      </c>
      <c r="I23" s="49">
        <v>42646</v>
      </c>
      <c r="J23" s="49">
        <v>42646</v>
      </c>
      <c r="K23" s="51"/>
    </row>
    <row r="24" spans="1:11">
      <c r="A24" s="48" t="s">
        <v>129</v>
      </c>
      <c r="B24" s="50">
        <v>3</v>
      </c>
      <c r="C24" s="50" t="s">
        <v>275</v>
      </c>
      <c r="D24" s="50" t="s">
        <v>115</v>
      </c>
      <c r="E24" s="50" t="s">
        <v>82</v>
      </c>
      <c r="F24" s="50" t="s">
        <v>120</v>
      </c>
      <c r="G24" s="50" t="s">
        <v>278</v>
      </c>
      <c r="H24" s="50" t="s">
        <v>57</v>
      </c>
      <c r="I24" s="74">
        <v>42520</v>
      </c>
      <c r="J24" s="74">
        <v>42520</v>
      </c>
      <c r="K24" s="51"/>
    </row>
    <row r="25" spans="1:11">
      <c r="A25" s="12" t="s">
        <v>130</v>
      </c>
      <c r="B25" s="13"/>
      <c r="C25" s="13"/>
      <c r="D25" s="13"/>
      <c r="E25" s="13"/>
      <c r="F25" s="13"/>
      <c r="G25" s="13"/>
      <c r="H25" s="13"/>
      <c r="I25" s="13"/>
      <c r="J25" s="13"/>
      <c r="K25" s="40"/>
    </row>
    <row r="26" spans="1:11">
      <c r="A26" s="48" t="s">
        <v>131</v>
      </c>
      <c r="B26" s="50"/>
      <c r="C26" s="50"/>
      <c r="D26" s="50"/>
      <c r="E26" s="50"/>
      <c r="F26" s="50"/>
      <c r="G26" s="50"/>
      <c r="H26" s="50"/>
      <c r="I26" s="50"/>
      <c r="J26" s="50"/>
      <c r="K26" s="51"/>
    </row>
    <row r="27" spans="1:11">
      <c r="A27" s="12" t="s">
        <v>133</v>
      </c>
      <c r="B27" s="13">
        <v>3</v>
      </c>
      <c r="C27" s="13" t="s">
        <v>329</v>
      </c>
      <c r="D27" s="13" t="s">
        <v>115</v>
      </c>
      <c r="E27" s="13" t="s">
        <v>82</v>
      </c>
      <c r="F27" s="13" t="s">
        <v>330</v>
      </c>
      <c r="G27" s="13" t="s">
        <v>239</v>
      </c>
      <c r="H27" s="13" t="s">
        <v>57</v>
      </c>
      <c r="I27" s="14">
        <v>42550</v>
      </c>
      <c r="J27" s="14">
        <v>42550</v>
      </c>
      <c r="K27" s="40" t="s">
        <v>331</v>
      </c>
    </row>
    <row r="28" spans="1:11">
      <c r="A28" s="18"/>
      <c r="B28" s="19">
        <v>30</v>
      </c>
      <c r="C28" s="19" t="s">
        <v>333</v>
      </c>
      <c r="D28" s="19" t="s">
        <v>332</v>
      </c>
      <c r="E28" s="19" t="s">
        <v>82</v>
      </c>
      <c r="F28" s="19" t="s">
        <v>334</v>
      </c>
      <c r="G28" s="19" t="s">
        <v>239</v>
      </c>
      <c r="H28" s="19" t="s">
        <v>57</v>
      </c>
      <c r="I28" s="20">
        <v>42566</v>
      </c>
      <c r="J28" s="20">
        <v>42576</v>
      </c>
      <c r="K28" s="41" t="s">
        <v>335</v>
      </c>
    </row>
    <row r="29" spans="1:11">
      <c r="A29" s="18"/>
      <c r="B29" s="19">
        <v>30</v>
      </c>
      <c r="C29" s="19" t="s">
        <v>338</v>
      </c>
      <c r="D29" s="19" t="s">
        <v>332</v>
      </c>
      <c r="E29" s="19" t="s">
        <v>82</v>
      </c>
      <c r="F29" s="19" t="s">
        <v>336</v>
      </c>
      <c r="G29" s="19" t="s">
        <v>337</v>
      </c>
      <c r="H29" s="19" t="s">
        <v>57</v>
      </c>
      <c r="I29" s="20">
        <v>42566</v>
      </c>
      <c r="J29" s="20">
        <v>42570</v>
      </c>
      <c r="K29" s="41"/>
    </row>
    <row r="30" spans="1:11">
      <c r="A30" s="18"/>
      <c r="B30" s="19">
        <v>60</v>
      </c>
      <c r="C30" s="19" t="s">
        <v>338</v>
      </c>
      <c r="D30" s="19" t="s">
        <v>332</v>
      </c>
      <c r="E30" s="19" t="s">
        <v>82</v>
      </c>
      <c r="F30" s="19" t="s">
        <v>336</v>
      </c>
      <c r="G30" s="19" t="s">
        <v>239</v>
      </c>
      <c r="H30" s="19" t="s">
        <v>57</v>
      </c>
      <c r="I30" s="20">
        <v>42571</v>
      </c>
      <c r="J30" s="120">
        <v>42576</v>
      </c>
      <c r="K30" s="41"/>
    </row>
    <row r="31" spans="1:11">
      <c r="A31" s="18"/>
      <c r="B31" s="19">
        <v>180</v>
      </c>
      <c r="C31" s="19" t="s">
        <v>745</v>
      </c>
      <c r="D31" s="19" t="s">
        <v>746</v>
      </c>
      <c r="E31" s="19"/>
      <c r="F31" s="19" t="s">
        <v>379</v>
      </c>
      <c r="G31" s="19" t="s">
        <v>747</v>
      </c>
      <c r="H31" s="19" t="s">
        <v>57</v>
      </c>
      <c r="I31" s="20">
        <v>42662</v>
      </c>
      <c r="J31" s="20">
        <v>42665</v>
      </c>
      <c r="K31" s="41"/>
    </row>
    <row r="32" spans="1:11">
      <c r="A32" s="25"/>
      <c r="B32" s="3">
        <v>180</v>
      </c>
      <c r="C32" s="3" t="s">
        <v>745</v>
      </c>
      <c r="D32" s="3" t="s">
        <v>749</v>
      </c>
      <c r="F32" s="3" t="s">
        <v>379</v>
      </c>
      <c r="G32" s="3" t="s">
        <v>748</v>
      </c>
      <c r="H32" s="3" t="s">
        <v>57</v>
      </c>
      <c r="I32" s="1">
        <v>42669</v>
      </c>
      <c r="J32" s="1">
        <v>42672</v>
      </c>
      <c r="K32" s="42"/>
    </row>
    <row r="33" spans="1:11">
      <c r="A33" s="12" t="s">
        <v>134</v>
      </c>
      <c r="B33" s="13">
        <v>365</v>
      </c>
      <c r="C33" s="13" t="s">
        <v>819</v>
      </c>
      <c r="D33" s="13" t="s">
        <v>820</v>
      </c>
      <c r="E33" s="13" t="s">
        <v>82</v>
      </c>
      <c r="F33" s="13" t="s">
        <v>120</v>
      </c>
      <c r="G33" s="13" t="s">
        <v>577</v>
      </c>
      <c r="H33" s="13" t="s">
        <v>57</v>
      </c>
      <c r="I33" s="14">
        <v>42800</v>
      </c>
      <c r="J33" s="14">
        <v>42804</v>
      </c>
      <c r="K33" s="40"/>
    </row>
    <row r="34" spans="1:11">
      <c r="A34" s="12" t="s">
        <v>136</v>
      </c>
      <c r="B34" s="13">
        <v>7</v>
      </c>
      <c r="C34" s="13" t="s">
        <v>197</v>
      </c>
      <c r="D34" s="13" t="s">
        <v>378</v>
      </c>
      <c r="E34" s="13" t="s">
        <v>82</v>
      </c>
      <c r="F34" s="13" t="s">
        <v>379</v>
      </c>
      <c r="G34" s="13" t="s">
        <v>381</v>
      </c>
      <c r="H34" s="13" t="s">
        <v>57</v>
      </c>
      <c r="I34" s="14">
        <v>42556</v>
      </c>
      <c r="J34" s="14">
        <v>42558</v>
      </c>
      <c r="K34" s="40"/>
    </row>
    <row r="35" spans="1:11">
      <c r="A35" s="18"/>
      <c r="B35" s="19">
        <v>7</v>
      </c>
      <c r="C35" s="19" t="s">
        <v>163</v>
      </c>
      <c r="D35" s="19" t="s">
        <v>378</v>
      </c>
      <c r="E35" s="19"/>
      <c r="F35" s="19" t="s">
        <v>380</v>
      </c>
      <c r="G35" s="19" t="s">
        <v>382</v>
      </c>
      <c r="H35" s="19" t="s">
        <v>57</v>
      </c>
      <c r="I35" s="20">
        <v>42558</v>
      </c>
      <c r="J35" s="20">
        <v>42562</v>
      </c>
      <c r="K35" s="41"/>
    </row>
    <row r="36" spans="1:11">
      <c r="A36" s="18"/>
      <c r="B36" s="19">
        <v>30</v>
      </c>
      <c r="C36" s="19" t="s">
        <v>383</v>
      </c>
      <c r="D36" s="19" t="s">
        <v>384</v>
      </c>
      <c r="E36" s="19" t="s">
        <v>82</v>
      </c>
      <c r="F36" s="19" t="s">
        <v>385</v>
      </c>
      <c r="G36" s="19" t="s">
        <v>386</v>
      </c>
      <c r="H36" s="19" t="s">
        <v>57</v>
      </c>
      <c r="I36" s="20">
        <v>42562</v>
      </c>
      <c r="J36" s="20">
        <v>42569</v>
      </c>
      <c r="K36" s="41"/>
    </row>
    <row r="37" spans="1:11">
      <c r="A37" s="18"/>
      <c r="B37" s="19">
        <v>30</v>
      </c>
      <c r="C37" s="19" t="s">
        <v>197</v>
      </c>
      <c r="D37" s="19" t="s">
        <v>384</v>
      </c>
      <c r="E37" s="19" t="s">
        <v>82</v>
      </c>
      <c r="F37" s="19" t="s">
        <v>379</v>
      </c>
      <c r="G37" s="19" t="s">
        <v>386</v>
      </c>
      <c r="H37" s="19" t="s">
        <v>57</v>
      </c>
      <c r="I37" s="20">
        <v>42562</v>
      </c>
      <c r="J37" s="20">
        <v>42566</v>
      </c>
      <c r="K37" s="41"/>
    </row>
    <row r="38" spans="1:11">
      <c r="A38" s="18"/>
      <c r="B38" s="19">
        <v>30</v>
      </c>
      <c r="C38" s="19" t="s">
        <v>387</v>
      </c>
      <c r="D38" s="19" t="s">
        <v>384</v>
      </c>
      <c r="E38" s="19" t="s">
        <v>82</v>
      </c>
      <c r="F38" s="19" t="s">
        <v>388</v>
      </c>
      <c r="G38" s="19" t="s">
        <v>239</v>
      </c>
      <c r="H38" s="19" t="s">
        <v>57</v>
      </c>
      <c r="I38" s="20">
        <v>42562</v>
      </c>
      <c r="J38" s="20">
        <v>42562</v>
      </c>
      <c r="K38" s="41"/>
    </row>
    <row r="39" spans="1:11">
      <c r="A39" s="18"/>
      <c r="B39" s="19">
        <v>180</v>
      </c>
      <c r="C39" s="19" t="s">
        <v>756</v>
      </c>
      <c r="D39" s="19" t="s">
        <v>757</v>
      </c>
      <c r="E39" s="19" t="s">
        <v>82</v>
      </c>
      <c r="F39" s="19" t="s">
        <v>758</v>
      </c>
      <c r="G39" s="19" t="s">
        <v>759</v>
      </c>
      <c r="H39" s="19" t="s">
        <v>57</v>
      </c>
      <c r="I39" s="20">
        <v>42681</v>
      </c>
      <c r="J39" s="20">
        <v>42687</v>
      </c>
      <c r="K39" s="41"/>
    </row>
    <row r="40" spans="1:11">
      <c r="A40" s="18"/>
      <c r="B40" s="19">
        <v>180</v>
      </c>
      <c r="C40" s="19" t="s">
        <v>756</v>
      </c>
      <c r="D40" s="19" t="s">
        <v>760</v>
      </c>
      <c r="E40" s="19" t="s">
        <v>82</v>
      </c>
      <c r="F40" s="19" t="s">
        <v>758</v>
      </c>
      <c r="G40" s="19" t="s">
        <v>759</v>
      </c>
      <c r="H40" s="19" t="s">
        <v>57</v>
      </c>
      <c r="I40" s="20">
        <v>42688</v>
      </c>
      <c r="J40" s="20">
        <v>42704</v>
      </c>
      <c r="K40" s="41"/>
    </row>
    <row r="41" spans="1:11">
      <c r="A41" s="18"/>
      <c r="B41" s="3">
        <v>180</v>
      </c>
      <c r="C41" s="3" t="s">
        <v>163</v>
      </c>
      <c r="D41" s="3" t="s">
        <v>760</v>
      </c>
      <c r="E41" s="3" t="s">
        <v>82</v>
      </c>
      <c r="F41" s="3" t="s">
        <v>762</v>
      </c>
      <c r="G41" s="3" t="s">
        <v>763</v>
      </c>
      <c r="H41" s="3" t="s">
        <v>57</v>
      </c>
      <c r="I41" s="1">
        <v>42688</v>
      </c>
      <c r="J41" s="1">
        <v>42909</v>
      </c>
      <c r="K41" s="41" t="s">
        <v>764</v>
      </c>
    </row>
    <row r="42" spans="1:11">
      <c r="A42" s="18"/>
      <c r="B42" s="3">
        <v>365</v>
      </c>
      <c r="C42" s="3" t="s">
        <v>823</v>
      </c>
      <c r="D42" s="3" t="s">
        <v>820</v>
      </c>
      <c r="E42" s="3" t="s">
        <v>82</v>
      </c>
      <c r="F42" s="3" t="s">
        <v>120</v>
      </c>
      <c r="G42" s="3" t="s">
        <v>824</v>
      </c>
      <c r="H42" s="3" t="s">
        <v>57</v>
      </c>
      <c r="I42" s="1">
        <v>42750</v>
      </c>
      <c r="J42" s="1">
        <v>42757</v>
      </c>
      <c r="K42" s="41"/>
    </row>
    <row r="43" spans="1:11">
      <c r="A43" s="18"/>
      <c r="B43" s="3">
        <v>365</v>
      </c>
      <c r="C43" s="3" t="s">
        <v>197</v>
      </c>
      <c r="D43" s="3" t="s">
        <v>760</v>
      </c>
      <c r="E43" s="3" t="s">
        <v>82</v>
      </c>
      <c r="F43" s="3" t="s">
        <v>379</v>
      </c>
      <c r="G43" s="3" t="s">
        <v>382</v>
      </c>
      <c r="H43" s="3" t="s">
        <v>57</v>
      </c>
      <c r="I43" s="1">
        <v>42745</v>
      </c>
      <c r="J43" s="1">
        <v>42749</v>
      </c>
      <c r="K43" s="42"/>
    </row>
    <row r="44" spans="1:11">
      <c r="A44" s="12" t="s">
        <v>137</v>
      </c>
      <c r="B44" s="13">
        <v>30</v>
      </c>
      <c r="C44" s="13" t="s">
        <v>404</v>
      </c>
      <c r="D44" s="13" t="s">
        <v>405</v>
      </c>
      <c r="E44" s="13"/>
      <c r="F44" s="13" t="s">
        <v>406</v>
      </c>
      <c r="G44" s="13" t="s">
        <v>407</v>
      </c>
      <c r="H44" s="13" t="s">
        <v>57</v>
      </c>
      <c r="I44" s="14">
        <v>42573</v>
      </c>
      <c r="J44" s="14">
        <v>42597</v>
      </c>
      <c r="K44" s="40"/>
    </row>
    <row r="45" spans="1:11">
      <c r="A45" s="18"/>
      <c r="B45" s="19">
        <v>180</v>
      </c>
      <c r="C45" s="19" t="s">
        <v>769</v>
      </c>
      <c r="D45" s="19" t="s">
        <v>78</v>
      </c>
      <c r="E45" s="19"/>
      <c r="F45" s="19" t="s">
        <v>696</v>
      </c>
      <c r="G45" s="19" t="s">
        <v>241</v>
      </c>
      <c r="H45" s="19" t="s">
        <v>737</v>
      </c>
      <c r="I45" s="20">
        <v>42634</v>
      </c>
      <c r="J45" s="20">
        <v>42634</v>
      </c>
      <c r="K45" s="41"/>
    </row>
    <row r="46" spans="1:11">
      <c r="A46" s="12" t="s">
        <v>140</v>
      </c>
      <c r="B46" s="13">
        <v>180</v>
      </c>
      <c r="C46" s="13" t="s">
        <v>777</v>
      </c>
      <c r="D46" s="13" t="s">
        <v>416</v>
      </c>
      <c r="E46" s="13"/>
      <c r="F46" s="13" t="s">
        <v>778</v>
      </c>
      <c r="G46" s="13" t="s">
        <v>583</v>
      </c>
      <c r="H46" s="13" t="s">
        <v>57</v>
      </c>
      <c r="I46" s="14">
        <v>42724</v>
      </c>
      <c r="J46" s="13"/>
      <c r="K46" s="40" t="s">
        <v>764</v>
      </c>
    </row>
    <row r="47" spans="1:11">
      <c r="A47" s="18"/>
      <c r="B47" s="19">
        <v>180</v>
      </c>
      <c r="C47" s="19" t="s">
        <v>163</v>
      </c>
      <c r="D47" s="19" t="s">
        <v>779</v>
      </c>
      <c r="E47" s="19" t="s">
        <v>82</v>
      </c>
      <c r="F47" s="19" t="s">
        <v>780</v>
      </c>
      <c r="G47" s="19"/>
      <c r="H47" s="19" t="s">
        <v>57</v>
      </c>
      <c r="I47" s="20">
        <v>42698</v>
      </c>
      <c r="J47" s="20">
        <v>42698</v>
      </c>
      <c r="K47" s="41"/>
    </row>
    <row r="48" spans="1:11">
      <c r="A48" s="18"/>
      <c r="B48" s="19">
        <v>180</v>
      </c>
      <c r="C48" s="19" t="s">
        <v>197</v>
      </c>
      <c r="D48" s="19" t="s">
        <v>781</v>
      </c>
      <c r="E48" s="19" t="s">
        <v>82</v>
      </c>
      <c r="F48" s="19" t="s">
        <v>666</v>
      </c>
      <c r="G48" s="19" t="s">
        <v>583</v>
      </c>
      <c r="H48" s="19" t="s">
        <v>57</v>
      </c>
      <c r="I48" s="20">
        <v>42706</v>
      </c>
      <c r="J48" s="20">
        <v>42707</v>
      </c>
      <c r="K48" s="41"/>
    </row>
    <row r="49" spans="1:11">
      <c r="A49" s="18"/>
      <c r="B49" s="19">
        <v>180</v>
      </c>
      <c r="C49" s="19" t="s">
        <v>163</v>
      </c>
      <c r="D49" s="19" t="s">
        <v>781</v>
      </c>
      <c r="E49" s="19" t="s">
        <v>82</v>
      </c>
      <c r="F49" s="19" t="s">
        <v>780</v>
      </c>
      <c r="G49" s="19"/>
      <c r="H49" s="19" t="s">
        <v>57</v>
      </c>
      <c r="I49" s="20">
        <v>42705</v>
      </c>
      <c r="J49" s="20">
        <v>42705</v>
      </c>
      <c r="K49" s="41"/>
    </row>
    <row r="50" spans="1:11">
      <c r="A50" s="18"/>
      <c r="B50" s="19">
        <v>180</v>
      </c>
      <c r="C50" s="19" t="s">
        <v>163</v>
      </c>
      <c r="D50" s="19" t="s">
        <v>781</v>
      </c>
      <c r="E50" s="19" t="s">
        <v>82</v>
      </c>
      <c r="F50" s="19" t="s">
        <v>780</v>
      </c>
      <c r="G50" s="19" t="s">
        <v>407</v>
      </c>
      <c r="H50" s="19" t="s">
        <v>57</v>
      </c>
      <c r="I50" s="20">
        <v>42708</v>
      </c>
      <c r="J50" s="20">
        <v>42708</v>
      </c>
      <c r="K50" s="41"/>
    </row>
    <row r="51" spans="1:11">
      <c r="A51" s="18"/>
      <c r="B51" s="19">
        <v>180</v>
      </c>
      <c r="C51" s="19" t="s">
        <v>782</v>
      </c>
      <c r="D51" s="19" t="s">
        <v>781</v>
      </c>
      <c r="E51" s="19" t="s">
        <v>82</v>
      </c>
      <c r="F51" s="19" t="s">
        <v>778</v>
      </c>
      <c r="G51" s="19" t="s">
        <v>583</v>
      </c>
      <c r="H51" s="19" t="s">
        <v>57</v>
      </c>
      <c r="I51" s="20">
        <v>42728</v>
      </c>
      <c r="J51" s="20">
        <v>42732</v>
      </c>
      <c r="K51" s="41"/>
    </row>
    <row r="52" spans="1:11">
      <c r="A52" s="18"/>
      <c r="B52" s="19">
        <v>180</v>
      </c>
      <c r="C52" s="19" t="s">
        <v>783</v>
      </c>
      <c r="D52" s="19" t="s">
        <v>787</v>
      </c>
      <c r="E52" s="19" t="s">
        <v>82</v>
      </c>
      <c r="F52" s="19" t="s">
        <v>784</v>
      </c>
      <c r="G52" s="19" t="s">
        <v>574</v>
      </c>
      <c r="H52" s="19" t="s">
        <v>57</v>
      </c>
      <c r="I52" s="120">
        <v>42759</v>
      </c>
      <c r="J52" s="120">
        <v>42760</v>
      </c>
      <c r="K52" s="41"/>
    </row>
    <row r="53" spans="1:11">
      <c r="A53" s="18"/>
      <c r="B53" s="19">
        <v>180</v>
      </c>
      <c r="C53" s="19" t="s">
        <v>785</v>
      </c>
      <c r="D53" s="19" t="s">
        <v>787</v>
      </c>
      <c r="E53" s="19" t="s">
        <v>82</v>
      </c>
      <c r="F53" s="19" t="s">
        <v>666</v>
      </c>
      <c r="G53" s="19" t="s">
        <v>382</v>
      </c>
      <c r="H53" s="19" t="s">
        <v>57</v>
      </c>
      <c r="I53" s="120">
        <v>42757</v>
      </c>
      <c r="J53" s="120">
        <v>42764</v>
      </c>
      <c r="K53" s="41"/>
    </row>
    <row r="54" spans="1:11">
      <c r="A54" s="18"/>
      <c r="B54" s="19">
        <v>180</v>
      </c>
      <c r="C54" s="19" t="s">
        <v>786</v>
      </c>
      <c r="D54" s="3" t="s">
        <v>787</v>
      </c>
      <c r="E54" s="3" t="s">
        <v>82</v>
      </c>
      <c r="F54" s="3" t="s">
        <v>784</v>
      </c>
      <c r="G54" s="3" t="s">
        <v>583</v>
      </c>
      <c r="H54" s="3" t="s">
        <v>57</v>
      </c>
      <c r="I54" s="1">
        <v>42765</v>
      </c>
      <c r="J54" s="1">
        <v>42769</v>
      </c>
      <c r="K54" s="41"/>
    </row>
    <row r="55" spans="1:11">
      <c r="A55" s="48" t="s">
        <v>141</v>
      </c>
      <c r="B55" s="50"/>
      <c r="C55" s="50"/>
      <c r="D55" s="50"/>
      <c r="E55" s="50"/>
      <c r="F55" s="50"/>
      <c r="G55" s="50"/>
      <c r="H55" s="50"/>
      <c r="I55" s="50"/>
      <c r="J55" s="50"/>
      <c r="K55" s="51"/>
    </row>
    <row r="56" spans="1:11">
      <c r="A56" s="48" t="s">
        <v>142</v>
      </c>
      <c r="B56" s="50"/>
      <c r="C56" s="50"/>
      <c r="D56" s="50"/>
      <c r="E56" s="50"/>
      <c r="F56" s="50"/>
      <c r="G56" s="50"/>
      <c r="H56" s="50"/>
      <c r="I56" s="50"/>
      <c r="J56" s="50"/>
      <c r="K56" s="51"/>
    </row>
    <row r="57" spans="1:11">
      <c r="A57" s="12" t="s">
        <v>143</v>
      </c>
      <c r="B57" s="13"/>
      <c r="C57" s="13"/>
      <c r="D57" s="13"/>
      <c r="E57" s="13"/>
      <c r="F57" s="13"/>
      <c r="G57" s="13"/>
      <c r="H57" s="13"/>
      <c r="I57" s="13"/>
      <c r="J57" s="13"/>
      <c r="K57" s="40"/>
    </row>
    <row r="58" spans="1:11">
      <c r="A58" s="12" t="s">
        <v>144</v>
      </c>
      <c r="B58" s="13"/>
      <c r="C58" s="13"/>
      <c r="D58" s="13"/>
      <c r="E58" s="13"/>
      <c r="F58" s="13"/>
      <c r="G58" s="13"/>
      <c r="H58" s="13"/>
      <c r="I58" s="13"/>
      <c r="J58" s="13"/>
      <c r="K58" s="40"/>
    </row>
    <row r="59" spans="1:11">
      <c r="A59" s="12" t="s">
        <v>145</v>
      </c>
      <c r="B59" s="13"/>
      <c r="C59" s="13"/>
      <c r="D59" s="13"/>
      <c r="E59" s="13"/>
      <c r="F59" s="13"/>
      <c r="G59" s="13"/>
      <c r="H59" s="13"/>
      <c r="I59" s="13"/>
      <c r="J59" s="13"/>
      <c r="K59" s="40"/>
    </row>
    <row r="60" spans="1:11">
      <c r="A60" s="12" t="s">
        <v>146</v>
      </c>
      <c r="B60" s="13"/>
      <c r="C60" s="13"/>
      <c r="D60" s="13"/>
      <c r="E60" s="13"/>
      <c r="F60" s="13"/>
      <c r="G60" s="13"/>
      <c r="H60" s="13"/>
      <c r="I60" s="13"/>
      <c r="J60" s="13"/>
      <c r="K60" s="40"/>
    </row>
    <row r="61" spans="1:11">
      <c r="A61" s="12" t="s">
        <v>147</v>
      </c>
      <c r="B61" s="13">
        <v>365</v>
      </c>
      <c r="C61" s="13" t="s">
        <v>769</v>
      </c>
      <c r="D61" s="13" t="s">
        <v>78</v>
      </c>
      <c r="E61" s="13"/>
      <c r="F61" s="13"/>
      <c r="G61" s="13"/>
      <c r="H61" s="13" t="s">
        <v>737</v>
      </c>
      <c r="I61" s="72">
        <v>42917</v>
      </c>
      <c r="J61" s="13"/>
      <c r="K61" s="40"/>
    </row>
    <row r="62" spans="1:11">
      <c r="A62" s="12" t="s">
        <v>148</v>
      </c>
      <c r="B62" s="13"/>
      <c r="C62" s="13"/>
      <c r="D62" s="13"/>
      <c r="E62" s="13"/>
      <c r="F62" s="13"/>
      <c r="G62" s="13"/>
      <c r="H62" s="13"/>
      <c r="I62" s="13"/>
      <c r="J62" s="13"/>
      <c r="K62" s="40"/>
    </row>
    <row r="63" spans="1:11">
      <c r="A63" s="12" t="s">
        <v>149</v>
      </c>
      <c r="B63" s="13">
        <v>180</v>
      </c>
      <c r="C63" s="13" t="s">
        <v>859</v>
      </c>
      <c r="D63" s="13" t="s">
        <v>860</v>
      </c>
      <c r="E63" s="13"/>
      <c r="F63" s="13" t="s">
        <v>861</v>
      </c>
      <c r="G63" s="13" t="s">
        <v>696</v>
      </c>
      <c r="H63" s="13" t="s">
        <v>862</v>
      </c>
      <c r="I63" s="14">
        <v>42811</v>
      </c>
      <c r="J63" s="14">
        <v>42811</v>
      </c>
      <c r="K63" s="40"/>
    </row>
    <row r="64" spans="1:11">
      <c r="A64" s="18"/>
      <c r="B64" s="19">
        <v>180</v>
      </c>
      <c r="C64" s="19" t="s">
        <v>863</v>
      </c>
      <c r="D64" s="19" t="s">
        <v>864</v>
      </c>
      <c r="E64" s="19"/>
      <c r="F64" s="19" t="s">
        <v>865</v>
      </c>
      <c r="G64" s="19" t="s">
        <v>583</v>
      </c>
      <c r="H64" s="19" t="s">
        <v>57</v>
      </c>
      <c r="I64" s="20">
        <v>42812</v>
      </c>
      <c r="J64" s="20">
        <v>42815</v>
      </c>
      <c r="K64" s="41"/>
    </row>
    <row r="65" spans="1:11">
      <c r="A65" s="18"/>
      <c r="B65" s="19">
        <v>365</v>
      </c>
      <c r="C65" s="19" t="s">
        <v>866</v>
      </c>
      <c r="D65" s="19" t="s">
        <v>78</v>
      </c>
      <c r="E65" s="19"/>
      <c r="F65" s="19"/>
      <c r="G65" s="19"/>
      <c r="H65" s="19" t="s">
        <v>737</v>
      </c>
      <c r="I65" s="20">
        <v>42929</v>
      </c>
      <c r="J65" s="19"/>
      <c r="K65" s="41"/>
    </row>
    <row r="66" spans="1:11">
      <c r="A66" s="18"/>
      <c r="B66" s="19">
        <v>365</v>
      </c>
      <c r="C66" s="19" t="s">
        <v>867</v>
      </c>
      <c r="D66" s="19" t="s">
        <v>78</v>
      </c>
      <c r="E66" s="19"/>
      <c r="F66" s="19"/>
      <c r="G66" s="19"/>
      <c r="H66" s="19" t="s">
        <v>737</v>
      </c>
      <c r="I66" s="20">
        <v>42929</v>
      </c>
      <c r="J66" s="19"/>
      <c r="K66" s="41"/>
    </row>
    <row r="67" spans="1:11">
      <c r="A67" s="18"/>
      <c r="B67" s="19">
        <v>365</v>
      </c>
      <c r="C67" s="19" t="s">
        <v>868</v>
      </c>
      <c r="D67" s="19" t="s">
        <v>78</v>
      </c>
      <c r="E67" s="19"/>
      <c r="F67" s="19"/>
      <c r="G67" s="19"/>
      <c r="H67" s="19" t="s">
        <v>737</v>
      </c>
      <c r="I67" s="20">
        <v>42929</v>
      </c>
      <c r="J67" s="19"/>
      <c r="K67" s="41"/>
    </row>
    <row r="68" spans="1:11">
      <c r="A68" s="18"/>
      <c r="B68" s="19">
        <v>365</v>
      </c>
      <c r="C68" s="19" t="s">
        <v>197</v>
      </c>
      <c r="D68" s="19" t="s">
        <v>869</v>
      </c>
      <c r="E68" s="19" t="s">
        <v>82</v>
      </c>
      <c r="F68" s="19" t="s">
        <v>336</v>
      </c>
      <c r="G68" s="19" t="s">
        <v>382</v>
      </c>
      <c r="H68" s="19" t="s">
        <v>57</v>
      </c>
      <c r="I68" s="20">
        <v>42922</v>
      </c>
      <c r="J68" s="20">
        <v>42932</v>
      </c>
      <c r="K68" s="41"/>
    </row>
    <row r="69" spans="1:11">
      <c r="A69" s="18"/>
      <c r="B69" s="19">
        <v>365</v>
      </c>
      <c r="C69" s="19" t="s">
        <v>870</v>
      </c>
      <c r="D69" s="19" t="s">
        <v>869</v>
      </c>
      <c r="E69" s="19" t="s">
        <v>82</v>
      </c>
      <c r="F69" s="19" t="s">
        <v>762</v>
      </c>
      <c r="G69" s="19" t="s">
        <v>871</v>
      </c>
      <c r="H69" s="19" t="s">
        <v>57</v>
      </c>
      <c r="I69" s="20">
        <v>42922</v>
      </c>
      <c r="J69" s="19"/>
      <c r="K69" s="41" t="s">
        <v>804</v>
      </c>
    </row>
    <row r="70" spans="1:11">
      <c r="A70" s="25"/>
      <c r="B70" s="26">
        <v>365</v>
      </c>
      <c r="C70" s="26" t="s">
        <v>872</v>
      </c>
      <c r="D70" s="26" t="s">
        <v>873</v>
      </c>
      <c r="E70" s="26"/>
      <c r="F70" s="26" t="s">
        <v>874</v>
      </c>
      <c r="G70" s="26" t="s">
        <v>732</v>
      </c>
      <c r="H70" s="26" t="s">
        <v>57</v>
      </c>
      <c r="I70" s="46">
        <v>42922</v>
      </c>
      <c r="J70" s="46">
        <v>42967</v>
      </c>
      <c r="K70" s="42"/>
    </row>
    <row r="71" spans="1:11">
      <c r="A71" s="18" t="s">
        <v>151</v>
      </c>
      <c r="B71" s="19">
        <v>60</v>
      </c>
      <c r="C71" s="19" t="s">
        <v>539</v>
      </c>
      <c r="D71" s="19" t="s">
        <v>372</v>
      </c>
      <c r="E71" s="19" t="s">
        <v>82</v>
      </c>
      <c r="F71" s="19" t="s">
        <v>540</v>
      </c>
      <c r="G71" s="19" t="s">
        <v>541</v>
      </c>
      <c r="H71" s="19" t="s">
        <v>542</v>
      </c>
      <c r="I71" s="20">
        <v>42668</v>
      </c>
      <c r="J71" s="20">
        <v>42669</v>
      </c>
      <c r="K71" s="41"/>
    </row>
    <row r="72" spans="1:11">
      <c r="A72" s="18"/>
      <c r="B72" s="19">
        <v>60</v>
      </c>
      <c r="C72" s="19" t="s">
        <v>543</v>
      </c>
      <c r="D72" s="19" t="s">
        <v>544</v>
      </c>
      <c r="E72" s="19" t="s">
        <v>82</v>
      </c>
      <c r="F72" s="19" t="s">
        <v>545</v>
      </c>
      <c r="G72" s="19" t="s">
        <v>546</v>
      </c>
      <c r="H72" s="19" t="s">
        <v>57</v>
      </c>
      <c r="I72" s="20">
        <v>42682</v>
      </c>
      <c r="J72" s="20">
        <v>42683</v>
      </c>
      <c r="K72" s="41"/>
    </row>
    <row r="73" spans="1:11">
      <c r="A73" s="18"/>
      <c r="B73" s="19">
        <v>365</v>
      </c>
      <c r="C73" s="19" t="s">
        <v>877</v>
      </c>
      <c r="D73" s="19" t="s">
        <v>78</v>
      </c>
      <c r="E73" s="19"/>
      <c r="F73" s="19"/>
      <c r="G73" s="19"/>
      <c r="H73" s="19" t="s">
        <v>737</v>
      </c>
      <c r="I73" s="20">
        <v>42942</v>
      </c>
      <c r="J73" s="20"/>
      <c r="K73" s="41"/>
    </row>
    <row r="74" spans="1:11">
      <c r="B74" s="22">
        <v>365</v>
      </c>
      <c r="C74" s="22" t="s">
        <v>878</v>
      </c>
      <c r="D74" s="22" t="s">
        <v>78</v>
      </c>
      <c r="H74" s="22" t="s">
        <v>737</v>
      </c>
      <c r="I74" s="1">
        <v>42942</v>
      </c>
      <c r="K74" s="41"/>
    </row>
    <row r="75" spans="1:11">
      <c r="A75" s="12" t="s">
        <v>152</v>
      </c>
      <c r="B75" s="15">
        <v>180</v>
      </c>
      <c r="C75" s="15" t="s">
        <v>882</v>
      </c>
      <c r="D75" s="15" t="s">
        <v>883</v>
      </c>
      <c r="E75" s="13"/>
      <c r="F75" s="13" t="s">
        <v>884</v>
      </c>
      <c r="G75" s="13" t="s">
        <v>871</v>
      </c>
      <c r="H75" s="15" t="s">
        <v>542</v>
      </c>
      <c r="I75" s="14" t="s">
        <v>885</v>
      </c>
      <c r="J75" s="13"/>
      <c r="K75" s="40" t="s">
        <v>764</v>
      </c>
    </row>
    <row r="76" spans="1:11">
      <c r="A76" s="25"/>
      <c r="B76" s="26">
        <v>180</v>
      </c>
      <c r="C76" s="26" t="s">
        <v>886</v>
      </c>
      <c r="D76" s="26" t="s">
        <v>883</v>
      </c>
      <c r="E76" s="26"/>
      <c r="F76" s="26"/>
      <c r="G76" s="26" t="s">
        <v>871</v>
      </c>
      <c r="H76" s="26" t="s">
        <v>542</v>
      </c>
      <c r="I76" s="26">
        <v>2001</v>
      </c>
      <c r="J76" s="26" t="s">
        <v>885</v>
      </c>
      <c r="K76" s="42"/>
    </row>
    <row r="77" spans="1:11">
      <c r="A77" s="18" t="s">
        <v>153</v>
      </c>
      <c r="B77" s="19">
        <v>60</v>
      </c>
      <c r="C77" s="19" t="s">
        <v>569</v>
      </c>
      <c r="D77" s="19" t="s">
        <v>568</v>
      </c>
      <c r="E77" s="19"/>
      <c r="F77" s="19" t="s">
        <v>570</v>
      </c>
      <c r="G77" s="19" t="s">
        <v>571</v>
      </c>
      <c r="H77" s="22" t="s">
        <v>57</v>
      </c>
      <c r="I77" s="120">
        <v>42713</v>
      </c>
      <c r="J77" s="119">
        <v>42767</v>
      </c>
      <c r="K77" s="41" t="s">
        <v>572</v>
      </c>
    </row>
    <row r="78" spans="1:11">
      <c r="A78" s="18"/>
      <c r="B78" s="19">
        <v>60</v>
      </c>
      <c r="C78" s="19" t="s">
        <v>573</v>
      </c>
      <c r="D78" s="19" t="s">
        <v>568</v>
      </c>
      <c r="E78" s="19"/>
      <c r="F78" s="19" t="s">
        <v>120</v>
      </c>
      <c r="G78" s="19" t="s">
        <v>382</v>
      </c>
      <c r="H78" s="22" t="s">
        <v>57</v>
      </c>
      <c r="I78" s="120">
        <v>42706</v>
      </c>
      <c r="J78" s="120">
        <v>42710</v>
      </c>
      <c r="K78" s="41"/>
    </row>
    <row r="79" spans="1:11">
      <c r="A79" s="18"/>
      <c r="B79" s="19">
        <v>60</v>
      </c>
      <c r="C79" s="19" t="s">
        <v>575</v>
      </c>
      <c r="D79" s="19" t="s">
        <v>568</v>
      </c>
      <c r="E79" s="19"/>
      <c r="F79" s="19" t="s">
        <v>576</v>
      </c>
      <c r="G79" s="19" t="s">
        <v>577</v>
      </c>
      <c r="H79" s="22" t="s">
        <v>57</v>
      </c>
      <c r="I79" s="120">
        <v>42710</v>
      </c>
      <c r="J79" s="120">
        <v>42714</v>
      </c>
      <c r="K79" s="41"/>
    </row>
    <row r="80" spans="1:11">
      <c r="A80" s="18"/>
      <c r="B80" s="19">
        <v>60</v>
      </c>
      <c r="C80" s="19" t="s">
        <v>578</v>
      </c>
      <c r="D80" s="19" t="s">
        <v>568</v>
      </c>
      <c r="E80" s="19"/>
      <c r="F80" s="19" t="s">
        <v>576</v>
      </c>
      <c r="G80" s="19" t="s">
        <v>577</v>
      </c>
      <c r="H80" s="22" t="s">
        <v>57</v>
      </c>
      <c r="I80" s="120">
        <v>42710</v>
      </c>
      <c r="J80" s="120">
        <v>42712</v>
      </c>
      <c r="K80" s="41"/>
    </row>
    <row r="81" spans="1:11">
      <c r="A81" s="18"/>
      <c r="B81" s="19">
        <v>60</v>
      </c>
      <c r="C81" s="19" t="s">
        <v>579</v>
      </c>
      <c r="D81" s="19" t="s">
        <v>568</v>
      </c>
      <c r="E81" s="19"/>
      <c r="F81" s="19" t="s">
        <v>580</v>
      </c>
      <c r="G81" s="19" t="s">
        <v>574</v>
      </c>
      <c r="H81" s="22" t="s">
        <v>57</v>
      </c>
      <c r="I81" s="120">
        <v>42710</v>
      </c>
      <c r="J81" s="120">
        <v>42714</v>
      </c>
      <c r="K81" s="41"/>
    </row>
    <row r="82" spans="1:11">
      <c r="A82" s="18"/>
      <c r="B82" s="19">
        <v>60</v>
      </c>
      <c r="C82" s="19" t="s">
        <v>581</v>
      </c>
      <c r="D82" s="19" t="s">
        <v>568</v>
      </c>
      <c r="E82" s="19"/>
      <c r="F82" s="19" t="s">
        <v>582</v>
      </c>
      <c r="G82" s="19" t="s">
        <v>583</v>
      </c>
      <c r="H82" s="19"/>
      <c r="I82" s="20">
        <v>42713</v>
      </c>
      <c r="J82" s="20">
        <v>42713</v>
      </c>
      <c r="K82" s="41"/>
    </row>
    <row r="83" spans="1:11">
      <c r="A83" s="18"/>
      <c r="B83" s="22">
        <v>365</v>
      </c>
      <c r="C83" s="22" t="s">
        <v>891</v>
      </c>
      <c r="D83" s="22" t="s">
        <v>892</v>
      </c>
      <c r="E83" s="3" t="s">
        <v>82</v>
      </c>
      <c r="F83" s="22" t="s">
        <v>330</v>
      </c>
      <c r="G83" s="22" t="s">
        <v>583</v>
      </c>
      <c r="H83" s="22" t="s">
        <v>57</v>
      </c>
      <c r="I83" s="1">
        <v>42948</v>
      </c>
      <c r="J83" s="1">
        <v>42977</v>
      </c>
      <c r="K83" s="41"/>
    </row>
    <row r="84" spans="1:11">
      <c r="A84" s="25"/>
      <c r="B84" s="22">
        <v>365</v>
      </c>
      <c r="C84" s="22" t="s">
        <v>891</v>
      </c>
      <c r="D84" s="22" t="s">
        <v>892</v>
      </c>
      <c r="E84" s="3" t="s">
        <v>82</v>
      </c>
      <c r="F84" s="22" t="s">
        <v>330</v>
      </c>
      <c r="G84" s="22" t="s">
        <v>893</v>
      </c>
      <c r="H84" s="22" t="s">
        <v>57</v>
      </c>
      <c r="I84" s="1">
        <v>43013</v>
      </c>
      <c r="K84" s="42" t="s">
        <v>804</v>
      </c>
    </row>
    <row r="85" spans="1:11">
      <c r="A85" s="12" t="s">
        <v>154</v>
      </c>
      <c r="B85" s="13"/>
      <c r="C85" s="13"/>
      <c r="D85" s="13"/>
      <c r="E85" s="13"/>
      <c r="F85" s="13"/>
      <c r="G85" s="13"/>
      <c r="H85" s="13"/>
      <c r="I85" s="13"/>
      <c r="J85" s="13"/>
      <c r="K85" s="40"/>
    </row>
    <row r="86" spans="1:11">
      <c r="A86" s="12" t="s">
        <v>155</v>
      </c>
      <c r="B86" s="13">
        <v>365</v>
      </c>
      <c r="C86" s="13" t="s">
        <v>769</v>
      </c>
      <c r="D86" s="13" t="s">
        <v>78</v>
      </c>
      <c r="E86" s="13"/>
      <c r="F86" s="13"/>
      <c r="G86" s="13"/>
      <c r="H86" s="13" t="s">
        <v>737</v>
      </c>
      <c r="I86" s="14">
        <v>43012</v>
      </c>
      <c r="J86" s="13"/>
      <c r="K86" s="40"/>
    </row>
    <row r="87" spans="1:11">
      <c r="A87" s="25"/>
      <c r="B87" s="26">
        <v>365</v>
      </c>
      <c r="C87" s="26" t="s">
        <v>902</v>
      </c>
      <c r="D87" s="26" t="s">
        <v>903</v>
      </c>
      <c r="E87" s="26" t="s">
        <v>82</v>
      </c>
      <c r="F87" s="26" t="s">
        <v>904</v>
      </c>
      <c r="G87" s="26" t="s">
        <v>871</v>
      </c>
      <c r="H87" s="26" t="s">
        <v>57</v>
      </c>
      <c r="I87" s="46">
        <v>43031</v>
      </c>
      <c r="J87" s="46">
        <v>43039</v>
      </c>
      <c r="K87" s="42"/>
    </row>
    <row r="88" spans="1:11">
      <c r="A88" s="18" t="s">
        <v>156</v>
      </c>
      <c r="B88" s="19"/>
      <c r="C88" s="19"/>
      <c r="D88" s="19"/>
      <c r="E88" s="19"/>
      <c r="F88" s="19"/>
      <c r="G88" s="19"/>
      <c r="H88" s="19"/>
      <c r="I88" s="19"/>
      <c r="J88" s="19"/>
      <c r="K88" s="41"/>
    </row>
    <row r="89" spans="1:11">
      <c r="A89" s="48" t="s">
        <v>157</v>
      </c>
      <c r="B89" s="50">
        <v>365</v>
      </c>
      <c r="C89" s="50" t="s">
        <v>911</v>
      </c>
      <c r="D89" s="50" t="s">
        <v>910</v>
      </c>
      <c r="E89" s="50" t="s">
        <v>82</v>
      </c>
      <c r="F89" s="50" t="s">
        <v>912</v>
      </c>
      <c r="G89" s="50" t="s">
        <v>583</v>
      </c>
      <c r="H89" s="50" t="s">
        <v>57</v>
      </c>
      <c r="I89" s="49">
        <v>42997</v>
      </c>
      <c r="J89" s="49">
        <v>43000</v>
      </c>
      <c r="K89" s="51"/>
    </row>
    <row r="90" spans="1:11">
      <c r="A90" s="48" t="s">
        <v>158</v>
      </c>
      <c r="B90" s="50"/>
      <c r="C90" s="50"/>
      <c r="D90" s="50"/>
      <c r="E90" s="50"/>
      <c r="F90" s="50"/>
      <c r="G90" s="50"/>
      <c r="H90" s="50"/>
      <c r="I90" s="50"/>
      <c r="J90" s="50"/>
      <c r="K90" s="51"/>
    </row>
    <row r="91" spans="1:11">
      <c r="A91" s="48" t="s">
        <v>159</v>
      </c>
      <c r="B91" s="50"/>
      <c r="C91" s="50"/>
      <c r="D91" s="50"/>
      <c r="E91" s="50"/>
      <c r="F91" s="50"/>
      <c r="G91" s="50"/>
      <c r="H91" s="50"/>
      <c r="I91" s="50"/>
      <c r="J91" s="50"/>
      <c r="K91" s="51"/>
    </row>
    <row r="92" spans="1:11">
      <c r="A92" s="12" t="s">
        <v>161</v>
      </c>
      <c r="B92" s="13">
        <v>7</v>
      </c>
      <c r="C92" s="13" t="s">
        <v>663</v>
      </c>
      <c r="D92" s="13" t="s">
        <v>664</v>
      </c>
      <c r="E92" s="13" t="s">
        <v>82</v>
      </c>
      <c r="F92" s="13" t="s">
        <v>665</v>
      </c>
      <c r="G92" s="13" t="s">
        <v>241</v>
      </c>
      <c r="H92" s="13" t="s">
        <v>57</v>
      </c>
      <c r="I92" s="14">
        <v>42665</v>
      </c>
      <c r="J92" s="14">
        <v>42665</v>
      </c>
      <c r="K92" s="40"/>
    </row>
    <row r="93" spans="1:11">
      <c r="A93" s="18"/>
      <c r="B93" s="19">
        <v>7</v>
      </c>
      <c r="C93" s="19" t="s">
        <v>197</v>
      </c>
      <c r="D93" s="19" t="s">
        <v>664</v>
      </c>
      <c r="E93" s="19" t="s">
        <v>82</v>
      </c>
      <c r="F93" s="19" t="s">
        <v>666</v>
      </c>
      <c r="G93" s="19" t="s">
        <v>241</v>
      </c>
      <c r="H93" s="19" t="s">
        <v>57</v>
      </c>
      <c r="I93" s="20">
        <v>42666</v>
      </c>
      <c r="J93" s="20">
        <v>42666</v>
      </c>
      <c r="K93" s="41"/>
    </row>
    <row r="94" spans="1:11">
      <c r="A94" s="18"/>
      <c r="B94" s="19">
        <v>180</v>
      </c>
      <c r="C94" s="19" t="s">
        <v>919</v>
      </c>
      <c r="D94" s="19" t="s">
        <v>920</v>
      </c>
      <c r="E94" s="19"/>
      <c r="F94" s="19" t="s">
        <v>921</v>
      </c>
      <c r="G94" s="19" t="s">
        <v>922</v>
      </c>
      <c r="H94" s="19" t="s">
        <v>542</v>
      </c>
      <c r="I94" s="20">
        <v>42796</v>
      </c>
      <c r="J94" s="20">
        <v>42803</v>
      </c>
      <c r="K94" s="41"/>
    </row>
    <row r="95" spans="1:11">
      <c r="A95" s="48" t="s">
        <v>162</v>
      </c>
      <c r="B95" s="50"/>
      <c r="C95" s="50"/>
      <c r="D95" s="50"/>
      <c r="E95" s="50"/>
      <c r="F95" s="50"/>
      <c r="G95" s="50"/>
      <c r="H95" s="50"/>
      <c r="I95" s="50"/>
      <c r="J95" s="50"/>
      <c r="K95" s="51"/>
    </row>
    <row r="96" spans="1:11">
      <c r="A96" s="48" t="s">
        <v>646</v>
      </c>
      <c r="B96" s="50">
        <v>60</v>
      </c>
      <c r="C96" s="50" t="s">
        <v>163</v>
      </c>
      <c r="D96" s="50" t="s">
        <v>680</v>
      </c>
      <c r="E96" s="50" t="s">
        <v>82</v>
      </c>
      <c r="F96" s="50" t="s">
        <v>406</v>
      </c>
      <c r="G96" s="50" t="s">
        <v>382</v>
      </c>
      <c r="H96" s="50" t="s">
        <v>57</v>
      </c>
      <c r="I96" s="49">
        <v>42708</v>
      </c>
      <c r="J96" s="49">
        <v>42709</v>
      </c>
      <c r="K96" s="51"/>
    </row>
    <row r="97" spans="1:11">
      <c r="A97" s="12" t="s">
        <v>647</v>
      </c>
      <c r="B97" s="13">
        <v>60</v>
      </c>
      <c r="C97" s="13" t="s">
        <v>275</v>
      </c>
      <c r="D97" s="13" t="s">
        <v>695</v>
      </c>
      <c r="E97" s="13" t="s">
        <v>82</v>
      </c>
      <c r="F97" s="13" t="s">
        <v>406</v>
      </c>
      <c r="G97" s="13" t="s">
        <v>696</v>
      </c>
      <c r="H97" s="13" t="s">
        <v>57</v>
      </c>
      <c r="I97" s="14">
        <v>42723</v>
      </c>
      <c r="J97" s="14">
        <v>42723</v>
      </c>
      <c r="K97" s="40"/>
    </row>
    <row r="98" spans="1:11">
      <c r="A98" s="25"/>
      <c r="B98" s="26">
        <v>60</v>
      </c>
      <c r="C98" s="26" t="s">
        <v>275</v>
      </c>
      <c r="D98" s="26" t="s">
        <v>697</v>
      </c>
      <c r="E98" s="26" t="s">
        <v>82</v>
      </c>
      <c r="F98" s="26" t="s">
        <v>120</v>
      </c>
      <c r="G98" s="26" t="s">
        <v>696</v>
      </c>
      <c r="H98" s="26" t="s">
        <v>57</v>
      </c>
      <c r="I98" s="46">
        <v>42712</v>
      </c>
      <c r="J98" s="46">
        <v>42712</v>
      </c>
      <c r="K98" s="42"/>
    </row>
    <row r="99" spans="1:11">
      <c r="A99" s="12" t="s">
        <v>648</v>
      </c>
      <c r="B99" s="13">
        <v>0</v>
      </c>
      <c r="C99" s="13" t="s">
        <v>706</v>
      </c>
      <c r="D99" s="13" t="s">
        <v>934</v>
      </c>
      <c r="E99" s="13"/>
      <c r="F99" s="13" t="s">
        <v>935</v>
      </c>
      <c r="G99" s="13" t="s">
        <v>583</v>
      </c>
      <c r="H99" s="13" t="s">
        <v>57</v>
      </c>
      <c r="I99" s="72">
        <v>42614</v>
      </c>
      <c r="J99" s="14">
        <v>42682</v>
      </c>
      <c r="K99" s="40"/>
    </row>
    <row r="100" spans="1:11">
      <c r="A100" s="18"/>
      <c r="B100" s="19">
        <v>180</v>
      </c>
      <c r="C100" s="19" t="s">
        <v>936</v>
      </c>
      <c r="D100" s="19" t="s">
        <v>934</v>
      </c>
      <c r="E100" s="19"/>
      <c r="F100" s="19" t="s">
        <v>921</v>
      </c>
      <c r="G100" s="19" t="s">
        <v>922</v>
      </c>
      <c r="H100" s="19" t="s">
        <v>542</v>
      </c>
      <c r="I100" s="20">
        <v>42837</v>
      </c>
      <c r="J100" s="20">
        <v>42851</v>
      </c>
      <c r="K100" s="41"/>
    </row>
    <row r="101" spans="1:11">
      <c r="A101" s="18"/>
      <c r="B101" s="22">
        <v>365</v>
      </c>
      <c r="C101" s="22" t="s">
        <v>937</v>
      </c>
      <c r="D101" s="22" t="s">
        <v>938</v>
      </c>
      <c r="E101" s="22" t="s">
        <v>82</v>
      </c>
      <c r="F101" s="22" t="s">
        <v>939</v>
      </c>
      <c r="G101" s="22" t="s">
        <v>574</v>
      </c>
      <c r="H101" s="22" t="s">
        <v>57</v>
      </c>
      <c r="I101" s="20">
        <v>43014</v>
      </c>
      <c r="J101" s="20">
        <v>43020</v>
      </c>
      <c r="K101" s="41"/>
    </row>
    <row r="102" spans="1:11">
      <c r="A102" s="25"/>
      <c r="B102" s="26">
        <v>365</v>
      </c>
      <c r="C102" s="26" t="s">
        <v>163</v>
      </c>
      <c r="D102" s="26" t="s">
        <v>938</v>
      </c>
      <c r="E102" s="26" t="s">
        <v>82</v>
      </c>
      <c r="F102" s="26" t="s">
        <v>406</v>
      </c>
      <c r="G102" s="26" t="s">
        <v>871</v>
      </c>
      <c r="H102" s="26" t="s">
        <v>57</v>
      </c>
      <c r="I102" s="46">
        <v>43012</v>
      </c>
      <c r="J102" s="46">
        <v>43020</v>
      </c>
      <c r="K102" s="4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3"/>
  <sheetViews>
    <sheetView topLeftCell="D1" workbookViewId="0">
      <pane ySplit="1" topLeftCell="A2" activePane="bottomLeft" state="frozen"/>
      <selection pane="bottomLeft" activeCell="C62" sqref="C62"/>
    </sheetView>
  </sheetViews>
  <sheetFormatPr baseColWidth="10" defaultColWidth="10.83203125" defaultRowHeight="16"/>
  <cols>
    <col min="1" max="2" width="10.83203125" style="3"/>
    <col min="3" max="3" width="103.1640625" style="3" customWidth="1"/>
    <col min="4" max="4" width="21.6640625" style="3" customWidth="1"/>
    <col min="5" max="6" width="10.83203125" style="3" customWidth="1"/>
    <col min="7" max="7" width="21.33203125" style="3" customWidth="1"/>
    <col min="8" max="8" width="14.33203125" style="3" customWidth="1"/>
    <col min="9" max="9" width="17.6640625" style="3" customWidth="1"/>
    <col min="10" max="10" width="28.33203125" style="3" customWidth="1"/>
    <col min="11" max="11" width="21.5" style="3" customWidth="1"/>
    <col min="12" max="16384" width="10.83203125" style="3"/>
  </cols>
  <sheetData>
    <row r="1" spans="1:11">
      <c r="A1" s="6" t="s">
        <v>0</v>
      </c>
      <c r="B1" s="6" t="s">
        <v>195</v>
      </c>
      <c r="C1" s="6" t="s">
        <v>82</v>
      </c>
      <c r="D1" s="6" t="s">
        <v>83</v>
      </c>
      <c r="E1" s="6" t="s">
        <v>51</v>
      </c>
      <c r="F1" s="6" t="s">
        <v>55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</row>
    <row r="2" spans="1:11">
      <c r="A2" s="48" t="s">
        <v>123</v>
      </c>
      <c r="B2" s="50">
        <v>2</v>
      </c>
      <c r="C2" s="50" t="s">
        <v>189</v>
      </c>
      <c r="D2" s="50" t="s">
        <v>116</v>
      </c>
      <c r="E2" s="88">
        <v>42515</v>
      </c>
      <c r="F2" s="88">
        <v>42520</v>
      </c>
      <c r="G2" s="50" t="s">
        <v>117</v>
      </c>
      <c r="H2" s="50" t="s">
        <v>118</v>
      </c>
      <c r="I2" s="50" t="s">
        <v>119</v>
      </c>
      <c r="J2" s="50" t="s">
        <v>117</v>
      </c>
      <c r="K2" s="51" t="s">
        <v>196</v>
      </c>
    </row>
    <row r="3" spans="1:11">
      <c r="A3" s="12" t="s">
        <v>124</v>
      </c>
      <c r="B3" s="13">
        <v>2</v>
      </c>
      <c r="C3" s="13" t="s">
        <v>214</v>
      </c>
      <c r="D3" s="13" t="s">
        <v>116</v>
      </c>
      <c r="E3" s="82">
        <v>42516</v>
      </c>
      <c r="F3" s="82">
        <v>42519</v>
      </c>
      <c r="G3" s="13" t="s">
        <v>117</v>
      </c>
      <c r="H3" s="13" t="s">
        <v>118</v>
      </c>
      <c r="I3" s="13" t="s">
        <v>119</v>
      </c>
      <c r="J3" s="13" t="s">
        <v>117</v>
      </c>
      <c r="K3" s="40" t="s">
        <v>117</v>
      </c>
    </row>
    <row r="4" spans="1:11">
      <c r="A4" s="18"/>
      <c r="B4" s="19">
        <v>2</v>
      </c>
      <c r="C4" s="19" t="s">
        <v>215</v>
      </c>
      <c r="D4" s="19" t="s">
        <v>216</v>
      </c>
      <c r="E4" s="83">
        <v>42514</v>
      </c>
      <c r="F4" s="83">
        <v>42516</v>
      </c>
      <c r="G4" s="19" t="s">
        <v>117</v>
      </c>
      <c r="H4" s="19" t="s">
        <v>118</v>
      </c>
      <c r="I4" s="19" t="s">
        <v>119</v>
      </c>
      <c r="J4" s="19" t="s">
        <v>217</v>
      </c>
      <c r="K4" s="41" t="s">
        <v>117</v>
      </c>
    </row>
    <row r="5" spans="1:11">
      <c r="A5" s="25"/>
      <c r="B5" s="26">
        <v>3</v>
      </c>
      <c r="C5" s="26" t="s">
        <v>218</v>
      </c>
      <c r="D5" s="26" t="s">
        <v>116</v>
      </c>
      <c r="E5" s="89">
        <v>42521</v>
      </c>
      <c r="F5" s="89">
        <v>42522</v>
      </c>
      <c r="G5" s="26" t="s">
        <v>117</v>
      </c>
      <c r="H5" s="26" t="s">
        <v>118</v>
      </c>
      <c r="I5" s="26" t="s">
        <v>119</v>
      </c>
      <c r="J5" s="26" t="s">
        <v>117</v>
      </c>
      <c r="K5" s="42" t="s">
        <v>117</v>
      </c>
    </row>
    <row r="6" spans="1:11">
      <c r="A6" s="12" t="s">
        <v>125</v>
      </c>
      <c r="B6" s="13">
        <v>2</v>
      </c>
      <c r="C6" s="13" t="s">
        <v>242</v>
      </c>
      <c r="D6" s="13" t="s">
        <v>116</v>
      </c>
      <c r="E6" s="82">
        <v>42516</v>
      </c>
      <c r="F6" s="82">
        <v>42517</v>
      </c>
      <c r="G6" s="13" t="s">
        <v>117</v>
      </c>
      <c r="H6" s="13" t="s">
        <v>118</v>
      </c>
      <c r="I6" s="13" t="s">
        <v>119</v>
      </c>
      <c r="J6" s="13" t="s">
        <v>117</v>
      </c>
      <c r="K6" s="40" t="s">
        <v>117</v>
      </c>
    </row>
    <row r="7" spans="1:11">
      <c r="A7" s="18"/>
      <c r="B7" s="19">
        <v>2</v>
      </c>
      <c r="C7" s="19" t="s">
        <v>243</v>
      </c>
      <c r="D7" s="19" t="s">
        <v>116</v>
      </c>
      <c r="E7" s="83">
        <v>42514</v>
      </c>
      <c r="F7" s="162">
        <v>42514</v>
      </c>
      <c r="G7" s="19" t="s">
        <v>117</v>
      </c>
      <c r="H7" s="19" t="s">
        <v>244</v>
      </c>
      <c r="I7" s="19" t="s">
        <v>119</v>
      </c>
      <c r="J7" s="19" t="s">
        <v>117</v>
      </c>
      <c r="K7" s="41" t="s">
        <v>117</v>
      </c>
    </row>
    <row r="8" spans="1:11">
      <c r="A8" s="18"/>
      <c r="B8" s="19">
        <v>4</v>
      </c>
      <c r="C8" s="19" t="s">
        <v>240</v>
      </c>
      <c r="D8" s="19" t="s">
        <v>116</v>
      </c>
      <c r="E8" s="83">
        <v>42521</v>
      </c>
      <c r="F8" s="162">
        <v>42521</v>
      </c>
      <c r="G8" s="19" t="s">
        <v>117</v>
      </c>
      <c r="H8" s="19" t="s">
        <v>118</v>
      </c>
      <c r="I8" s="19" t="s">
        <v>119</v>
      </c>
      <c r="J8" s="19" t="s">
        <v>117</v>
      </c>
      <c r="K8" s="41" t="s">
        <v>117</v>
      </c>
    </row>
    <row r="9" spans="1:11">
      <c r="A9" s="25"/>
      <c r="B9" s="26">
        <v>7</v>
      </c>
      <c r="C9" s="26" t="s">
        <v>807</v>
      </c>
      <c r="D9" s="26" t="s">
        <v>116</v>
      </c>
      <c r="E9" s="89">
        <v>42809</v>
      </c>
      <c r="F9" s="163">
        <v>42816</v>
      </c>
      <c r="G9" s="26"/>
      <c r="H9" s="26" t="s">
        <v>392</v>
      </c>
      <c r="I9" s="26" t="s">
        <v>119</v>
      </c>
      <c r="J9" s="26" t="s">
        <v>117</v>
      </c>
      <c r="K9" s="42" t="s">
        <v>196</v>
      </c>
    </row>
    <row r="10" spans="1:11">
      <c r="A10" s="18" t="s">
        <v>126</v>
      </c>
      <c r="B10" s="19">
        <v>4</v>
      </c>
      <c r="C10" s="19" t="s">
        <v>260</v>
      </c>
      <c r="D10" s="19" t="s">
        <v>116</v>
      </c>
      <c r="E10" s="83">
        <v>42533</v>
      </c>
      <c r="F10" s="120">
        <v>42533</v>
      </c>
      <c r="G10" s="19" t="s">
        <v>117</v>
      </c>
      <c r="H10" s="19" t="s">
        <v>118</v>
      </c>
      <c r="I10" s="19" t="s">
        <v>119</v>
      </c>
      <c r="J10" s="19" t="s">
        <v>117</v>
      </c>
      <c r="K10" s="41" t="s">
        <v>261</v>
      </c>
    </row>
    <row r="11" spans="1:11">
      <c r="A11" s="85" t="s">
        <v>129</v>
      </c>
      <c r="B11" s="13">
        <v>2</v>
      </c>
      <c r="C11" s="13" t="s">
        <v>279</v>
      </c>
      <c r="D11" s="13" t="s">
        <v>116</v>
      </c>
      <c r="E11" s="63">
        <v>42520</v>
      </c>
      <c r="F11" s="14">
        <v>42520</v>
      </c>
      <c r="G11" s="13" t="s">
        <v>117</v>
      </c>
      <c r="H11" s="13" t="s">
        <v>118</v>
      </c>
      <c r="I11" s="13" t="s">
        <v>119</v>
      </c>
      <c r="J11" s="13" t="s">
        <v>217</v>
      </c>
      <c r="K11" s="40" t="s">
        <v>117</v>
      </c>
    </row>
    <row r="12" spans="1:11">
      <c r="A12" s="18"/>
      <c r="B12" s="19">
        <v>2</v>
      </c>
      <c r="C12" s="19" t="s">
        <v>280</v>
      </c>
      <c r="D12" s="19" t="s">
        <v>116</v>
      </c>
      <c r="E12" s="20">
        <v>42520</v>
      </c>
      <c r="F12" s="20">
        <v>42520</v>
      </c>
      <c r="G12" s="19" t="s">
        <v>117</v>
      </c>
      <c r="H12" s="19" t="s">
        <v>118</v>
      </c>
      <c r="I12" s="19" t="s">
        <v>119</v>
      </c>
      <c r="J12" s="19" t="s">
        <v>217</v>
      </c>
      <c r="K12" s="41" t="s">
        <v>117</v>
      </c>
    </row>
    <row r="13" spans="1:11">
      <c r="A13" s="18"/>
      <c r="B13" s="19">
        <v>2</v>
      </c>
      <c r="C13" s="19" t="s">
        <v>115</v>
      </c>
      <c r="D13" s="19" t="s">
        <v>116</v>
      </c>
      <c r="E13" s="20">
        <v>42520</v>
      </c>
      <c r="F13" s="20">
        <v>42520</v>
      </c>
      <c r="G13" s="19"/>
      <c r="H13" s="19" t="s">
        <v>118</v>
      </c>
      <c r="I13" s="19" t="s">
        <v>119</v>
      </c>
      <c r="J13" s="19" t="s">
        <v>117</v>
      </c>
      <c r="K13" s="41" t="s">
        <v>117</v>
      </c>
    </row>
    <row r="14" spans="1:11">
      <c r="A14" s="25"/>
      <c r="B14" s="26">
        <v>4</v>
      </c>
      <c r="C14" s="26" t="s">
        <v>966</v>
      </c>
      <c r="D14" s="26" t="s">
        <v>116</v>
      </c>
      <c r="E14" s="46">
        <v>42544</v>
      </c>
      <c r="F14" s="158">
        <v>42644</v>
      </c>
      <c r="G14" s="26"/>
      <c r="H14" s="26" t="s">
        <v>118</v>
      </c>
      <c r="I14" s="26" t="s">
        <v>119</v>
      </c>
      <c r="J14" s="26" t="s">
        <v>117</v>
      </c>
      <c r="K14" s="42" t="s">
        <v>196</v>
      </c>
    </row>
    <row r="15" spans="1:11">
      <c r="A15" s="25" t="s">
        <v>130</v>
      </c>
      <c r="B15" s="26">
        <v>2</v>
      </c>
      <c r="C15" s="26" t="s">
        <v>361</v>
      </c>
      <c r="D15" s="26" t="s">
        <v>116</v>
      </c>
      <c r="E15" s="46">
        <v>42522</v>
      </c>
      <c r="F15" s="46">
        <v>42522</v>
      </c>
      <c r="G15" s="26" t="s">
        <v>117</v>
      </c>
      <c r="H15" s="26" t="s">
        <v>118</v>
      </c>
      <c r="I15" s="26" t="s">
        <v>119</v>
      </c>
      <c r="J15" s="26" t="s">
        <v>117</v>
      </c>
      <c r="K15" s="42" t="s">
        <v>117</v>
      </c>
    </row>
    <row r="16" spans="1:11">
      <c r="A16" s="12" t="s">
        <v>131</v>
      </c>
      <c r="B16" s="13">
        <v>3</v>
      </c>
      <c r="C16" s="13" t="s">
        <v>310</v>
      </c>
      <c r="D16" s="13" t="s">
        <v>116</v>
      </c>
      <c r="E16" s="14">
        <v>42531</v>
      </c>
      <c r="F16" s="14">
        <v>42541</v>
      </c>
      <c r="G16" s="13" t="s">
        <v>117</v>
      </c>
      <c r="H16" s="13" t="s">
        <v>118</v>
      </c>
      <c r="I16" s="13" t="s">
        <v>119</v>
      </c>
      <c r="J16" s="13" t="s">
        <v>117</v>
      </c>
      <c r="K16" s="40" t="s">
        <v>117</v>
      </c>
    </row>
    <row r="17" spans="1:11">
      <c r="A17" s="18"/>
      <c r="B17" s="19">
        <v>4</v>
      </c>
      <c r="C17" s="19" t="s">
        <v>311</v>
      </c>
      <c r="D17" s="19" t="s">
        <v>116</v>
      </c>
      <c r="E17" s="20">
        <v>42551</v>
      </c>
      <c r="F17" s="20">
        <v>42551</v>
      </c>
      <c r="G17" s="19" t="s">
        <v>117</v>
      </c>
      <c r="H17" s="19" t="s">
        <v>244</v>
      </c>
      <c r="I17" s="19"/>
      <c r="J17" s="19" t="s">
        <v>117</v>
      </c>
      <c r="K17" s="41" t="s">
        <v>261</v>
      </c>
    </row>
    <row r="18" spans="1:11">
      <c r="A18" s="18"/>
      <c r="B18" s="19">
        <v>4</v>
      </c>
      <c r="C18" s="19" t="s">
        <v>743</v>
      </c>
      <c r="D18" s="19" t="s">
        <v>116</v>
      </c>
      <c r="E18" s="20">
        <v>42551</v>
      </c>
      <c r="F18" s="20">
        <v>42556</v>
      </c>
      <c r="G18" s="19" t="s">
        <v>117</v>
      </c>
      <c r="H18" s="19" t="s">
        <v>244</v>
      </c>
      <c r="I18" s="19"/>
      <c r="J18" s="19" t="s">
        <v>117</v>
      </c>
      <c r="K18" s="41" t="s">
        <v>261</v>
      </c>
    </row>
    <row r="19" spans="1:11">
      <c r="A19" s="12" t="s">
        <v>133</v>
      </c>
      <c r="B19" s="13">
        <v>1</v>
      </c>
      <c r="C19" s="13" t="s">
        <v>409</v>
      </c>
      <c r="D19" s="13" t="s">
        <v>116</v>
      </c>
      <c r="E19" s="14">
        <v>42548</v>
      </c>
      <c r="F19" s="117">
        <v>42548</v>
      </c>
      <c r="G19" s="13" t="s">
        <v>217</v>
      </c>
      <c r="H19" s="13" t="s">
        <v>118</v>
      </c>
      <c r="I19" s="13" t="s">
        <v>119</v>
      </c>
      <c r="J19" s="13" t="s">
        <v>217</v>
      </c>
      <c r="K19" s="40" t="s">
        <v>117</v>
      </c>
    </row>
    <row r="20" spans="1:11">
      <c r="A20" s="18" t="s">
        <v>133</v>
      </c>
      <c r="B20" s="19">
        <v>2</v>
      </c>
      <c r="C20" s="19" t="s">
        <v>115</v>
      </c>
      <c r="D20" s="19" t="s">
        <v>116</v>
      </c>
      <c r="E20" s="20">
        <v>42550</v>
      </c>
      <c r="F20" s="20">
        <v>42551</v>
      </c>
      <c r="G20" s="19" t="s">
        <v>117</v>
      </c>
      <c r="H20" s="19" t="s">
        <v>244</v>
      </c>
      <c r="I20" s="19" t="s">
        <v>119</v>
      </c>
      <c r="J20" s="19" t="s">
        <v>217</v>
      </c>
      <c r="K20" s="41" t="s">
        <v>117</v>
      </c>
    </row>
    <row r="21" spans="1:11">
      <c r="A21" s="18"/>
      <c r="B21" s="19">
        <v>4</v>
      </c>
      <c r="C21" s="19" t="s">
        <v>339</v>
      </c>
      <c r="D21" s="19" t="s">
        <v>116</v>
      </c>
      <c r="E21" s="20">
        <v>42566</v>
      </c>
      <c r="F21" s="20">
        <v>42576</v>
      </c>
      <c r="G21" s="19" t="s">
        <v>117</v>
      </c>
      <c r="H21" s="19" t="s">
        <v>244</v>
      </c>
      <c r="I21" s="19" t="s">
        <v>119</v>
      </c>
      <c r="J21" s="19" t="s">
        <v>117</v>
      </c>
      <c r="K21" s="41" t="s">
        <v>196</v>
      </c>
    </row>
    <row r="22" spans="1:11">
      <c r="A22" s="18"/>
      <c r="B22" s="19">
        <v>6</v>
      </c>
      <c r="C22" s="19" t="s">
        <v>751</v>
      </c>
      <c r="D22" s="19" t="s">
        <v>116</v>
      </c>
      <c r="E22" s="20">
        <v>42662</v>
      </c>
      <c r="F22" s="20">
        <v>42665</v>
      </c>
      <c r="G22" s="19" t="s">
        <v>117</v>
      </c>
      <c r="H22" s="19" t="s">
        <v>392</v>
      </c>
      <c r="I22" s="19" t="s">
        <v>119</v>
      </c>
      <c r="J22" s="19" t="s">
        <v>117</v>
      </c>
      <c r="K22" s="41" t="s">
        <v>196</v>
      </c>
    </row>
    <row r="23" spans="1:11">
      <c r="A23" s="25"/>
      <c r="B23" s="26">
        <v>6</v>
      </c>
      <c r="C23" s="26" t="s">
        <v>752</v>
      </c>
      <c r="D23" s="26" t="s">
        <v>116</v>
      </c>
      <c r="E23" s="46">
        <v>42669</v>
      </c>
      <c r="F23" s="46">
        <v>42672</v>
      </c>
      <c r="G23" s="26" t="s">
        <v>117</v>
      </c>
      <c r="H23" s="26" t="s">
        <v>244</v>
      </c>
      <c r="I23" s="26" t="s">
        <v>119</v>
      </c>
      <c r="J23" s="26" t="s">
        <v>117</v>
      </c>
      <c r="K23" s="42" t="s">
        <v>117</v>
      </c>
    </row>
    <row r="24" spans="1:11">
      <c r="A24" s="12" t="s">
        <v>134</v>
      </c>
      <c r="B24" s="19">
        <v>2</v>
      </c>
      <c r="C24" s="19" t="s">
        <v>360</v>
      </c>
      <c r="D24" s="19" t="s">
        <v>116</v>
      </c>
      <c r="E24" s="20">
        <v>42549</v>
      </c>
      <c r="F24" s="20">
        <v>42550</v>
      </c>
      <c r="G24" s="19" t="s">
        <v>117</v>
      </c>
      <c r="H24" s="19" t="s">
        <v>118</v>
      </c>
      <c r="I24" s="19" t="s">
        <v>119</v>
      </c>
      <c r="J24" s="19" t="s">
        <v>217</v>
      </c>
      <c r="K24" s="41" t="s">
        <v>117</v>
      </c>
    </row>
    <row r="25" spans="1:11">
      <c r="A25" s="18"/>
      <c r="B25" s="19">
        <v>2</v>
      </c>
      <c r="C25" s="19" t="s">
        <v>361</v>
      </c>
      <c r="D25" s="19" t="s">
        <v>116</v>
      </c>
      <c r="E25" s="20">
        <v>42549</v>
      </c>
      <c r="F25" s="20">
        <v>42550</v>
      </c>
      <c r="G25" s="19" t="s">
        <v>117</v>
      </c>
      <c r="H25" s="19" t="s">
        <v>118</v>
      </c>
      <c r="I25" s="19" t="s">
        <v>119</v>
      </c>
      <c r="J25" s="19" t="s">
        <v>217</v>
      </c>
      <c r="K25" s="41" t="s">
        <v>117</v>
      </c>
    </row>
    <row r="26" spans="1:11">
      <c r="A26" s="18"/>
      <c r="B26" s="19">
        <v>2</v>
      </c>
      <c r="C26" s="19" t="s">
        <v>115</v>
      </c>
      <c r="D26" s="19" t="s">
        <v>116</v>
      </c>
      <c r="E26" s="20">
        <v>42549</v>
      </c>
      <c r="F26" s="20">
        <v>42550</v>
      </c>
      <c r="G26" s="19" t="s">
        <v>117</v>
      </c>
      <c r="H26" s="19" t="s">
        <v>118</v>
      </c>
      <c r="I26" s="19" t="s">
        <v>119</v>
      </c>
      <c r="J26" s="19" t="s">
        <v>217</v>
      </c>
      <c r="K26" s="41" t="s">
        <v>117</v>
      </c>
    </row>
    <row r="27" spans="1:11">
      <c r="A27" s="25"/>
      <c r="B27" s="26">
        <v>7</v>
      </c>
      <c r="C27" s="26" t="s">
        <v>821</v>
      </c>
      <c r="D27" s="26" t="s">
        <v>116</v>
      </c>
      <c r="E27" s="46">
        <v>42800</v>
      </c>
      <c r="F27" s="46">
        <v>42800</v>
      </c>
      <c r="G27" s="26" t="s">
        <v>117</v>
      </c>
      <c r="H27" s="26" t="s">
        <v>392</v>
      </c>
      <c r="I27" s="26" t="s">
        <v>119</v>
      </c>
      <c r="J27" s="26" t="s">
        <v>117</v>
      </c>
      <c r="K27" s="42" t="s">
        <v>585</v>
      </c>
    </row>
    <row r="28" spans="1:11">
      <c r="A28" s="18" t="s">
        <v>136</v>
      </c>
      <c r="B28" s="19">
        <v>3</v>
      </c>
      <c r="C28" s="19" t="s">
        <v>389</v>
      </c>
      <c r="D28" s="19" t="s">
        <v>116</v>
      </c>
      <c r="E28" s="20">
        <v>42556</v>
      </c>
      <c r="F28" s="20"/>
      <c r="G28" s="19" t="s">
        <v>117</v>
      </c>
      <c r="H28" s="19" t="s">
        <v>118</v>
      </c>
      <c r="I28" s="19"/>
      <c r="J28" s="19" t="s">
        <v>117</v>
      </c>
      <c r="K28" s="41" t="s">
        <v>117</v>
      </c>
    </row>
    <row r="29" spans="1:11">
      <c r="A29" s="18"/>
      <c r="B29" s="19">
        <v>3</v>
      </c>
      <c r="C29" s="19" t="s">
        <v>390</v>
      </c>
      <c r="D29" s="19" t="s">
        <v>116</v>
      </c>
      <c r="E29" s="20">
        <v>42558</v>
      </c>
      <c r="F29" s="20">
        <v>42558</v>
      </c>
      <c r="G29" s="19" t="s">
        <v>117</v>
      </c>
      <c r="H29" s="19" t="s">
        <v>118</v>
      </c>
      <c r="I29" s="19" t="s">
        <v>119</v>
      </c>
      <c r="J29" s="19" t="s">
        <v>117</v>
      </c>
      <c r="K29" s="41" t="s">
        <v>117</v>
      </c>
    </row>
    <row r="30" spans="1:11">
      <c r="A30" s="18"/>
      <c r="B30" s="19">
        <v>3</v>
      </c>
      <c r="C30" s="19" t="s">
        <v>391</v>
      </c>
      <c r="D30" s="19" t="s">
        <v>116</v>
      </c>
      <c r="E30" s="20">
        <v>42558</v>
      </c>
      <c r="F30" s="20">
        <v>42559</v>
      </c>
      <c r="G30" s="19" t="s">
        <v>117</v>
      </c>
      <c r="H30" s="19" t="s">
        <v>118</v>
      </c>
      <c r="I30" s="19" t="s">
        <v>119</v>
      </c>
      <c r="J30" s="19" t="s">
        <v>117</v>
      </c>
      <c r="K30" s="41" t="s">
        <v>117</v>
      </c>
    </row>
    <row r="31" spans="1:11">
      <c r="A31" s="18"/>
      <c r="B31" s="19">
        <v>4</v>
      </c>
      <c r="C31" s="22" t="s">
        <v>967</v>
      </c>
      <c r="D31" s="19" t="s">
        <v>116</v>
      </c>
      <c r="E31" s="20">
        <v>42556</v>
      </c>
      <c r="F31" s="20">
        <v>42569</v>
      </c>
      <c r="G31" s="19" t="s">
        <v>117</v>
      </c>
      <c r="H31" s="19" t="s">
        <v>392</v>
      </c>
      <c r="I31" s="19" t="s">
        <v>119</v>
      </c>
      <c r="J31" s="19" t="s">
        <v>117</v>
      </c>
      <c r="K31" s="41" t="s">
        <v>196</v>
      </c>
    </row>
    <row r="32" spans="1:11">
      <c r="A32" s="18"/>
      <c r="B32" s="19">
        <v>6</v>
      </c>
      <c r="C32" s="19" t="s">
        <v>765</v>
      </c>
      <c r="D32" s="19" t="s">
        <v>116</v>
      </c>
      <c r="E32" s="20">
        <v>42681</v>
      </c>
      <c r="F32" s="20">
        <v>42687</v>
      </c>
      <c r="G32" s="19" t="s">
        <v>117</v>
      </c>
      <c r="H32" s="19" t="s">
        <v>118</v>
      </c>
      <c r="I32" s="19" t="s">
        <v>119</v>
      </c>
      <c r="J32" s="19" t="s">
        <v>117</v>
      </c>
      <c r="K32" s="41" t="s">
        <v>196</v>
      </c>
    </row>
    <row r="33" spans="1:11">
      <c r="A33" s="18"/>
      <c r="B33" s="19">
        <v>6</v>
      </c>
      <c r="C33" s="19" t="s">
        <v>825</v>
      </c>
      <c r="D33" s="19" t="s">
        <v>116</v>
      </c>
      <c r="E33" s="20">
        <v>42688</v>
      </c>
      <c r="F33" s="20">
        <v>42747</v>
      </c>
      <c r="G33" s="19" t="s">
        <v>117</v>
      </c>
      <c r="H33" s="19" t="s">
        <v>392</v>
      </c>
      <c r="I33" s="19"/>
      <c r="J33" s="19" t="s">
        <v>117</v>
      </c>
      <c r="K33" s="41" t="s">
        <v>196</v>
      </c>
    </row>
    <row r="34" spans="1:11">
      <c r="A34" s="18"/>
      <c r="B34" s="19">
        <v>7</v>
      </c>
      <c r="C34" s="19" t="s">
        <v>826</v>
      </c>
      <c r="D34" s="19" t="s">
        <v>116</v>
      </c>
      <c r="E34" s="20">
        <v>42745</v>
      </c>
      <c r="F34" s="20">
        <v>42747</v>
      </c>
      <c r="G34" s="19" t="s">
        <v>117</v>
      </c>
      <c r="H34" s="19" t="s">
        <v>392</v>
      </c>
      <c r="I34" s="19" t="s">
        <v>119</v>
      </c>
      <c r="J34" s="19" t="s">
        <v>117</v>
      </c>
      <c r="K34" s="41" t="s">
        <v>585</v>
      </c>
    </row>
    <row r="35" spans="1:11">
      <c r="A35" s="25"/>
      <c r="B35" s="3">
        <v>7</v>
      </c>
      <c r="C35" s="3" t="s">
        <v>820</v>
      </c>
      <c r="D35" s="3" t="s">
        <v>116</v>
      </c>
      <c r="E35" s="1">
        <v>42750</v>
      </c>
      <c r="F35" s="1">
        <v>42757</v>
      </c>
      <c r="G35" s="3" t="s">
        <v>117</v>
      </c>
      <c r="H35" s="3" t="s">
        <v>244</v>
      </c>
      <c r="I35" s="3" t="s">
        <v>119</v>
      </c>
      <c r="J35" s="3" t="s">
        <v>117</v>
      </c>
      <c r="K35" s="42" t="s">
        <v>196</v>
      </c>
    </row>
    <row r="36" spans="1:11">
      <c r="A36" s="12" t="s">
        <v>137</v>
      </c>
      <c r="B36" s="13">
        <v>1</v>
      </c>
      <c r="C36" s="13" t="s">
        <v>408</v>
      </c>
      <c r="D36" s="13" t="s">
        <v>116</v>
      </c>
      <c r="E36" s="14">
        <v>42556</v>
      </c>
      <c r="F36" s="14">
        <v>42556</v>
      </c>
      <c r="G36" s="13" t="s">
        <v>217</v>
      </c>
      <c r="H36" s="13" t="s">
        <v>118</v>
      </c>
      <c r="I36" s="13" t="s">
        <v>119</v>
      </c>
      <c r="J36" s="13" t="s">
        <v>217</v>
      </c>
      <c r="K36" s="40" t="s">
        <v>117</v>
      </c>
    </row>
    <row r="37" spans="1:11">
      <c r="A37" s="12" t="s">
        <v>140</v>
      </c>
      <c r="B37" s="13">
        <v>6</v>
      </c>
      <c r="C37" s="13" t="s">
        <v>779</v>
      </c>
      <c r="D37" s="13" t="s">
        <v>116</v>
      </c>
      <c r="E37" s="14">
        <v>42697</v>
      </c>
      <c r="F37" s="14">
        <v>42698</v>
      </c>
      <c r="G37" s="13" t="s">
        <v>117</v>
      </c>
      <c r="H37" s="13" t="s">
        <v>244</v>
      </c>
      <c r="I37" s="13" t="s">
        <v>119</v>
      </c>
      <c r="J37" s="13" t="s">
        <v>117</v>
      </c>
      <c r="K37" s="40" t="s">
        <v>117</v>
      </c>
    </row>
    <row r="38" spans="1:11">
      <c r="A38" s="18"/>
      <c r="B38" s="19">
        <v>6</v>
      </c>
      <c r="C38" s="19" t="s">
        <v>788</v>
      </c>
      <c r="D38" s="19" t="s">
        <v>116</v>
      </c>
      <c r="E38" s="20">
        <v>42704</v>
      </c>
      <c r="F38" s="20">
        <v>42712</v>
      </c>
      <c r="G38" s="19" t="s">
        <v>117</v>
      </c>
      <c r="H38" s="19" t="s">
        <v>244</v>
      </c>
      <c r="I38" s="19" t="s">
        <v>119</v>
      </c>
      <c r="J38" s="19" t="s">
        <v>117</v>
      </c>
      <c r="K38" s="41" t="s">
        <v>117</v>
      </c>
    </row>
    <row r="39" spans="1:11">
      <c r="A39" s="18"/>
      <c r="B39" s="19">
        <v>6</v>
      </c>
      <c r="C39" s="19" t="s">
        <v>695</v>
      </c>
      <c r="D39" s="19" t="s">
        <v>116</v>
      </c>
      <c r="E39" s="20">
        <v>42713</v>
      </c>
      <c r="F39" s="20">
        <v>42716</v>
      </c>
      <c r="G39" s="19" t="s">
        <v>117</v>
      </c>
      <c r="H39" s="19" t="s">
        <v>244</v>
      </c>
      <c r="I39" s="19" t="s">
        <v>119</v>
      </c>
      <c r="J39" s="19" t="s">
        <v>117</v>
      </c>
      <c r="K39" s="41" t="s">
        <v>117</v>
      </c>
    </row>
    <row r="40" spans="1:11">
      <c r="A40" s="18"/>
      <c r="B40" s="19">
        <v>6</v>
      </c>
      <c r="C40" s="19" t="s">
        <v>789</v>
      </c>
      <c r="D40" s="19" t="s">
        <v>116</v>
      </c>
      <c r="E40" s="20">
        <v>42724</v>
      </c>
      <c r="F40" s="20">
        <v>42732</v>
      </c>
      <c r="G40" s="19" t="s">
        <v>117</v>
      </c>
      <c r="H40" s="19" t="s">
        <v>244</v>
      </c>
      <c r="I40" s="19" t="s">
        <v>119</v>
      </c>
      <c r="J40" s="19" t="s">
        <v>117</v>
      </c>
      <c r="K40" s="41" t="s">
        <v>196</v>
      </c>
    </row>
    <row r="41" spans="1:11">
      <c r="A41" s="25"/>
      <c r="B41" s="26">
        <v>6</v>
      </c>
      <c r="C41" s="26" t="s">
        <v>787</v>
      </c>
      <c r="D41" s="26" t="s">
        <v>116</v>
      </c>
      <c r="E41" s="46">
        <v>42755</v>
      </c>
      <c r="F41" s="46">
        <v>42771</v>
      </c>
      <c r="G41" s="26" t="s">
        <v>117</v>
      </c>
      <c r="H41" s="26" t="s">
        <v>244</v>
      </c>
      <c r="I41" s="26" t="s">
        <v>119</v>
      </c>
      <c r="J41" s="26" t="s">
        <v>117</v>
      </c>
      <c r="K41" s="42" t="s">
        <v>196</v>
      </c>
    </row>
    <row r="42" spans="1:11">
      <c r="A42" s="25" t="s">
        <v>141</v>
      </c>
      <c r="B42" s="26"/>
      <c r="C42" s="26"/>
      <c r="D42" s="26"/>
      <c r="E42" s="26"/>
      <c r="F42" s="26"/>
      <c r="G42" s="26"/>
      <c r="H42" s="26"/>
      <c r="I42" s="26"/>
      <c r="J42" s="26"/>
      <c r="K42" s="42"/>
    </row>
    <row r="43" spans="1:11">
      <c r="A43" s="48" t="s">
        <v>142</v>
      </c>
      <c r="B43" s="50"/>
      <c r="C43" s="50"/>
      <c r="D43" s="50"/>
      <c r="E43" s="50"/>
      <c r="F43" s="50"/>
      <c r="G43" s="50"/>
      <c r="H43" s="50"/>
      <c r="I43" s="50"/>
      <c r="J43" s="50"/>
      <c r="K43" s="51"/>
    </row>
    <row r="44" spans="1:11">
      <c r="A44" s="48" t="s">
        <v>143</v>
      </c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>
      <c r="A45" s="12" t="s">
        <v>144</v>
      </c>
      <c r="B45" s="13">
        <v>2</v>
      </c>
      <c r="C45" s="13" t="s">
        <v>477</v>
      </c>
      <c r="D45" s="13" t="s">
        <v>216</v>
      </c>
      <c r="E45" s="14">
        <v>42639</v>
      </c>
      <c r="F45" s="14">
        <v>42640</v>
      </c>
      <c r="G45" s="13" t="s">
        <v>117</v>
      </c>
      <c r="H45" s="13" t="s">
        <v>118</v>
      </c>
      <c r="I45" s="13" t="s">
        <v>119</v>
      </c>
      <c r="J45" s="13" t="s">
        <v>217</v>
      </c>
      <c r="K45" s="40" t="s">
        <v>117</v>
      </c>
    </row>
    <row r="46" spans="1:11">
      <c r="A46" s="18"/>
      <c r="B46" s="19">
        <v>2</v>
      </c>
      <c r="C46" s="19" t="s">
        <v>476</v>
      </c>
      <c r="D46" s="19" t="s">
        <v>116</v>
      </c>
      <c r="E46" s="20">
        <v>42640</v>
      </c>
      <c r="F46" s="20">
        <v>42640</v>
      </c>
      <c r="G46" s="19" t="s">
        <v>117</v>
      </c>
      <c r="H46" s="19" t="s">
        <v>244</v>
      </c>
      <c r="I46" s="19" t="s">
        <v>119</v>
      </c>
      <c r="J46" s="19" t="s">
        <v>217</v>
      </c>
      <c r="K46" s="41" t="s">
        <v>117</v>
      </c>
    </row>
    <row r="47" spans="1:11">
      <c r="A47" s="25"/>
      <c r="B47" s="26">
        <v>5</v>
      </c>
      <c r="C47" s="26" t="s">
        <v>478</v>
      </c>
      <c r="D47" s="26" t="s">
        <v>216</v>
      </c>
      <c r="E47" s="46">
        <v>42667</v>
      </c>
      <c r="F47" s="46">
        <v>42667</v>
      </c>
      <c r="G47" s="26" t="s">
        <v>117</v>
      </c>
      <c r="H47" s="26" t="s">
        <v>118</v>
      </c>
      <c r="I47" s="26" t="s">
        <v>119</v>
      </c>
      <c r="J47" s="26" t="s">
        <v>217</v>
      </c>
      <c r="K47" s="42" t="s">
        <v>117</v>
      </c>
    </row>
    <row r="48" spans="1:11">
      <c r="A48" s="12" t="s">
        <v>145</v>
      </c>
      <c r="B48" s="13">
        <v>3</v>
      </c>
      <c r="C48" s="13" t="s">
        <v>361</v>
      </c>
      <c r="D48" s="13" t="s">
        <v>116</v>
      </c>
      <c r="E48" s="14">
        <v>42640</v>
      </c>
      <c r="F48" s="14">
        <v>42643</v>
      </c>
      <c r="G48" s="13" t="s">
        <v>117</v>
      </c>
      <c r="H48" s="13" t="s">
        <v>118</v>
      </c>
      <c r="I48" s="13" t="s">
        <v>119</v>
      </c>
      <c r="J48" s="13" t="s">
        <v>217</v>
      </c>
      <c r="K48" s="40" t="s">
        <v>117</v>
      </c>
    </row>
    <row r="49" spans="1:11">
      <c r="A49" s="18"/>
      <c r="B49" s="19">
        <v>3</v>
      </c>
      <c r="C49" s="19" t="s">
        <v>478</v>
      </c>
      <c r="D49" s="19" t="s">
        <v>216</v>
      </c>
      <c r="E49" s="20">
        <v>42639</v>
      </c>
      <c r="F49" s="20">
        <v>42639</v>
      </c>
      <c r="G49" s="19" t="s">
        <v>117</v>
      </c>
      <c r="H49" s="19" t="s">
        <v>118</v>
      </c>
      <c r="I49" s="19" t="s">
        <v>119</v>
      </c>
      <c r="J49" s="19" t="s">
        <v>217</v>
      </c>
      <c r="K49" s="41" t="s">
        <v>117</v>
      </c>
    </row>
    <row r="50" spans="1:11">
      <c r="A50" s="25"/>
      <c r="B50" s="26">
        <v>6</v>
      </c>
      <c r="C50" s="26" t="s">
        <v>845</v>
      </c>
      <c r="D50" s="26" t="s">
        <v>116</v>
      </c>
      <c r="E50" s="46">
        <v>42813</v>
      </c>
      <c r="F50" s="46">
        <v>42816</v>
      </c>
      <c r="G50" s="26" t="s">
        <v>117</v>
      </c>
      <c r="H50" s="26" t="s">
        <v>118</v>
      </c>
      <c r="I50" s="26" t="s">
        <v>119</v>
      </c>
      <c r="J50" s="26" t="s">
        <v>117</v>
      </c>
      <c r="K50" s="42" t="s">
        <v>117</v>
      </c>
    </row>
    <row r="51" spans="1:11">
      <c r="A51" s="12" t="s">
        <v>146</v>
      </c>
      <c r="B51" s="13"/>
      <c r="C51" s="13"/>
      <c r="D51" s="13"/>
      <c r="E51" s="13"/>
      <c r="F51" s="13"/>
      <c r="G51" s="13"/>
      <c r="H51" s="13"/>
      <c r="I51" s="13"/>
      <c r="J51" s="13"/>
      <c r="K51" s="40"/>
    </row>
    <row r="52" spans="1:11">
      <c r="A52" s="12" t="s">
        <v>147</v>
      </c>
      <c r="B52" s="13">
        <v>2</v>
      </c>
      <c r="C52" s="13" t="s">
        <v>478</v>
      </c>
      <c r="D52" s="13" t="s">
        <v>216</v>
      </c>
      <c r="E52" s="14">
        <v>42653</v>
      </c>
      <c r="F52" s="14">
        <v>42653</v>
      </c>
      <c r="G52" s="13" t="s">
        <v>117</v>
      </c>
      <c r="H52" s="13" t="s">
        <v>118</v>
      </c>
      <c r="I52" s="13" t="s">
        <v>119</v>
      </c>
      <c r="J52" s="13" t="s">
        <v>217</v>
      </c>
      <c r="K52" s="40" t="s">
        <v>117</v>
      </c>
    </row>
    <row r="53" spans="1:11">
      <c r="A53" s="18"/>
      <c r="B53" s="19">
        <v>7</v>
      </c>
      <c r="C53" s="19" t="s">
        <v>850</v>
      </c>
      <c r="D53" s="19" t="s">
        <v>116</v>
      </c>
      <c r="E53" s="20">
        <v>43005</v>
      </c>
      <c r="F53" s="20">
        <v>43009</v>
      </c>
      <c r="G53" s="19" t="s">
        <v>117</v>
      </c>
      <c r="H53" s="19" t="s">
        <v>118</v>
      </c>
      <c r="I53" s="19" t="s">
        <v>119</v>
      </c>
      <c r="J53" s="19" t="s">
        <v>117</v>
      </c>
      <c r="K53" s="41" t="s">
        <v>196</v>
      </c>
    </row>
    <row r="54" spans="1:11">
      <c r="A54" s="25"/>
      <c r="B54" s="26">
        <v>7</v>
      </c>
      <c r="C54" s="26" t="s">
        <v>851</v>
      </c>
      <c r="D54" s="26" t="s">
        <v>116</v>
      </c>
      <c r="E54" s="46">
        <v>43006</v>
      </c>
      <c r="F54" s="46">
        <v>43014</v>
      </c>
      <c r="G54" s="26" t="s">
        <v>117</v>
      </c>
      <c r="H54" s="26" t="s">
        <v>118</v>
      </c>
      <c r="I54" s="26" t="s">
        <v>119</v>
      </c>
      <c r="J54" s="26" t="s">
        <v>117</v>
      </c>
      <c r="K54" s="42" t="s">
        <v>196</v>
      </c>
    </row>
    <row r="55" spans="1:11">
      <c r="A55" s="25" t="s">
        <v>148</v>
      </c>
      <c r="B55" s="26">
        <v>7</v>
      </c>
      <c r="C55" s="26" t="s">
        <v>855</v>
      </c>
      <c r="D55" s="26" t="s">
        <v>116</v>
      </c>
      <c r="E55" s="46">
        <v>43000</v>
      </c>
      <c r="F55" s="26"/>
      <c r="G55" s="26" t="s">
        <v>117</v>
      </c>
      <c r="H55" s="26" t="s">
        <v>244</v>
      </c>
      <c r="I55" s="26" t="s">
        <v>856</v>
      </c>
      <c r="J55" s="26" t="s">
        <v>117</v>
      </c>
      <c r="K55" s="42" t="s">
        <v>261</v>
      </c>
    </row>
    <row r="56" spans="1:11">
      <c r="A56" s="48" t="s">
        <v>149</v>
      </c>
      <c r="B56" s="50">
        <v>6</v>
      </c>
      <c r="C56" s="65" t="s">
        <v>860</v>
      </c>
      <c r="D56" s="50" t="s">
        <v>116</v>
      </c>
      <c r="E56" s="79">
        <v>42705</v>
      </c>
      <c r="F56" s="49">
        <v>42922</v>
      </c>
      <c r="G56" s="50" t="s">
        <v>117</v>
      </c>
      <c r="H56" s="50" t="s">
        <v>244</v>
      </c>
      <c r="I56" s="50" t="s">
        <v>119</v>
      </c>
      <c r="J56" s="50" t="s">
        <v>117</v>
      </c>
      <c r="K56" s="51" t="s">
        <v>585</v>
      </c>
    </row>
    <row r="57" spans="1:11">
      <c r="A57" s="12" t="s">
        <v>151</v>
      </c>
      <c r="B57" s="13">
        <v>5</v>
      </c>
      <c r="C57" s="13" t="s">
        <v>372</v>
      </c>
      <c r="D57" s="13" t="s">
        <v>116</v>
      </c>
      <c r="E57" s="14">
        <v>42668</v>
      </c>
      <c r="F57" s="14">
        <v>42669</v>
      </c>
      <c r="G57" s="13" t="s">
        <v>117</v>
      </c>
      <c r="H57" s="13" t="s">
        <v>244</v>
      </c>
      <c r="I57" s="13" t="s">
        <v>119</v>
      </c>
      <c r="J57" s="13" t="s">
        <v>117</v>
      </c>
      <c r="K57" s="40" t="s">
        <v>117</v>
      </c>
    </row>
    <row r="58" spans="1:11">
      <c r="A58" s="18"/>
      <c r="B58" s="19">
        <v>5</v>
      </c>
      <c r="C58" s="19" t="s">
        <v>115</v>
      </c>
      <c r="D58" s="19" t="s">
        <v>116</v>
      </c>
      <c r="E58" s="20">
        <v>42682</v>
      </c>
      <c r="F58" s="20">
        <v>42683</v>
      </c>
      <c r="G58" s="19" t="s">
        <v>117</v>
      </c>
      <c r="H58" s="19" t="s">
        <v>118</v>
      </c>
      <c r="I58" s="19" t="s">
        <v>119</v>
      </c>
      <c r="J58" s="19" t="s">
        <v>117</v>
      </c>
      <c r="K58" s="24" t="s">
        <v>117</v>
      </c>
    </row>
    <row r="59" spans="1:11">
      <c r="A59" s="25"/>
      <c r="B59" s="26">
        <v>7</v>
      </c>
      <c r="C59" s="26" t="s">
        <v>879</v>
      </c>
      <c r="D59" s="26" t="s">
        <v>216</v>
      </c>
      <c r="E59" s="46">
        <v>42942</v>
      </c>
      <c r="F59" s="46">
        <v>42942</v>
      </c>
      <c r="G59" s="26" t="s">
        <v>117</v>
      </c>
      <c r="H59" s="26" t="s">
        <v>118</v>
      </c>
      <c r="I59" s="26" t="s">
        <v>119</v>
      </c>
      <c r="J59" s="26" t="s">
        <v>117</v>
      </c>
      <c r="K59" s="42" t="s">
        <v>261</v>
      </c>
    </row>
    <row r="60" spans="1:11">
      <c r="A60" s="48" t="s">
        <v>152</v>
      </c>
      <c r="B60" s="50"/>
      <c r="C60" s="50"/>
      <c r="D60" s="50"/>
      <c r="E60" s="50"/>
      <c r="F60" s="50"/>
      <c r="G60" s="50"/>
      <c r="H60" s="50"/>
      <c r="I60" s="50"/>
      <c r="J60" s="50"/>
      <c r="K60" s="51"/>
    </row>
    <row r="61" spans="1:11">
      <c r="A61" s="12" t="s">
        <v>153</v>
      </c>
      <c r="B61" s="13">
        <v>4</v>
      </c>
      <c r="C61" s="13" t="s">
        <v>584</v>
      </c>
      <c r="D61" s="13" t="s">
        <v>116</v>
      </c>
      <c r="E61" s="14">
        <v>42688</v>
      </c>
      <c r="F61" s="14"/>
      <c r="G61" s="13" t="s">
        <v>117</v>
      </c>
      <c r="H61" s="13" t="s">
        <v>244</v>
      </c>
      <c r="I61" s="13"/>
      <c r="J61" s="13" t="s">
        <v>117</v>
      </c>
      <c r="K61" s="40" t="s">
        <v>117</v>
      </c>
    </row>
    <row r="62" spans="1:11">
      <c r="A62" s="18"/>
      <c r="B62" s="19">
        <v>5</v>
      </c>
      <c r="C62" s="19" t="s">
        <v>568</v>
      </c>
      <c r="D62" s="19" t="s">
        <v>116</v>
      </c>
      <c r="E62" s="20">
        <v>42706</v>
      </c>
      <c r="F62" s="119">
        <v>42767</v>
      </c>
      <c r="G62" s="19" t="s">
        <v>117</v>
      </c>
      <c r="H62" s="19" t="s">
        <v>392</v>
      </c>
      <c r="I62" s="22" t="s">
        <v>119</v>
      </c>
      <c r="J62" s="19" t="s">
        <v>117</v>
      </c>
      <c r="K62" s="41" t="s">
        <v>585</v>
      </c>
    </row>
    <row r="63" spans="1:11">
      <c r="A63" s="18"/>
      <c r="B63" s="19">
        <v>7</v>
      </c>
      <c r="C63" s="19" t="s">
        <v>894</v>
      </c>
      <c r="D63" s="19" t="s">
        <v>116</v>
      </c>
      <c r="E63" s="20">
        <v>42923</v>
      </c>
      <c r="F63" s="20">
        <v>42961</v>
      </c>
      <c r="G63" s="19" t="s">
        <v>117</v>
      </c>
      <c r="H63" s="19" t="s">
        <v>118</v>
      </c>
      <c r="I63" s="19" t="s">
        <v>119</v>
      </c>
      <c r="J63" s="19" t="s">
        <v>117</v>
      </c>
      <c r="K63" s="41" t="s">
        <v>117</v>
      </c>
    </row>
    <row r="64" spans="1:11">
      <c r="A64" s="25"/>
      <c r="B64" s="3">
        <v>7</v>
      </c>
      <c r="C64" s="3" t="s">
        <v>895</v>
      </c>
      <c r="D64" s="3" t="s">
        <v>116</v>
      </c>
      <c r="E64" s="1">
        <v>42999</v>
      </c>
      <c r="G64" s="3" t="s">
        <v>117</v>
      </c>
      <c r="H64" s="3" t="s">
        <v>118</v>
      </c>
      <c r="I64" s="3" t="s">
        <v>856</v>
      </c>
      <c r="J64" s="3" t="s">
        <v>117</v>
      </c>
      <c r="K64" s="42" t="s">
        <v>117</v>
      </c>
    </row>
    <row r="65" spans="1:11">
      <c r="A65" s="12" t="s">
        <v>154</v>
      </c>
      <c r="B65" s="13"/>
      <c r="C65" s="13"/>
      <c r="D65" s="13"/>
      <c r="E65" s="13"/>
      <c r="F65" s="13"/>
      <c r="G65" s="13"/>
      <c r="H65" s="13"/>
      <c r="I65" s="13"/>
      <c r="J65" s="13"/>
      <c r="K65" s="40"/>
    </row>
    <row r="66" spans="1:11">
      <c r="A66" s="85" t="s">
        <v>155</v>
      </c>
      <c r="B66" s="13">
        <v>2</v>
      </c>
      <c r="C66" s="13" t="s">
        <v>968</v>
      </c>
      <c r="D66" s="13" t="s">
        <v>216</v>
      </c>
      <c r="E66" s="14">
        <v>42660</v>
      </c>
      <c r="F66" s="14">
        <v>42660</v>
      </c>
      <c r="G66" s="13" t="s">
        <v>117</v>
      </c>
      <c r="H66" s="13" t="s">
        <v>118</v>
      </c>
      <c r="I66" s="13" t="s">
        <v>119</v>
      </c>
      <c r="J66" s="13" t="s">
        <v>217</v>
      </c>
      <c r="K66" s="40" t="s">
        <v>117</v>
      </c>
    </row>
    <row r="67" spans="1:11">
      <c r="A67" s="18"/>
      <c r="B67" s="19">
        <v>7</v>
      </c>
      <c r="C67" s="19" t="s">
        <v>905</v>
      </c>
      <c r="D67" s="19" t="s">
        <v>116</v>
      </c>
      <c r="E67" s="20">
        <v>43024</v>
      </c>
      <c r="F67" s="20">
        <v>43026</v>
      </c>
      <c r="G67" s="19" t="s">
        <v>117</v>
      </c>
      <c r="H67" s="19" t="s">
        <v>244</v>
      </c>
      <c r="I67" s="19" t="s">
        <v>856</v>
      </c>
      <c r="J67" s="19" t="s">
        <v>117</v>
      </c>
      <c r="K67" s="41" t="s">
        <v>196</v>
      </c>
    </row>
    <row r="68" spans="1:11">
      <c r="A68" s="18"/>
      <c r="B68" s="19">
        <v>7</v>
      </c>
      <c r="C68" s="19" t="s">
        <v>969</v>
      </c>
      <c r="D68" s="19" t="s">
        <v>216</v>
      </c>
      <c r="E68" s="20">
        <v>43013</v>
      </c>
      <c r="F68" s="20">
        <v>43015</v>
      </c>
      <c r="G68" s="19"/>
      <c r="H68" s="19" t="s">
        <v>118</v>
      </c>
      <c r="I68" s="19" t="s">
        <v>119</v>
      </c>
      <c r="J68" s="19" t="s">
        <v>117</v>
      </c>
      <c r="K68" s="41" t="s">
        <v>117</v>
      </c>
    </row>
    <row r="69" spans="1:11">
      <c r="A69" s="25"/>
      <c r="B69" s="26">
        <v>7</v>
      </c>
      <c r="C69" s="26" t="s">
        <v>970</v>
      </c>
      <c r="D69" s="26" t="s">
        <v>116</v>
      </c>
      <c r="E69" s="46">
        <v>43025</v>
      </c>
      <c r="F69" s="46" t="s">
        <v>940</v>
      </c>
      <c r="G69" s="26"/>
      <c r="H69" s="26" t="s">
        <v>118</v>
      </c>
      <c r="I69" s="26" t="s">
        <v>856</v>
      </c>
      <c r="J69" s="26" t="s">
        <v>117</v>
      </c>
      <c r="K69" s="42" t="s">
        <v>196</v>
      </c>
    </row>
    <row r="70" spans="1:11">
      <c r="A70" s="18" t="s">
        <v>156</v>
      </c>
      <c r="B70" s="19">
        <v>2</v>
      </c>
      <c r="C70" s="19" t="s">
        <v>115</v>
      </c>
      <c r="D70" s="19" t="s">
        <v>116</v>
      </c>
      <c r="E70" s="20">
        <v>42660</v>
      </c>
      <c r="F70" s="20">
        <v>42660</v>
      </c>
      <c r="G70" s="19" t="s">
        <v>117</v>
      </c>
      <c r="H70" s="19" t="s">
        <v>118</v>
      </c>
      <c r="I70" s="19" t="s">
        <v>119</v>
      </c>
      <c r="J70" s="19" t="s">
        <v>217</v>
      </c>
      <c r="K70" s="41" t="s">
        <v>117</v>
      </c>
    </row>
    <row r="71" spans="1:11">
      <c r="A71" s="12" t="s">
        <v>157</v>
      </c>
      <c r="B71" s="13">
        <v>7</v>
      </c>
      <c r="C71" s="13" t="s">
        <v>910</v>
      </c>
      <c r="D71" s="13" t="s">
        <v>116</v>
      </c>
      <c r="E71" s="117">
        <v>42997</v>
      </c>
      <c r="F71" s="14">
        <v>43000</v>
      </c>
      <c r="G71" s="13" t="s">
        <v>117</v>
      </c>
      <c r="H71" s="13" t="s">
        <v>118</v>
      </c>
      <c r="I71" s="13" t="s">
        <v>119</v>
      </c>
      <c r="J71" s="13" t="s">
        <v>117</v>
      </c>
      <c r="K71" s="40" t="s">
        <v>117</v>
      </c>
    </row>
    <row r="72" spans="1:11">
      <c r="A72" s="25"/>
      <c r="B72" s="26">
        <v>7</v>
      </c>
      <c r="C72" s="26" t="s">
        <v>664</v>
      </c>
      <c r="D72" s="26" t="s">
        <v>116</v>
      </c>
      <c r="E72" s="46">
        <v>43009</v>
      </c>
      <c r="F72" s="26"/>
      <c r="G72" s="26" t="s">
        <v>117</v>
      </c>
      <c r="H72" s="26" t="s">
        <v>244</v>
      </c>
      <c r="I72" s="26" t="s">
        <v>856</v>
      </c>
      <c r="J72" s="26" t="s">
        <v>117</v>
      </c>
      <c r="K72" s="42" t="s">
        <v>117</v>
      </c>
    </row>
    <row r="73" spans="1:11">
      <c r="A73" s="115" t="s">
        <v>158</v>
      </c>
      <c r="B73" s="19">
        <v>2</v>
      </c>
      <c r="C73" s="19" t="s">
        <v>635</v>
      </c>
      <c r="D73" s="19" t="s">
        <v>216</v>
      </c>
      <c r="E73" s="20">
        <v>42661</v>
      </c>
      <c r="F73" s="20">
        <v>42661</v>
      </c>
      <c r="G73" s="19" t="s">
        <v>117</v>
      </c>
      <c r="H73" s="19" t="s">
        <v>118</v>
      </c>
      <c r="I73" s="19" t="s">
        <v>119</v>
      </c>
      <c r="J73" s="19" t="s">
        <v>217</v>
      </c>
      <c r="K73" s="41" t="s">
        <v>117</v>
      </c>
    </row>
    <row r="74" spans="1:11">
      <c r="A74" s="115"/>
      <c r="B74" s="19">
        <v>2</v>
      </c>
      <c r="C74" s="19" t="s">
        <v>971</v>
      </c>
      <c r="D74" s="19" t="s">
        <v>216</v>
      </c>
      <c r="E74" s="20">
        <v>42661</v>
      </c>
      <c r="F74" s="20">
        <v>42661</v>
      </c>
      <c r="G74" s="19"/>
      <c r="H74" s="19" t="s">
        <v>118</v>
      </c>
      <c r="I74" s="19" t="s">
        <v>119</v>
      </c>
      <c r="J74" s="19"/>
      <c r="K74" s="41"/>
    </row>
    <row r="75" spans="1:11">
      <c r="A75" s="115"/>
      <c r="B75" s="19">
        <v>2</v>
      </c>
      <c r="C75" s="19" t="s">
        <v>544</v>
      </c>
      <c r="D75" s="19"/>
      <c r="E75" s="20">
        <v>42661</v>
      </c>
      <c r="F75" s="20">
        <v>42661</v>
      </c>
      <c r="G75" s="19"/>
      <c r="H75" s="19" t="s">
        <v>118</v>
      </c>
      <c r="I75" s="19" t="s">
        <v>119</v>
      </c>
      <c r="J75" s="19" t="s">
        <v>217</v>
      </c>
      <c r="K75" s="41" t="s">
        <v>117</v>
      </c>
    </row>
    <row r="76" spans="1:11">
      <c r="A76" s="12" t="s">
        <v>159</v>
      </c>
      <c r="B76" s="13">
        <v>2</v>
      </c>
      <c r="C76" s="13" t="s">
        <v>476</v>
      </c>
      <c r="D76" s="13" t="s">
        <v>116</v>
      </c>
      <c r="E76" s="14">
        <v>42661</v>
      </c>
      <c r="F76" s="14">
        <v>42661</v>
      </c>
      <c r="G76" s="13" t="s">
        <v>117</v>
      </c>
      <c r="H76" s="13" t="s">
        <v>244</v>
      </c>
      <c r="I76" s="13" t="s">
        <v>119</v>
      </c>
      <c r="J76" s="13" t="s">
        <v>217</v>
      </c>
      <c r="K76" s="40" t="s">
        <v>117</v>
      </c>
    </row>
    <row r="77" spans="1:11">
      <c r="A77" s="18"/>
      <c r="B77" s="19">
        <v>2</v>
      </c>
      <c r="C77" s="19" t="s">
        <v>361</v>
      </c>
      <c r="D77" s="19" t="s">
        <v>116</v>
      </c>
      <c r="E77" s="20">
        <v>42661</v>
      </c>
      <c r="F77" s="20">
        <v>42661</v>
      </c>
      <c r="G77" s="19" t="s">
        <v>117</v>
      </c>
      <c r="H77" s="19" t="s">
        <v>244</v>
      </c>
      <c r="I77" s="19" t="s">
        <v>119</v>
      </c>
      <c r="J77" s="19" t="s">
        <v>217</v>
      </c>
      <c r="K77" s="41" t="s">
        <v>117</v>
      </c>
    </row>
    <row r="78" spans="1:11">
      <c r="A78" s="18"/>
      <c r="B78" s="19">
        <v>5</v>
      </c>
      <c r="C78" s="19" t="s">
        <v>643</v>
      </c>
      <c r="D78" s="19" t="s">
        <v>116</v>
      </c>
      <c r="E78" s="20">
        <v>42695</v>
      </c>
      <c r="F78" s="20">
        <v>42700</v>
      </c>
      <c r="G78" s="19" t="s">
        <v>117</v>
      </c>
      <c r="H78" s="19" t="s">
        <v>392</v>
      </c>
      <c r="I78" s="19" t="s">
        <v>119</v>
      </c>
      <c r="J78" s="19" t="s">
        <v>117</v>
      </c>
      <c r="K78" s="41" t="s">
        <v>196</v>
      </c>
    </row>
    <row r="79" spans="1:11">
      <c r="A79" s="18"/>
      <c r="B79" s="19">
        <v>5</v>
      </c>
      <c r="C79" s="19" t="s">
        <v>322</v>
      </c>
      <c r="D79" s="19" t="s">
        <v>116</v>
      </c>
      <c r="E79" s="20">
        <v>42714</v>
      </c>
      <c r="F79" s="20">
        <v>42716</v>
      </c>
      <c r="G79" s="19" t="s">
        <v>117</v>
      </c>
      <c r="H79" s="19" t="s">
        <v>118</v>
      </c>
      <c r="I79" s="19" t="s">
        <v>119</v>
      </c>
      <c r="J79" s="19" t="s">
        <v>117</v>
      </c>
      <c r="K79" s="41" t="s">
        <v>117</v>
      </c>
    </row>
    <row r="80" spans="1:11">
      <c r="A80" s="18"/>
      <c r="B80" s="19">
        <v>7</v>
      </c>
      <c r="C80" s="19" t="s">
        <v>916</v>
      </c>
      <c r="D80" s="19" t="s">
        <v>116</v>
      </c>
      <c r="E80" s="20">
        <v>43003</v>
      </c>
      <c r="F80" s="20">
        <v>43005</v>
      </c>
      <c r="G80" s="19" t="s">
        <v>117</v>
      </c>
      <c r="H80" s="19" t="s">
        <v>118</v>
      </c>
      <c r="I80" s="19"/>
      <c r="J80" s="19"/>
      <c r="K80" s="41"/>
    </row>
    <row r="81" spans="1:11">
      <c r="A81" s="12" t="s">
        <v>161</v>
      </c>
      <c r="B81" s="13">
        <v>2</v>
      </c>
      <c r="C81" s="13" t="s">
        <v>667</v>
      </c>
      <c r="D81" s="13" t="s">
        <v>216</v>
      </c>
      <c r="E81" s="14">
        <v>42661</v>
      </c>
      <c r="F81" s="14">
        <v>42662</v>
      </c>
      <c r="G81" s="13" t="s">
        <v>217</v>
      </c>
      <c r="H81" s="13" t="s">
        <v>118</v>
      </c>
      <c r="I81" s="13" t="s">
        <v>119</v>
      </c>
      <c r="J81" s="13" t="s">
        <v>217</v>
      </c>
      <c r="K81" s="40" t="s">
        <v>117</v>
      </c>
    </row>
    <row r="82" spans="1:11">
      <c r="A82" s="18"/>
      <c r="B82" s="19">
        <v>2</v>
      </c>
      <c r="C82" s="19" t="s">
        <v>322</v>
      </c>
      <c r="D82" s="19" t="s">
        <v>116</v>
      </c>
      <c r="E82" s="20">
        <v>42663</v>
      </c>
      <c r="F82" s="20">
        <v>42667</v>
      </c>
      <c r="G82" s="19" t="s">
        <v>117</v>
      </c>
      <c r="H82" s="19" t="s">
        <v>118</v>
      </c>
      <c r="I82" s="19" t="s">
        <v>119</v>
      </c>
      <c r="J82" s="19" t="s">
        <v>117</v>
      </c>
      <c r="K82" s="41" t="s">
        <v>117</v>
      </c>
    </row>
    <row r="83" spans="1:11">
      <c r="A83" s="25"/>
      <c r="B83" s="26">
        <v>6</v>
      </c>
      <c r="C83" s="26" t="s">
        <v>918</v>
      </c>
      <c r="D83" s="26" t="s">
        <v>116</v>
      </c>
      <c r="E83" s="112">
        <v>42614</v>
      </c>
      <c r="F83" s="46">
        <v>42796</v>
      </c>
      <c r="G83" s="26" t="s">
        <v>117</v>
      </c>
      <c r="H83" s="26" t="s">
        <v>244</v>
      </c>
      <c r="I83" s="26" t="s">
        <v>119</v>
      </c>
      <c r="J83" s="26" t="s">
        <v>117</v>
      </c>
      <c r="K83" s="42" t="s">
        <v>585</v>
      </c>
    </row>
    <row r="84" spans="1:11">
      <c r="A84" s="18" t="s">
        <v>162</v>
      </c>
      <c r="B84" s="19"/>
      <c r="C84" s="19"/>
      <c r="D84" s="19"/>
      <c r="E84" s="19"/>
      <c r="F84" s="19"/>
      <c r="G84" s="19"/>
      <c r="H84" s="19"/>
      <c r="I84" s="19"/>
      <c r="J84" s="19"/>
      <c r="K84" s="41"/>
    </row>
    <row r="85" spans="1:11">
      <c r="A85" s="12" t="s">
        <v>646</v>
      </c>
      <c r="B85" s="13">
        <v>3</v>
      </c>
      <c r="C85" s="13" t="s">
        <v>544</v>
      </c>
      <c r="D85" s="13" t="s">
        <v>116</v>
      </c>
      <c r="E85" s="14">
        <v>42668</v>
      </c>
      <c r="F85" s="14">
        <v>42668</v>
      </c>
      <c r="G85" s="13" t="s">
        <v>117</v>
      </c>
      <c r="H85" s="13" t="s">
        <v>118</v>
      </c>
      <c r="I85" s="13" t="s">
        <v>119</v>
      </c>
      <c r="J85" s="13" t="s">
        <v>681</v>
      </c>
      <c r="K85" s="40" t="s">
        <v>117</v>
      </c>
    </row>
    <row r="86" spans="1:11">
      <c r="A86" s="18"/>
      <c r="B86" s="19">
        <v>3</v>
      </c>
      <c r="C86" s="19" t="s">
        <v>322</v>
      </c>
      <c r="D86" s="19" t="s">
        <v>116</v>
      </c>
      <c r="E86" s="20">
        <v>42667</v>
      </c>
      <c r="F86" s="20">
        <v>42674</v>
      </c>
      <c r="G86" s="19" t="s">
        <v>117</v>
      </c>
      <c r="H86" s="19" t="s">
        <v>118</v>
      </c>
      <c r="I86" s="19" t="s">
        <v>119</v>
      </c>
      <c r="J86" s="19" t="s">
        <v>117</v>
      </c>
      <c r="K86" s="41" t="s">
        <v>117</v>
      </c>
    </row>
    <row r="87" spans="1:11">
      <c r="A87" s="18"/>
      <c r="B87" s="19">
        <v>5</v>
      </c>
      <c r="C87" s="19" t="s">
        <v>682</v>
      </c>
      <c r="D87" s="19" t="s">
        <v>116</v>
      </c>
      <c r="E87" s="20">
        <v>42707</v>
      </c>
      <c r="F87" s="20">
        <v>42713</v>
      </c>
      <c r="G87" s="19" t="s">
        <v>117</v>
      </c>
      <c r="H87" s="19" t="s">
        <v>244</v>
      </c>
      <c r="I87" s="19" t="s">
        <v>119</v>
      </c>
      <c r="J87" s="19" t="s">
        <v>117</v>
      </c>
      <c r="K87" s="41" t="s">
        <v>117</v>
      </c>
    </row>
    <row r="88" spans="1:11">
      <c r="A88" s="85" t="s">
        <v>647</v>
      </c>
      <c r="B88" s="13">
        <v>2</v>
      </c>
      <c r="C88" s="13" t="s">
        <v>667</v>
      </c>
      <c r="D88" s="13" t="s">
        <v>216</v>
      </c>
      <c r="E88" s="14">
        <v>42664</v>
      </c>
      <c r="F88" s="14">
        <v>42726</v>
      </c>
      <c r="G88" s="13" t="s">
        <v>117</v>
      </c>
      <c r="H88" s="13" t="s">
        <v>118</v>
      </c>
      <c r="I88" s="13" t="s">
        <v>119</v>
      </c>
      <c r="J88" s="13" t="s">
        <v>117</v>
      </c>
      <c r="K88" s="40" t="s">
        <v>117</v>
      </c>
    </row>
    <row r="89" spans="1:11">
      <c r="A89" s="18"/>
      <c r="B89" s="19">
        <v>3</v>
      </c>
      <c r="C89" s="19" t="s">
        <v>322</v>
      </c>
      <c r="D89" s="19" t="s">
        <v>116</v>
      </c>
      <c r="E89" s="20">
        <v>42669</v>
      </c>
      <c r="F89" s="20">
        <v>42670</v>
      </c>
      <c r="G89" s="19" t="s">
        <v>117</v>
      </c>
      <c r="H89" s="19" t="s">
        <v>244</v>
      </c>
      <c r="I89" s="19" t="s">
        <v>119</v>
      </c>
      <c r="J89" s="19" t="s">
        <v>117</v>
      </c>
      <c r="K89" s="41" t="s">
        <v>117</v>
      </c>
    </row>
    <row r="90" spans="1:11">
      <c r="A90" s="18"/>
      <c r="B90" s="19">
        <v>4</v>
      </c>
      <c r="C90" s="19" t="s">
        <v>929</v>
      </c>
      <c r="D90" s="19"/>
      <c r="E90" s="20">
        <v>42678</v>
      </c>
      <c r="F90" s="20">
        <v>42680</v>
      </c>
      <c r="G90" s="19" t="s">
        <v>117</v>
      </c>
      <c r="H90" s="19" t="s">
        <v>244</v>
      </c>
      <c r="I90" s="19" t="s">
        <v>119</v>
      </c>
      <c r="J90" s="19" t="s">
        <v>117</v>
      </c>
      <c r="K90" s="41" t="s">
        <v>117</v>
      </c>
    </row>
    <row r="91" spans="1:11">
      <c r="A91" s="18"/>
      <c r="B91" s="19">
        <v>5</v>
      </c>
      <c r="C91" s="19" t="s">
        <v>930</v>
      </c>
      <c r="D91" s="19" t="s">
        <v>116</v>
      </c>
      <c r="E91" s="20">
        <v>42711</v>
      </c>
      <c r="F91" s="20">
        <v>42715</v>
      </c>
      <c r="G91" s="19" t="s">
        <v>117</v>
      </c>
      <c r="H91" s="19" t="s">
        <v>118</v>
      </c>
      <c r="I91" s="19" t="s">
        <v>119</v>
      </c>
      <c r="J91" s="19" t="s">
        <v>117</v>
      </c>
      <c r="K91" s="41" t="s">
        <v>117</v>
      </c>
    </row>
    <row r="92" spans="1:11">
      <c r="A92" s="25"/>
      <c r="B92" s="26">
        <v>5</v>
      </c>
      <c r="C92" s="26" t="s">
        <v>695</v>
      </c>
      <c r="D92" s="26" t="s">
        <v>116</v>
      </c>
      <c r="E92" s="46">
        <v>42723</v>
      </c>
      <c r="F92" s="46">
        <v>42729</v>
      </c>
      <c r="G92" s="26" t="s">
        <v>117</v>
      </c>
      <c r="H92" s="26" t="s">
        <v>244</v>
      </c>
      <c r="I92" s="26" t="s">
        <v>119</v>
      </c>
      <c r="J92" s="26" t="s">
        <v>117</v>
      </c>
      <c r="K92" s="42" t="s">
        <v>117</v>
      </c>
    </row>
    <row r="93" spans="1:11">
      <c r="A93" s="25" t="s">
        <v>648</v>
      </c>
      <c r="B93" s="26">
        <v>7</v>
      </c>
      <c r="C93" s="26" t="s">
        <v>938</v>
      </c>
      <c r="D93" s="26" t="s">
        <v>116</v>
      </c>
      <c r="E93" s="46">
        <v>43013</v>
      </c>
      <c r="F93" s="26" t="s">
        <v>940</v>
      </c>
      <c r="G93" s="26" t="s">
        <v>117</v>
      </c>
      <c r="H93" s="26" t="s">
        <v>118</v>
      </c>
      <c r="I93" s="26" t="s">
        <v>856</v>
      </c>
      <c r="J93" s="26" t="s">
        <v>117</v>
      </c>
      <c r="K93" s="42" t="s">
        <v>117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</vt:i4>
      </vt:variant>
    </vt:vector>
  </HeadingPairs>
  <TitlesOfParts>
    <vt:vector size="10" baseType="lpstr">
      <vt:lpstr>Gegevens deelnemers</vt:lpstr>
      <vt:lpstr>Planning</vt:lpstr>
      <vt:lpstr>Opvolging</vt:lpstr>
      <vt:lpstr>Visites</vt:lpstr>
      <vt:lpstr>Sjabloon opvolging deelnemer</vt:lpstr>
      <vt:lpstr>Medische voorgeschiedenis</vt:lpstr>
      <vt:lpstr>Onderhoudsmedicatie</vt:lpstr>
      <vt:lpstr>Medicatie tijdens studie</vt:lpstr>
      <vt:lpstr>AE's</vt:lpstr>
      <vt:lpstr>AE</vt:lpstr>
    </vt:vector>
  </TitlesOfParts>
  <Company>UAntwerpen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Keersmaekers</dc:creator>
  <cp:lastModifiedBy>Fabio Affaticati</cp:lastModifiedBy>
  <dcterms:created xsi:type="dcterms:W3CDTF">2015-11-24T12:16:25Z</dcterms:created>
  <dcterms:modified xsi:type="dcterms:W3CDTF">2022-08-01T12:48:10Z</dcterms:modified>
</cp:coreProperties>
</file>