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BE5A498-8256-44E4-AD0E-F40C1F475EC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pivotCaches>
    <pivotCache cacheId="3" r:id="rId6"/>
  </pivotCache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4" i="2" l="1"/>
  <c r="S4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X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G2" i="2"/>
  <c r="C2" i="2"/>
  <c r="D2" i="2"/>
  <c r="B2" i="2"/>
  <c r="Z12" i="5"/>
  <c r="AA12" i="5" s="1"/>
  <c r="X12" i="5"/>
  <c r="Y12" i="5" s="1"/>
  <c r="Z11" i="5"/>
  <c r="AA11" i="5" s="1"/>
  <c r="X11" i="5"/>
  <c r="Y11" i="5" s="1"/>
  <c r="Z10" i="5"/>
  <c r="AA10" i="5" s="1"/>
  <c r="X10" i="5"/>
  <c r="Y10" i="5" s="1"/>
  <c r="Z9" i="5"/>
  <c r="AA9" i="5" s="1"/>
  <c r="X9" i="5"/>
  <c r="Y9" i="5" s="1"/>
  <c r="Z8" i="5"/>
  <c r="AA8" i="5" s="1"/>
  <c r="X8" i="5"/>
  <c r="Y8" i="5" s="1"/>
  <c r="Z7" i="5"/>
  <c r="AA7" i="5" s="1"/>
  <c r="X7" i="5"/>
  <c r="Y7" i="5" s="1"/>
  <c r="Z6" i="5"/>
  <c r="AA6" i="5" s="1"/>
  <c r="X6" i="5"/>
  <c r="Y6" i="5" s="1"/>
  <c r="Z5" i="5"/>
  <c r="AA5" i="5" s="1"/>
  <c r="X5" i="5"/>
  <c r="Y5" i="5" s="1"/>
  <c r="Z4" i="5"/>
  <c r="AA4" i="5" s="1"/>
  <c r="X4" i="5"/>
  <c r="Y4" i="5" s="1"/>
  <c r="Z3" i="5"/>
  <c r="AA3" i="5" s="1"/>
  <c r="X3" i="5"/>
  <c r="Y3" i="5" s="1"/>
  <c r="Z2" i="5"/>
  <c r="AA2" i="5" s="1"/>
  <c r="X2" i="2"/>
  <c r="S2" i="2"/>
  <c r="R2" i="2"/>
  <c r="Q2" i="2"/>
  <c r="P2" i="2"/>
  <c r="O2" i="2"/>
  <c r="N2" i="2"/>
  <c r="M2" i="2"/>
  <c r="L2" i="2"/>
  <c r="K2" i="2"/>
  <c r="J2" i="2"/>
  <c r="I2" i="2"/>
  <c r="F2" i="2"/>
  <c r="E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<sst xmlns="http://schemas.openxmlformats.org/spreadsheetml/2006/main" count="583" uniqueCount="442">
  <si>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</si>
  <si>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</si>
  <si>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</si>
  <si>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</si>
  <si>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</si>
  <si>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</si>
  <si>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</si>
  <si>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</si>
  <si>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</si>
  <si>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</si>
  <si>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</si>
  <si>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</si>
  <si>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</si>
  <si>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</si>
  <si>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</si>
  <si>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</si>
  <si>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</si>
  <si>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</si>
  <si>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</si>
  <si>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</si>
  <si>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</si>
  <si>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</si>
  <si>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</si>
  <si>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</si>
  <si>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</si>
  <si>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</si>
  <si>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</si>
  <si>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</si>
  <si>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</si>
  <si>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</si>
  <si>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</si>
  <si>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</si>
  <si>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</si>
  <si>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</si>
  <si>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</si>
  <si>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</si>
  <si>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</si>
  <si>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</si>
  <si>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</si>
  <si>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</si>
  <si>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</si>
  <si>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</si>
  <si>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</si>
  <si>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</si>
  <si>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</si>
  <si>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</si>
  <si>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</si>
  <si>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</si>
  <si>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</si>
  <si>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</si>
  <si>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</si>
  <si>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</si>
  <si>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</si>
  <si>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</si>
  <si>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</si>
  <si>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</si>
  <si>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</si>
  <si>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</si>
  <si>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</si>
  <si>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</si>
  <si>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</si>
  <si>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</si>
  <si>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</si>
  <si>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</si>
  <si>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</si>
  <si>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</si>
  <si>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</si>
  <si>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</si>
  <si>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</si>
  <si>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</si>
  <si>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</si>
  <si>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</si>
  <si>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</si>
  <si>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</si>
  <si>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</si>
  <si>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</si>
  <si>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</si>
  <si>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</si>
  <si>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</si>
  <si>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</si>
  <si>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</si>
  <si>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</si>
  <si>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</si>
  <si>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</si>
  <si>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</si>
  <si>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</si>
  <si>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</si>
  <si>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</si>
  <si>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</si>
  <si>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</si>
  <si>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</si>
  <si>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</si>
  <si>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</si>
  <si>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</si>
  <si>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</si>
  <si>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</si>
  <si>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</si>
  <si>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</si>
  <si>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</si>
  <si>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</si>
  <si>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</si>
  <si>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</si>
  <si>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</si>
  <si>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</si>
  <si>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</si>
  <si>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</si>
  <si>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</si>
  <si>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</si>
  <si>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</si>
  <si>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</si>
  <si>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</si>
  <si>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</si>
  <si>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</si>
  <si>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</si>
  <si>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</si>
  <si>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</si>
  <si>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</si>
  <si>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</si>
  <si>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</si>
  <si>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</si>
  <si>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</si>
  <si>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</si>
  <si>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</si>
  <si>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</si>
  <si>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</si>
  <si>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</si>
  <si>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</si>
  <si>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</si>
  <si>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</si>
  <si>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</si>
  <si>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</si>
  <si>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</si>
  <si>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</si>
  <si>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</si>
  <si>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</si>
  <si>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</si>
  <si>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</si>
  <si>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</si>
  <si>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</si>
  <si>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</si>
  <si>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</si>
  <si>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</si>
  <si>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</si>
  <si>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</si>
  <si>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</si>
  <si>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</si>
  <si>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</si>
  <si>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</si>
  <si>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</si>
  <si>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</si>
  <si>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</si>
  <si>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</si>
  <si>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</si>
  <si>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</si>
  <si>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</si>
  <si>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</si>
  <si>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</si>
  <si>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</si>
  <si>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</si>
  <si>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</si>
  <si>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</si>
  <si>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</si>
  <si>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</si>
  <si>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</si>
  <si>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nov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</si>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</sst>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0" formatCode="d/m/yy"/>
    <numFmt numFmtId="171" formatCode="0.0"/>
  </numFmts>
  <fonts count="35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9"/>
      <color theme="1"/>
      <name val="Arial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Arial"/>
    </font>
    <font>
      <sz val="12"/>
      <color rgb="FFFF0000"/>
      <name val="Calibri"/>
    </font>
    <font>
      <u/>
      <sz val="12"/>
      <color theme="1"/>
      <name val="Calibri"/>
    </font>
    <font>
      <sz val="10"/>
      <color theme="1"/>
      <name val="Arial Narrow"/>
    </font>
    <font>
      <sz val="12"/>
      <name val="Calibri"/>
    </font>
    <font>
      <u/>
      <sz val="12"/>
      <color theme="10"/>
      <name val="Calibri"/>
    </font>
    <font>
      <sz val="10"/>
      <color theme="1"/>
      <name val="Consolas"/>
    </font>
    <font>
      <sz val="12"/>
      <color theme="1"/>
      <name val="Arial"/>
    </font>
    <font>
      <sz val="8"/>
      <color rgb="FF00B0F0"/>
      <name val="Arial"/>
    </font>
    <font>
      <u/>
      <sz val="12"/>
      <color theme="1"/>
      <name val="Calibri"/>
    </font>
    <font>
      <sz val="12"/>
      <color rgb="FF000000"/>
      <name val="Roboto"/>
    </font>
    <font>
      <sz val="10"/>
      <color theme="1"/>
      <name val="Arial"/>
    </font>
    <font>
      <u/>
      <sz val="12"/>
      <color theme="10"/>
      <name val="Calibri"/>
      <scheme val="minor"/>
    </font>
    <font>
      <u/>
      <sz val="9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89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5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69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70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1" fontId="15" fillId="10" borderId="2" xfId="0" applyNumberFormat="1" applyFont="1" applyFill="1" applyBorder="1" applyAlignment="1">
      <alignment vertical="top"/>
    </xf>
    <xf numFmtId="171" fontId="15" fillId="10" borderId="4" xfId="0" applyNumberFormat="1" applyFont="1" applyFill="1" applyBorder="1" applyAlignment="1">
      <alignment vertical="top"/>
    </xf>
    <xf numFmtId="171" fontId="15" fillId="10" borderId="4" xfId="0" applyNumberFormat="1" applyFont="1" applyFill="1" applyBorder="1"/>
    <xf numFmtId="171" fontId="11" fillId="0" borderId="5" xfId="0" applyNumberFormat="1" applyFont="1" applyBorder="1" applyAlignment="1">
      <alignment horizontal="center" vertical="top" wrapText="1"/>
    </xf>
    <xf numFmtId="171" fontId="11" fillId="0" borderId="0" xfId="0" applyNumberFormat="1" applyFont="1" applyAlignment="1">
      <alignment horizontal="center" vertical="top"/>
    </xf>
    <xf numFmtId="171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5" fontId="16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7" fillId="9" borderId="2" xfId="0" applyNumberFormat="1" applyFont="1" applyFill="1" applyBorder="1" applyAlignment="1">
      <alignment vertical="top"/>
    </xf>
    <xf numFmtId="171" fontId="11" fillId="0" borderId="2" xfId="0" applyNumberFormat="1" applyFont="1" applyBorder="1" applyAlignment="1">
      <alignment horizontal="center" vertical="top" wrapText="1"/>
    </xf>
    <xf numFmtId="171" fontId="11" fillId="0" borderId="2" xfId="0" applyNumberFormat="1" applyFont="1" applyBorder="1" applyAlignment="1">
      <alignment horizontal="center" vertical="top"/>
    </xf>
    <xf numFmtId="171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1" fontId="11" fillId="0" borderId="0" xfId="0" applyNumberFormat="1" applyFont="1" applyAlignment="1">
      <alignment horizontal="center" vertical="top" wrapText="1"/>
    </xf>
    <xf numFmtId="171" fontId="14" fillId="0" borderId="0" xfId="0" applyNumberFormat="1" applyFont="1" applyAlignment="1">
      <alignment horizontal="center" vertical="top"/>
    </xf>
    <xf numFmtId="171" fontId="14" fillId="0" borderId="0" xfId="0" applyNumberFormat="1" applyFont="1" applyAlignment="1">
      <alignment horizontal="center" wrapText="1"/>
    </xf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5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5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5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5" fontId="14" fillId="0" borderId="35" xfId="0" applyNumberFormat="1" applyFont="1" applyBorder="1"/>
    <xf numFmtId="0" fontId="0" fillId="0" borderId="41" xfId="0" applyBorder="1"/>
    <xf numFmtId="0" fontId="0" fillId="0" borderId="41" xfId="0" pivotButton="1" applyBorder="1"/>
    <xf numFmtId="0" fontId="0" fillId="0" borderId="42" xfId="0" pivotButton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5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5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7" xfId="0" applyNumberFormat="1" applyBorder="1"/>
    <xf numFmtId="0" fontId="0" fillId="0" borderId="48" xfId="0" applyNumberFormat="1" applyBorder="1"/>
    <xf numFmtId="49" fontId="34" fillId="0" borderId="0" xfId="1" applyNumberFormat="1" applyFon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same" refreshedDate="45062.397548611109" refreshedVersion="7" recordCount="9" xr:uid="{00000000-000A-0000-FFFF-FFFF03000000}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64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5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5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5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PI HRR" cacheId="3" applyNumberFormats="0" applyBorderFormats="0" applyFontFormats="0" applyPatternFormats="0" applyAlignmentFormats="0" applyWidthHeightFormats="0" dataCaption="" updatedVersion="7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5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5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Cognome8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3" sqref="G23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423</v>
      </c>
      <c r="E2" s="21" t="s">
        <v>414</v>
      </c>
      <c r="F2" s="22" t="s">
        <v>432</v>
      </c>
      <c r="G2" s="188" t="s">
        <v>434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21" t="s">
        <v>424</v>
      </c>
      <c r="E3" s="26" t="s">
        <v>415</v>
      </c>
      <c r="F3" s="22" t="s">
        <v>432</v>
      </c>
      <c r="G3" s="188" t="s">
        <v>433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21" t="s">
        <v>425</v>
      </c>
      <c r="E4" s="21" t="s">
        <v>416</v>
      </c>
      <c r="F4" s="22" t="s">
        <v>432</v>
      </c>
      <c r="G4" s="188" t="s">
        <v>435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21" t="s">
        <v>426</v>
      </c>
      <c r="E5" s="26" t="s">
        <v>417</v>
      </c>
      <c r="F5" s="22" t="s">
        <v>432</v>
      </c>
      <c r="G5" s="188" t="s">
        <v>436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21" t="s">
        <v>427</v>
      </c>
      <c r="E6" s="21" t="s">
        <v>418</v>
      </c>
      <c r="F6" s="22" t="s">
        <v>432</v>
      </c>
      <c r="G6" s="188" t="s">
        <v>437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21" t="s">
        <v>428</v>
      </c>
      <c r="E7" s="26" t="s">
        <v>419</v>
      </c>
      <c r="F7" s="22" t="s">
        <v>432</v>
      </c>
      <c r="G7" s="188" t="s">
        <v>438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21" t="s">
        <v>429</v>
      </c>
      <c r="E8" s="21" t="s">
        <v>420</v>
      </c>
      <c r="F8" s="22" t="s">
        <v>432</v>
      </c>
      <c r="G8" s="188" t="s">
        <v>439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21" t="s">
        <v>430</v>
      </c>
      <c r="E9" s="26" t="s">
        <v>421</v>
      </c>
      <c r="F9" s="22" t="s">
        <v>432</v>
      </c>
      <c r="G9" s="188" t="s">
        <v>440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>
        <v>9</v>
      </c>
      <c r="C10" s="20">
        <v>44883</v>
      </c>
      <c r="D10" s="21" t="s">
        <v>431</v>
      </c>
      <c r="E10" s="21" t="s">
        <v>422</v>
      </c>
      <c r="F10" s="22" t="s">
        <v>432</v>
      </c>
      <c r="G10" s="188" t="s">
        <v>441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1DC81ACD-16B2-45C9-AF2C-6A5A1432CBAF}"/>
      <extLst>
        <ext uri="GoogleSheetsCustomDataVersion1">
          <go:sheetsCustomData xmlns:go="http://customooxmlschemas.google.com/" filterViewId="786895110"/>
        </ext>
      </extLst>
    </customSheetView>
  </customSheetViews>
  <dataValidations disablePrompts="1" count="1">
    <dataValidation type="list" allowBlank="1" sqref="T1:V1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00000000-0002-0000-0000-000001000000}">
          <x14:formula1>
            <xm:f>TabInt!$S$2:$S$7</xm:f>
          </x14:formula1>
          <xm:sqref>X2:X3</xm:sqref>
        </x14:dataValidation>
        <x14:dataValidation type="list" allowBlank="1" showErrorMessage="1" xr:uid="{00000000-0002-0000-0000-000002000000}">
          <x14:formula1>
            <xm:f>TabInt!$L$2:$L$101</xm:f>
          </x14:formula1>
          <xm:sqref>U2:V10</xm:sqref>
        </x14:dataValidation>
        <x14:dataValidation type="list" allowBlank="1" showErrorMessage="1" xr:uid="{00000000-0002-0000-0000-000003000000}">
          <x14:formula1>
            <xm:f>TabInt!$G$2:$G$17</xm:f>
          </x14:formula1>
          <xm:sqref>S2:S10</xm:sqref>
        </x14:dataValidation>
        <x14:dataValidation type="list" allowBlank="1" showErrorMessage="1" xr:uid="{00000000-0002-0000-0000-000004000000}">
          <x14:formula1>
            <xm:f>TabInt!$P$3:$P$28</xm:f>
          </x14:formula1>
          <xm:sqref>P2:R10</xm:sqref>
        </x14:dataValidation>
        <x14:dataValidation type="list" allowBlank="1" showErrorMessage="1" xr:uid="{00000000-0002-0000-0000-000005000000}">
          <x14:formula1>
            <xm:f>TabInt!$J$2:$J$80</xm:f>
          </x14:formula1>
          <xm:sqref>T2:T10</xm:sqref>
        </x14:dataValidation>
        <x14:dataValidation type="list" allowBlank="1" showErrorMessage="1" xr:uid="{00000000-0002-0000-0000-000006000000}">
          <x14:formula1>
            <xm:f>TabInt!$M$2:$M$5</xm:f>
          </x14:formula1>
          <xm:sqref>W2:W10</xm:sqref>
        </x14:dataValidation>
        <x14:dataValidation type="list" allowBlank="1" showErrorMessage="1" xr:uid="{00000000-0002-0000-0000-000007000000}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topLeftCell="J1" workbookViewId="0">
      <pane ySplit="1" topLeftCell="A2" activePane="bottomLeft" state="frozen"/>
      <selection pane="bottomLeft" activeCell="J4" sqref="A4:XFD4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124</v>
      </c>
      <c r="B1" s="40" t="s">
        <v>125</v>
      </c>
      <c r="C1" s="40" t="s">
        <v>126</v>
      </c>
      <c r="D1" s="40" t="s">
        <v>127</v>
      </c>
      <c r="E1" s="41" t="s">
        <v>128</v>
      </c>
      <c r="F1" s="41" t="s">
        <v>129</v>
      </c>
      <c r="G1" s="41" t="s">
        <v>130</v>
      </c>
      <c r="H1" s="42" t="s">
        <v>131</v>
      </c>
      <c r="I1" s="42" t="s">
        <v>3</v>
      </c>
      <c r="J1" s="42" t="s">
        <v>4</v>
      </c>
      <c r="K1" s="43" t="s">
        <v>132</v>
      </c>
      <c r="L1" s="42" t="s">
        <v>133</v>
      </c>
      <c r="M1" s="42" t="s">
        <v>134</v>
      </c>
      <c r="N1" s="42" t="s">
        <v>19</v>
      </c>
      <c r="O1" s="43" t="s">
        <v>20</v>
      </c>
      <c r="P1" s="42" t="s">
        <v>22</v>
      </c>
      <c r="Q1" s="43" t="s">
        <v>135</v>
      </c>
      <c r="R1" s="42" t="s">
        <v>136</v>
      </c>
      <c r="S1" s="44" t="s">
        <v>137</v>
      </c>
      <c r="T1" s="45" t="s">
        <v>138</v>
      </c>
      <c r="U1" s="46" t="s">
        <v>139</v>
      </c>
      <c r="V1" s="47" t="s">
        <v>140</v>
      </c>
      <c r="W1" s="48" t="s">
        <v>141</v>
      </c>
      <c r="X1" s="49" t="s">
        <v>142</v>
      </c>
      <c r="Y1" s="50"/>
      <c r="Z1" s="50"/>
    </row>
    <row r="2" spans="1:26" ht="16.5" customHeight="1" x14ac:dyDescent="0.25">
      <c r="A2" s="51">
        <v>1</v>
      </c>
      <c r="B2" s="52">
        <f>VLOOKUP($A2,Richieste!$A:$K,2,FALSE)</f>
        <v>44928</v>
      </c>
      <c r="C2" s="52" t="str">
        <f>VLOOKUP($A2,Richieste!$A:$K,3,FALSE)</f>
        <v>PM</v>
      </c>
      <c r="D2" s="53" t="str">
        <f>VLOOKUP($A2,Richieste!$A:$K,4,FALSE)</f>
        <v>PM Applicativo</v>
      </c>
      <c r="E2" s="54" t="str">
        <f>VLOOKUP($A2,Richieste!$A:$K,7,FALSE)</f>
        <v>Betacom</v>
      </c>
      <c r="F2" s="55" t="str">
        <f>VLOOKUP($A2,Richieste!$A:$K,8,FALSE)</f>
        <v>Scai</v>
      </c>
      <c r="G2" s="55" t="str">
        <f>VLOOKUP($A2,Richieste!$A:$K,11,FALSE)</f>
        <v>Al HRR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7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8">
        <f>VLOOKUP($H2,AnagSkill!$B:$AP,41,FALSE)</f>
        <v>0</v>
      </c>
      <c r="R2" s="55" t="str">
        <f>VLOOKUP($H2,AnagSkill!$B:$W,12,FALSE)</f>
        <v>Alessandra</v>
      </c>
      <c r="S2" s="59" t="str">
        <f>CONCATENATE("R",A2,"C",H2)</f>
        <v>R1C2</v>
      </c>
      <c r="T2" s="60" t="s">
        <v>191</v>
      </c>
      <c r="U2" s="52">
        <v>45061</v>
      </c>
      <c r="V2" s="61"/>
      <c r="W2" s="53"/>
      <c r="X2" s="59" t="str">
        <f>CONCATENATE(YEAR(U2),"/",MONTH(U2))</f>
        <v>2023/5</v>
      </c>
    </row>
    <row r="3" spans="1:26" ht="16.5" customHeight="1" x14ac:dyDescent="0.25">
      <c r="A3" s="51">
        <v>3</v>
      </c>
      <c r="B3" s="52">
        <f>VLOOKUP($A3,Richieste!$A:$K,2,FALSE)</f>
        <v>44928</v>
      </c>
      <c r="C3" s="52" t="str">
        <f>VLOOKUP($A3,Richieste!$A:$K,3,FALSE)</f>
        <v>HRR - Recruting</v>
      </c>
      <c r="D3" s="53" t="str">
        <f>VLOOKUP($A3,Richieste!$A:$K,4,FALSE)</f>
        <v>Ricerca e selezione</v>
      </c>
      <c r="E3" s="54" t="str">
        <f>VLOOKUP($A3,Richieste!$A:$K,7,FALSE)</f>
        <v>Avangarde</v>
      </c>
      <c r="F3" s="55" t="str">
        <f>VLOOKUP($A3,Richieste!$A:$K,8,FALSE)</f>
        <v>Avangarde</v>
      </c>
      <c r="G3" s="55" t="str">
        <f>VLOOKUP($A3,Richieste!$A:$K,11,FALSE)</f>
        <v>Al HRR</v>
      </c>
      <c r="H3" s="51">
        <v>2</v>
      </c>
      <c r="I3" s="55" t="str">
        <f>VLOOKUP($H3,AnagSkill!$B:$W,3,FALSE)</f>
        <v>Cognome 2</v>
      </c>
      <c r="J3" s="55" t="str">
        <f>VLOOKUP($H3,AnagSkill!$B:$W,4,FALSE)</f>
        <v>Nome2</v>
      </c>
      <c r="K3" s="52" t="str">
        <f>VLOOKUP($H3,AnagSkill!$B:$W,10,FALSE)</f>
        <v>NA</v>
      </c>
      <c r="L3" s="57" t="str">
        <f>VLOOKUP($H3,AnagSkill!$B:$W,6,FALSE)</f>
        <v>Cognome2@gmail.com</v>
      </c>
      <c r="M3" s="55" t="str">
        <f>VLOOKUP($H3,AnagSkill!$B:$W,18,FALSE)</f>
        <v>Applicativo</v>
      </c>
      <c r="N3" s="55" t="str">
        <f>VLOOKUP($H3,AnagSkill!$B:$W,19,FALSE)</f>
        <v>Developer</v>
      </c>
      <c r="O3" s="55" t="str">
        <f>VLOOKUP($H3,AnagSkill!$B:$W,20,FALSE)</f>
        <v>.net</v>
      </c>
      <c r="P3" s="55" t="str">
        <f>VLOOKUP($H3,AnagSkill!$B:$W,22,FALSE)</f>
        <v>MID</v>
      </c>
      <c r="Q3" s="58">
        <f>VLOOKUP($H3,AnagSkill!$B:$AP,41,FALSE)</f>
        <v>0</v>
      </c>
      <c r="R3" s="55" t="str">
        <f>VLOOKUP($H3,AnagSkill!$B:$W,12,FALSE)</f>
        <v>Alessandra</v>
      </c>
      <c r="S3" s="59" t="str">
        <f>CONCATENATE("R",A3,"C",H3)</f>
        <v>R3C2</v>
      </c>
      <c r="T3" s="60" t="s">
        <v>191</v>
      </c>
      <c r="U3" s="52">
        <v>45061</v>
      </c>
      <c r="V3" s="61"/>
      <c r="W3" s="53"/>
      <c r="X3" s="59" t="str">
        <f>CONCATENATE(YEAR(U3),"/",MONTH(U3))</f>
        <v>2023/5</v>
      </c>
    </row>
    <row r="4" spans="1:26" ht="16.5" customHeight="1" x14ac:dyDescent="0.25">
      <c r="A4" s="51">
        <v>2</v>
      </c>
      <c r="B4" s="52">
        <f>VLOOKUP($A4,Richieste!$A:$K,2,FALSE)</f>
        <v>44928</v>
      </c>
      <c r="C4" s="52" t="str">
        <f>VLOOKUP($A4,Richieste!$A:$K,3,FALSE)</f>
        <v>2 Docenti Java</v>
      </c>
      <c r="D4" s="53" t="str">
        <f>VLOOKUP($A4,Richieste!$A:$K,4,FALSE)</f>
        <v>1 Frontend e 1 backend anche part-time</v>
      </c>
      <c r="E4" s="54" t="str">
        <f>VLOOKUP($A4,Richieste!$A:$K,7,FALSE)</f>
        <v>AceOne</v>
      </c>
      <c r="F4" s="55">
        <f>VLOOKUP($A4,Richieste!$A:$K,8,FALSE)</f>
        <v>0</v>
      </c>
      <c r="G4" s="55" t="str">
        <f>VLOOKUP($A4,Richieste!$A:$K,11,FALSE)</f>
        <v>Al HRR</v>
      </c>
      <c r="H4" s="51">
        <v>9</v>
      </c>
      <c r="I4" s="55" t="str">
        <f>VLOOKUP($H4,AnagSkill!$B:$W,3,FALSE)</f>
        <v>Cognome 9</v>
      </c>
      <c r="J4" s="55" t="str">
        <f>VLOOKUP($H4,AnagSkill!$B:$W,4,FALSE)</f>
        <v>Nome9</v>
      </c>
      <c r="K4" s="52" t="str">
        <f>VLOOKUP($H4,AnagSkill!$B:$W,10,FALSE)</f>
        <v>NA</v>
      </c>
      <c r="L4" s="57" t="str">
        <f>VLOOKUP($H4,AnagSkill!$B:$W,6,FALSE)</f>
        <v>Cognome9@gmail.com</v>
      </c>
      <c r="M4" s="55" t="str">
        <f>VLOOKUP($H4,AnagSkill!$B:$W,18,FALSE)</f>
        <v>Applicativo</v>
      </c>
      <c r="N4" s="55" t="str">
        <f>VLOOKUP($H4,AnagSkill!$B:$W,19,FALSE)</f>
        <v>Developer</v>
      </c>
      <c r="O4" s="55" t="str">
        <f>VLOOKUP($H4,AnagSkill!$B:$W,20,FALSE)</f>
        <v>java</v>
      </c>
      <c r="P4" s="55">
        <f>VLOOKUP($H4,AnagSkill!$B:$W,22,FALSE)</f>
        <v>0</v>
      </c>
      <c r="Q4" s="58">
        <f>VLOOKUP($H4,AnagSkill!$B:$AP,41,FALSE)</f>
        <v>0</v>
      </c>
      <c r="R4" s="55" t="str">
        <f>VLOOKUP($H4,AnagSkill!$B:$W,12,FALSE)</f>
        <v>Alessandra</v>
      </c>
      <c r="S4" s="59" t="str">
        <f>CONCATENATE("R",A4,"C",H4)</f>
        <v>R2C9</v>
      </c>
      <c r="T4" s="60" t="s">
        <v>191</v>
      </c>
      <c r="U4" s="52">
        <v>45061</v>
      </c>
      <c r="V4" s="61"/>
      <c r="W4" s="53"/>
      <c r="X4" s="59" t="str">
        <f>CONCATENATE(YEAR(U4),"/",MONTH(U4))</f>
        <v>2023/5</v>
      </c>
    </row>
    <row r="5" spans="1:26" ht="16.5" customHeight="1" x14ac:dyDescent="0.25">
      <c r="A5" s="51"/>
      <c r="B5" s="52"/>
      <c r="C5" s="53"/>
      <c r="D5" s="53"/>
      <c r="E5" s="55"/>
      <c r="F5" s="55"/>
      <c r="G5" s="56"/>
      <c r="H5" s="51"/>
      <c r="I5" s="55"/>
      <c r="J5" s="55"/>
      <c r="K5" s="52"/>
      <c r="L5" s="57"/>
      <c r="M5" s="55"/>
      <c r="N5" s="55"/>
      <c r="O5" s="55"/>
      <c r="P5" s="55"/>
      <c r="Q5" s="58"/>
      <c r="R5" s="55"/>
      <c r="S5" s="59"/>
      <c r="T5" s="60"/>
      <c r="U5" s="52"/>
      <c r="V5" s="61"/>
      <c r="W5" s="53"/>
      <c r="X5" s="59"/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1"/>
      <c r="W6" s="53"/>
      <c r="X6" s="59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1"/>
      <c r="W7" s="53"/>
      <c r="X7" s="59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1"/>
      <c r="W8" s="53"/>
      <c r="X8" s="59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1"/>
      <c r="W9" s="53"/>
      <c r="X9" s="59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1"/>
      <c r="W10" s="53"/>
      <c r="X10" s="59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1"/>
      <c r="W11" s="53"/>
      <c r="X11" s="59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1"/>
      <c r="W12" s="53"/>
      <c r="X12" s="59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1"/>
      <c r="W13" s="53"/>
      <c r="X13" s="59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1"/>
      <c r="W14" s="53"/>
      <c r="X14" s="59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1"/>
      <c r="W15" s="53"/>
      <c r="X15" s="59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1"/>
      <c r="W16" s="53"/>
      <c r="X16" s="59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1"/>
      <c r="W17" s="53"/>
      <c r="X17" s="59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1"/>
      <c r="W18" s="53"/>
      <c r="X18" s="59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1"/>
      <c r="W19" s="53"/>
      <c r="X19" s="59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1"/>
      <c r="W20" s="53"/>
      <c r="X20" s="59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1"/>
      <c r="W21" s="53"/>
      <c r="X21" s="59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1"/>
      <c r="W22" s="53"/>
      <c r="X22" s="59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1"/>
      <c r="W23" s="53"/>
      <c r="X23" s="59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1"/>
      <c r="W24" s="53"/>
      <c r="X24" s="59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1"/>
      <c r="W25" s="53"/>
      <c r="X25" s="59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1"/>
      <c r="W26" s="53"/>
      <c r="X26" s="59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1"/>
      <c r="W27" s="53"/>
      <c r="X27" s="59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1"/>
      <c r="W28" s="53"/>
      <c r="X28" s="59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1"/>
      <c r="W29" s="53"/>
      <c r="X29" s="59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1"/>
      <c r="W30" s="53"/>
      <c r="X30" s="59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1"/>
      <c r="W31" s="53"/>
      <c r="X31" s="59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1"/>
      <c r="W32" s="53"/>
      <c r="X32" s="59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1"/>
      <c r="W33" s="53"/>
      <c r="X33" s="59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1"/>
      <c r="W34" s="53"/>
      <c r="X34" s="59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1"/>
      <c r="W35" s="53"/>
      <c r="X35" s="59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1"/>
      <c r="W36" s="53"/>
      <c r="X36" s="59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1"/>
      <c r="W37" s="53"/>
      <c r="X37" s="59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1"/>
      <c r="W38" s="53"/>
      <c r="X38" s="59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1"/>
      <c r="W39" s="53"/>
      <c r="X39" s="59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1"/>
      <c r="W40" s="53"/>
      <c r="X40" s="59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1"/>
      <c r="W41" s="53"/>
      <c r="X41" s="59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1"/>
      <c r="W42" s="53"/>
      <c r="X42" s="59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1"/>
      <c r="W43" s="53"/>
      <c r="X43" s="59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1"/>
      <c r="W44" s="53"/>
      <c r="X44" s="59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1"/>
      <c r="W45" s="53"/>
      <c r="X45" s="59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1"/>
      <c r="W46" s="53"/>
      <c r="X46" s="59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1"/>
      <c r="W47" s="53"/>
      <c r="X47" s="59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1"/>
      <c r="W48" s="53"/>
      <c r="X48" s="59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1"/>
      <c r="W49" s="53"/>
      <c r="X49" s="59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1"/>
      <c r="W50" s="53"/>
      <c r="X50" s="59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1"/>
      <c r="W51" s="53"/>
      <c r="X51" s="59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1"/>
      <c r="W52" s="53"/>
      <c r="X52" s="59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1"/>
      <c r="W53" s="53"/>
      <c r="X53" s="59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1"/>
      <c r="W54" s="53"/>
      <c r="X54" s="59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1"/>
      <c r="W55" s="53"/>
      <c r="X55" s="59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1"/>
      <c r="W56" s="53"/>
      <c r="X56" s="59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1"/>
      <c r="W57" s="53"/>
      <c r="X57" s="59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1"/>
      <c r="W58" s="53"/>
      <c r="X58" s="59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1"/>
      <c r="W59" s="53"/>
      <c r="X59" s="59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1"/>
      <c r="W60" s="53"/>
      <c r="X60" s="59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1"/>
      <c r="W61" s="53"/>
      <c r="X61" s="59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1"/>
      <c r="W62" s="53"/>
      <c r="X62" s="59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1"/>
      <c r="W63" s="53"/>
      <c r="X63" s="59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1"/>
      <c r="W64" s="53"/>
      <c r="X64" s="59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1"/>
      <c r="W65" s="53"/>
      <c r="X65" s="59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1"/>
      <c r="W66" s="53"/>
      <c r="X66" s="59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1"/>
      <c r="W67" s="53"/>
      <c r="X67" s="59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1"/>
      <c r="W68" s="53"/>
      <c r="X68" s="59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1"/>
      <c r="W69" s="53"/>
      <c r="X69" s="59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1"/>
      <c r="W70" s="53"/>
      <c r="X70" s="59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1"/>
      <c r="W71" s="53"/>
      <c r="X71" s="59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1"/>
      <c r="W72" s="53"/>
      <c r="X72" s="59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1"/>
      <c r="W73" s="53"/>
      <c r="X73" s="59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1"/>
      <c r="W74" s="53"/>
      <c r="X74" s="59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1"/>
      <c r="W75" s="53"/>
      <c r="X75" s="59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1"/>
      <c r="W76" s="53"/>
      <c r="X76" s="59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1"/>
      <c r="W77" s="53"/>
      <c r="X77" s="59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1"/>
      <c r="W78" s="53"/>
      <c r="X78" s="59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1"/>
      <c r="W79" s="53"/>
      <c r="X79" s="59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1"/>
      <c r="W80" s="53"/>
      <c r="X80" s="59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1"/>
      <c r="W81" s="53"/>
      <c r="X81" s="59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1"/>
      <c r="W82" s="53"/>
      <c r="X82" s="59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1"/>
      <c r="W83" s="53"/>
      <c r="X83" s="59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1"/>
      <c r="W84" s="53"/>
      <c r="X84" s="59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1"/>
      <c r="W85" s="53"/>
      <c r="X85" s="59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1"/>
      <c r="W86" s="53"/>
      <c r="X86" s="59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1"/>
      <c r="W87" s="53"/>
      <c r="X87" s="59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1"/>
      <c r="W88" s="53"/>
      <c r="X88" s="59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1"/>
      <c r="W89" s="53"/>
      <c r="X89" s="59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1"/>
      <c r="W90" s="53"/>
      <c r="X90" s="59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1"/>
      <c r="W91" s="53"/>
      <c r="X91" s="59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1"/>
      <c r="W92" s="53"/>
      <c r="X92" s="59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1"/>
      <c r="W93" s="53"/>
      <c r="X93" s="59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1"/>
      <c r="W94" s="53"/>
      <c r="X94" s="59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1"/>
      <c r="W95" s="53"/>
      <c r="X95" s="59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1"/>
      <c r="W96" s="53"/>
      <c r="X96" s="59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1"/>
      <c r="W97" s="53"/>
      <c r="X97" s="59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1"/>
      <c r="W98" s="53"/>
      <c r="X98" s="59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1"/>
      <c r="W99" s="53"/>
      <c r="X99" s="59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1"/>
      <c r="W100" s="53"/>
      <c r="X100" s="59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1"/>
      <c r="W101" s="53"/>
      <c r="X101" s="59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1"/>
      <c r="W102" s="53"/>
      <c r="X102" s="59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1"/>
      <c r="W103" s="53"/>
      <c r="X103" s="59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1"/>
      <c r="W104" s="53"/>
      <c r="X104" s="59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1"/>
      <c r="W105" s="53"/>
      <c r="X105" s="59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1"/>
      <c r="W106" s="53"/>
      <c r="X106" s="59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1"/>
      <c r="W107" s="53"/>
      <c r="X107" s="59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1"/>
      <c r="W108" s="53"/>
      <c r="X108" s="59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1"/>
      <c r="W109" s="53"/>
      <c r="X109" s="59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1"/>
      <c r="W110" s="53"/>
      <c r="X110" s="59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1"/>
      <c r="W111" s="53"/>
      <c r="X111" s="59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1"/>
      <c r="W112" s="53"/>
      <c r="X112" s="59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1"/>
      <c r="W113" s="53"/>
      <c r="X113" s="59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1"/>
      <c r="W114" s="53"/>
      <c r="X114" s="59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1"/>
      <c r="W115" s="53"/>
      <c r="X115" s="59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1"/>
      <c r="W116" s="53"/>
      <c r="X116" s="59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1"/>
      <c r="W117" s="53"/>
      <c r="X117" s="59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1"/>
      <c r="W118" s="53"/>
      <c r="X118" s="59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1"/>
      <c r="W119" s="53"/>
      <c r="X119" s="59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1"/>
      <c r="W120" s="53"/>
      <c r="X120" s="59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1"/>
      <c r="W121" s="53"/>
      <c r="X121" s="59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1"/>
      <c r="W122" s="53"/>
      <c r="X122" s="59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1"/>
      <c r="W123" s="53"/>
      <c r="X123" s="59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1"/>
      <c r="W124" s="53"/>
      <c r="X124" s="59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1"/>
      <c r="W125" s="53"/>
      <c r="X125" s="59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1"/>
      <c r="W126" s="53"/>
      <c r="X126" s="59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1"/>
      <c r="W127" s="53"/>
      <c r="X127" s="59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1"/>
      <c r="W128" s="53"/>
      <c r="X128" s="59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1"/>
      <c r="W129" s="53"/>
      <c r="X129" s="59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1"/>
      <c r="W130" s="53"/>
      <c r="X130" s="59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1"/>
      <c r="W131" s="53"/>
      <c r="X131" s="59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1"/>
      <c r="W132" s="53"/>
      <c r="X132" s="59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1"/>
      <c r="W133" s="53"/>
      <c r="X133" s="59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1"/>
      <c r="W134" s="53"/>
      <c r="X134" s="59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1"/>
      <c r="W135" s="53"/>
      <c r="X135" s="59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1"/>
      <c r="W136" s="53"/>
      <c r="X136" s="59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1"/>
      <c r="W137" s="53"/>
      <c r="X137" s="59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1"/>
      <c r="W138" s="53"/>
      <c r="X138" s="59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1"/>
      <c r="W139" s="53"/>
      <c r="X139" s="59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1"/>
      <c r="W140" s="53"/>
      <c r="X140" s="59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1"/>
      <c r="W141" s="53"/>
      <c r="X141" s="59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1"/>
      <c r="W142" s="53"/>
      <c r="X142" s="59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1"/>
      <c r="W143" s="53"/>
      <c r="X143" s="59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1"/>
      <c r="W144" s="53"/>
      <c r="X144" s="59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1"/>
      <c r="W145" s="53"/>
      <c r="X145" s="59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1"/>
      <c r="W146" s="53"/>
      <c r="X146" s="59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1"/>
      <c r="W147" s="53"/>
      <c r="X147" s="59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1"/>
      <c r="W148" s="53"/>
      <c r="X148" s="59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1"/>
      <c r="W149" s="53"/>
      <c r="X149" s="59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1"/>
      <c r="W150" s="53"/>
      <c r="X150" s="59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1"/>
      <c r="W151" s="53"/>
      <c r="X151" s="59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1"/>
      <c r="W152" s="53"/>
      <c r="X152" s="59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1"/>
      <c r="W153" s="53"/>
      <c r="X153" s="59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1"/>
      <c r="W154" s="53"/>
      <c r="X154" s="59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1"/>
      <c r="W155" s="53"/>
      <c r="X155" s="59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1"/>
      <c r="W156" s="53"/>
      <c r="X156" s="59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1"/>
      <c r="W157" s="53"/>
      <c r="X157" s="59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1"/>
      <c r="W158" s="53"/>
      <c r="X158" s="59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1"/>
      <c r="W159" s="53"/>
      <c r="X159" s="59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1"/>
      <c r="W160" s="53"/>
      <c r="X160" s="59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1"/>
      <c r="W161" s="53"/>
      <c r="X161" s="59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1"/>
      <c r="W162" s="53"/>
      <c r="X162" s="59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1"/>
      <c r="W163" s="53"/>
      <c r="X163" s="59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1"/>
      <c r="W164" s="53"/>
      <c r="X164" s="59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1"/>
      <c r="W165" s="53"/>
      <c r="X165" s="59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1"/>
      <c r="W166" s="53"/>
      <c r="X166" s="59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1"/>
      <c r="W167" s="53"/>
      <c r="X167" s="59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1"/>
      <c r="W168" s="53"/>
      <c r="X168" s="59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1"/>
      <c r="W169" s="53"/>
      <c r="X169" s="59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1"/>
      <c r="W170" s="53"/>
      <c r="X170" s="59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1"/>
      <c r="W171" s="53"/>
      <c r="X171" s="59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1"/>
      <c r="W172" s="53"/>
      <c r="X172" s="59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1"/>
      <c r="W173" s="53"/>
      <c r="X173" s="59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1"/>
      <c r="W174" s="53"/>
      <c r="X174" s="59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1"/>
      <c r="W175" s="53"/>
      <c r="X175" s="59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1"/>
      <c r="W176" s="53"/>
      <c r="X176" s="59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1"/>
      <c r="W177" s="53"/>
      <c r="X177" s="59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1"/>
      <c r="W178" s="53"/>
      <c r="X178" s="59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1"/>
      <c r="W179" s="53"/>
      <c r="X179" s="59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1"/>
      <c r="W180" s="53"/>
      <c r="X180" s="59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1"/>
      <c r="W181" s="53"/>
      <c r="X181" s="59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1"/>
      <c r="W182" s="53"/>
      <c r="X182" s="59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1"/>
      <c r="W183" s="53"/>
      <c r="X183" s="59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1"/>
      <c r="W184" s="53"/>
      <c r="X184" s="59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1"/>
      <c r="W185" s="53"/>
      <c r="X185" s="59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1"/>
      <c r="W186" s="53"/>
      <c r="X186" s="59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1"/>
      <c r="W187" s="53"/>
      <c r="X187" s="59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1"/>
      <c r="W188" s="53"/>
      <c r="X188" s="59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1"/>
      <c r="W189" s="53"/>
      <c r="X189" s="59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1"/>
      <c r="W190" s="53"/>
      <c r="X190" s="59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1"/>
      <c r="W191" s="53"/>
      <c r="X191" s="59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1"/>
      <c r="W192" s="53"/>
      <c r="X192" s="59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1"/>
      <c r="W193" s="53"/>
      <c r="X193" s="59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1"/>
      <c r="W194" s="53"/>
      <c r="X194" s="59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1"/>
      <c r="W195" s="53"/>
      <c r="X195" s="59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1"/>
      <c r="W196" s="53"/>
      <c r="X196" s="59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1"/>
      <c r="W197" s="53"/>
      <c r="X197" s="59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1"/>
      <c r="W198" s="53"/>
      <c r="X198" s="59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1"/>
      <c r="W199" s="53"/>
      <c r="X199" s="59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1"/>
      <c r="W200" s="53"/>
      <c r="X200" s="59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1"/>
      <c r="W201" s="53"/>
      <c r="X201" s="59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1"/>
      <c r="W202" s="53"/>
      <c r="X202" s="59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1"/>
      <c r="W203" s="53"/>
      <c r="X203" s="59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1"/>
      <c r="W204" s="53"/>
      <c r="X204" s="59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1"/>
      <c r="W205" s="53"/>
      <c r="X205" s="59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1"/>
      <c r="W206" s="53"/>
      <c r="X206" s="59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1"/>
      <c r="W207" s="53"/>
      <c r="X207" s="59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1"/>
      <c r="W208" s="53"/>
      <c r="X208" s="59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1"/>
      <c r="W209" s="53"/>
      <c r="X209" s="59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1"/>
      <c r="W210" s="53"/>
      <c r="X210" s="59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1"/>
      <c r="W211" s="53"/>
      <c r="X211" s="59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1"/>
      <c r="W212" s="53"/>
      <c r="X212" s="59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1"/>
      <c r="W213" s="53"/>
      <c r="X213" s="59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1"/>
      <c r="W214" s="53"/>
      <c r="X214" s="59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1"/>
      <c r="W215" s="53"/>
      <c r="X215" s="59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1"/>
      <c r="W216" s="53"/>
      <c r="X216" s="59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1"/>
      <c r="W217" s="53"/>
      <c r="X217" s="59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1"/>
      <c r="W218" s="53"/>
      <c r="X218" s="59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1"/>
      <c r="W219" s="53"/>
      <c r="X219" s="59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1"/>
      <c r="W220" s="53"/>
      <c r="X220" s="59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1"/>
      <c r="W221" s="53"/>
      <c r="X221" s="59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1"/>
      <c r="W222" s="53"/>
      <c r="X222" s="59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1"/>
      <c r="W223" s="53"/>
      <c r="X223" s="59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1"/>
      <c r="W224" s="53"/>
      <c r="X224" s="59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1"/>
      <c r="W225" s="53"/>
      <c r="X225" s="59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1"/>
      <c r="W226" s="53"/>
      <c r="X226" s="59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1"/>
      <c r="W227" s="53"/>
      <c r="X227" s="59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1"/>
      <c r="W228" s="53"/>
      <c r="X228" s="59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1"/>
      <c r="W229" s="53"/>
      <c r="X229" s="59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1"/>
      <c r="W230" s="53"/>
      <c r="X230" s="59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1"/>
      <c r="W231" s="53"/>
      <c r="X231" s="59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1"/>
      <c r="W232" s="53"/>
      <c r="X232" s="59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1"/>
      <c r="W233" s="53"/>
      <c r="X233" s="59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1"/>
      <c r="W234" s="53"/>
      <c r="X234" s="59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1"/>
      <c r="W235" s="53"/>
      <c r="X235" s="59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1"/>
      <c r="W236" s="53"/>
      <c r="X236" s="59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1"/>
      <c r="W237" s="53"/>
      <c r="X237" s="59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1"/>
      <c r="W238" s="53"/>
      <c r="X238" s="59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1"/>
      <c r="W239" s="53"/>
      <c r="X239" s="59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1"/>
      <c r="W240" s="53"/>
      <c r="X240" s="59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1"/>
      <c r="W241" s="53"/>
      <c r="X241" s="59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1"/>
      <c r="W242" s="53"/>
      <c r="X242" s="59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1"/>
      <c r="W243" s="53"/>
      <c r="X243" s="59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1"/>
      <c r="W244" s="53"/>
      <c r="X244" s="59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1"/>
      <c r="W245" s="53"/>
      <c r="X245" s="59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1"/>
      <c r="W246" s="53"/>
      <c r="X246" s="59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1"/>
      <c r="W247" s="53"/>
      <c r="X247" s="59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1"/>
      <c r="W248" s="53"/>
      <c r="X248" s="59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1"/>
      <c r="W249" s="53"/>
      <c r="X249" s="59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1"/>
      <c r="W250" s="53"/>
      <c r="X250" s="59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1"/>
      <c r="W251" s="53"/>
      <c r="X251" s="59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1"/>
      <c r="W252" s="53"/>
      <c r="X252" s="59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1"/>
      <c r="W253" s="53"/>
      <c r="X253" s="59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1"/>
      <c r="W254" s="53"/>
      <c r="X254" s="59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1"/>
      <c r="W255" s="53"/>
      <c r="X255" s="59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1"/>
      <c r="W256" s="53"/>
      <c r="X256" s="59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1"/>
      <c r="W257" s="53"/>
      <c r="X257" s="59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1"/>
      <c r="W258" s="53"/>
      <c r="X258" s="59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1"/>
      <c r="W259" s="53"/>
      <c r="X259" s="59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1"/>
      <c r="W260" s="53"/>
      <c r="X260" s="59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1"/>
      <c r="W261" s="53"/>
      <c r="X261" s="59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1"/>
      <c r="W262" s="53"/>
      <c r="X262" s="59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1"/>
      <c r="W263" s="53"/>
      <c r="X263" s="59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1"/>
      <c r="W264" s="53"/>
      <c r="X264" s="59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1"/>
      <c r="W265" s="53"/>
      <c r="X265" s="59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1"/>
      <c r="W266" s="53"/>
      <c r="X266" s="59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1"/>
      <c r="W267" s="53"/>
      <c r="X267" s="59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1"/>
      <c r="W268" s="53"/>
      <c r="X268" s="59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1"/>
      <c r="W269" s="53"/>
      <c r="X269" s="59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1"/>
      <c r="W270" s="53"/>
      <c r="X270" s="59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1"/>
      <c r="W271" s="53"/>
      <c r="X271" s="59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1"/>
      <c r="W272" s="53"/>
      <c r="X272" s="59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1"/>
      <c r="W273" s="53"/>
      <c r="X273" s="59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1"/>
      <c r="W274" s="53"/>
      <c r="X274" s="59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1"/>
      <c r="W275" s="53"/>
      <c r="X275" s="59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1"/>
      <c r="W276" s="53"/>
      <c r="X276" s="59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1"/>
      <c r="W277" s="53"/>
      <c r="X277" s="59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1"/>
      <c r="W278" s="53"/>
      <c r="X278" s="59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1"/>
      <c r="W279" s="53"/>
      <c r="X279" s="59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1"/>
      <c r="W280" s="53"/>
      <c r="X280" s="59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1"/>
      <c r="W281" s="53"/>
      <c r="X281" s="59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1"/>
      <c r="W282" s="53"/>
      <c r="X282" s="59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1"/>
      <c r="W283" s="53"/>
      <c r="X283" s="59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1"/>
      <c r="W284" s="53"/>
      <c r="X284" s="59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1"/>
      <c r="W285" s="53"/>
      <c r="X285" s="59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1"/>
      <c r="W286" s="53"/>
      <c r="X286" s="59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1"/>
      <c r="W287" s="53"/>
      <c r="X287" s="59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1"/>
      <c r="W288" s="53"/>
      <c r="X288" s="59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1"/>
      <c r="W289" s="53"/>
      <c r="X289" s="59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1"/>
      <c r="W290" s="53"/>
      <c r="X290" s="59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1"/>
      <c r="W291" s="53"/>
      <c r="X291" s="59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1"/>
      <c r="W292" s="53"/>
      <c r="X292" s="59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1"/>
      <c r="W293" s="53"/>
      <c r="X293" s="59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1"/>
      <c r="W294" s="53"/>
      <c r="X294" s="59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1"/>
      <c r="W295" s="53"/>
      <c r="X295" s="59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1"/>
      <c r="W296" s="53"/>
      <c r="X296" s="59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1"/>
      <c r="W297" s="53"/>
      <c r="X297" s="59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1"/>
      <c r="W298" s="53"/>
      <c r="X298" s="59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1"/>
      <c r="W299" s="53"/>
      <c r="X299" s="59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1"/>
      <c r="W300" s="53"/>
      <c r="X300" s="59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1"/>
      <c r="W301" s="53"/>
      <c r="X301" s="59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1"/>
      <c r="W302" s="53"/>
      <c r="X302" s="59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1"/>
      <c r="W303" s="53"/>
      <c r="X303" s="59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1"/>
      <c r="W304" s="53"/>
      <c r="X304" s="59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1"/>
      <c r="W305" s="53"/>
      <c r="X305" s="59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1"/>
      <c r="W306" s="53"/>
      <c r="X306" s="59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1"/>
      <c r="W307" s="53"/>
      <c r="X307" s="59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1"/>
      <c r="W308" s="53"/>
      <c r="X308" s="59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1"/>
      <c r="W309" s="53"/>
      <c r="X309" s="59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1"/>
      <c r="W310" s="53"/>
      <c r="X310" s="59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1"/>
      <c r="W311" s="53"/>
      <c r="X311" s="59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1"/>
      <c r="W312" s="53"/>
      <c r="X312" s="59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1"/>
      <c r="W313" s="53"/>
      <c r="X313" s="59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1"/>
      <c r="W314" s="53"/>
      <c r="X314" s="59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1"/>
      <c r="W315" s="53"/>
      <c r="X315" s="59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1"/>
      <c r="W316" s="53"/>
      <c r="X316" s="59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1"/>
      <c r="W317" s="53"/>
      <c r="X317" s="59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1"/>
      <c r="W318" s="53"/>
      <c r="X318" s="59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1"/>
      <c r="W319" s="53"/>
      <c r="X319" s="59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1"/>
      <c r="W320" s="53"/>
      <c r="X320" s="59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1"/>
      <c r="W321" s="53"/>
      <c r="X321" s="59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1"/>
      <c r="W322" s="53"/>
      <c r="X322" s="59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1"/>
      <c r="W323" s="53"/>
      <c r="X323" s="59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1"/>
      <c r="W324" s="53"/>
      <c r="X324" s="59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1"/>
      <c r="W325" s="53"/>
      <c r="X325" s="59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1"/>
      <c r="W326" s="53"/>
      <c r="X326" s="59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1"/>
      <c r="W327" s="53"/>
      <c r="X327" s="59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1"/>
      <c r="W328" s="53"/>
      <c r="X328" s="59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1"/>
      <c r="W329" s="53"/>
      <c r="X329" s="59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1"/>
      <c r="W330" s="53"/>
      <c r="X330" s="59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1"/>
      <c r="W331" s="53"/>
      <c r="X331" s="59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1"/>
      <c r="W332" s="53"/>
      <c r="X332" s="59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1"/>
      <c r="W333" s="53"/>
      <c r="X333" s="59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1"/>
      <c r="W334" s="53"/>
      <c r="X334" s="59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1"/>
      <c r="W335" s="53"/>
      <c r="X335" s="59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1"/>
      <c r="W336" s="53"/>
      <c r="X336" s="59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1"/>
      <c r="W337" s="53"/>
      <c r="X337" s="59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1"/>
      <c r="W338" s="53"/>
      <c r="X338" s="59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1"/>
      <c r="W339" s="53"/>
      <c r="X339" s="59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1"/>
      <c r="W340" s="53"/>
      <c r="X340" s="59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1"/>
      <c r="W341" s="53"/>
      <c r="X341" s="59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1"/>
      <c r="W342" s="53"/>
      <c r="X342" s="59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1"/>
      <c r="W343" s="53"/>
      <c r="X343" s="59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1"/>
      <c r="W344" s="53"/>
      <c r="X344" s="59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1"/>
      <c r="W345" s="53"/>
      <c r="X345" s="59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1"/>
      <c r="W346" s="53"/>
      <c r="X346" s="59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1"/>
      <c r="W347" s="53"/>
      <c r="X347" s="59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1"/>
      <c r="W348" s="53"/>
      <c r="X348" s="59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1"/>
      <c r="W349" s="53"/>
      <c r="X349" s="59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1"/>
      <c r="W350" s="53"/>
      <c r="X350" s="59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1"/>
      <c r="W351" s="53"/>
      <c r="X351" s="59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1"/>
      <c r="W352" s="53"/>
      <c r="X352" s="59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1"/>
      <c r="W353" s="53"/>
      <c r="X353" s="59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1"/>
      <c r="W354" s="53"/>
      <c r="X354" s="59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1"/>
      <c r="W355" s="53"/>
      <c r="X355" s="59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1"/>
      <c r="W356" s="53"/>
      <c r="X356" s="59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1"/>
      <c r="W357" s="53"/>
      <c r="X357" s="59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1"/>
      <c r="W358" s="53"/>
      <c r="X358" s="59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1"/>
      <c r="W359" s="53"/>
      <c r="X359" s="59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1"/>
      <c r="W360" s="53"/>
      <c r="X360" s="59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1"/>
      <c r="W361" s="53"/>
      <c r="X361" s="59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1"/>
      <c r="W362" s="53"/>
      <c r="X362" s="59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1"/>
      <c r="W363" s="53"/>
      <c r="X363" s="59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1"/>
      <c r="W364" s="53"/>
      <c r="X364" s="59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1"/>
      <c r="W365" s="53"/>
      <c r="X365" s="59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1"/>
      <c r="W366" s="53"/>
      <c r="X366" s="59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1"/>
      <c r="W367" s="53"/>
      <c r="X367" s="59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1"/>
      <c r="W368" s="53"/>
      <c r="X368" s="59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1"/>
      <c r="W369" s="53"/>
      <c r="X369" s="59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1"/>
      <c r="W370" s="53"/>
      <c r="X370" s="59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1"/>
      <c r="W371" s="53"/>
      <c r="X371" s="59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1"/>
      <c r="W372" s="53"/>
      <c r="X372" s="59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1"/>
      <c r="W373" s="53"/>
      <c r="X373" s="59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1"/>
      <c r="W374" s="53"/>
      <c r="X374" s="59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1"/>
      <c r="W375" s="53"/>
      <c r="X375" s="59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1"/>
      <c r="W376" s="53"/>
      <c r="X376" s="59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1"/>
      <c r="W377" s="53"/>
      <c r="X377" s="59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1"/>
      <c r="W378" s="53"/>
      <c r="X378" s="59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1"/>
      <c r="W379" s="53"/>
      <c r="X379" s="59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1"/>
      <c r="W380" s="53"/>
      <c r="X380" s="59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1"/>
      <c r="W381" s="53"/>
      <c r="X381" s="59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1"/>
      <c r="W382" s="53"/>
      <c r="X382" s="59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1"/>
      <c r="W383" s="53"/>
      <c r="X383" s="59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1"/>
      <c r="W384" s="53"/>
      <c r="X384" s="59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1"/>
      <c r="W385" s="53"/>
      <c r="X385" s="59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1"/>
      <c r="W386" s="53"/>
      <c r="X386" s="59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1"/>
      <c r="W387" s="53"/>
      <c r="X387" s="59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1"/>
      <c r="W388" s="53"/>
      <c r="X388" s="59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1"/>
      <c r="W389" s="53"/>
      <c r="X389" s="59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1"/>
      <c r="W390" s="53"/>
      <c r="X390" s="59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1"/>
      <c r="W391" s="53"/>
      <c r="X391" s="59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1"/>
      <c r="W392" s="53"/>
      <c r="X392" s="59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1"/>
      <c r="W393" s="53"/>
      <c r="X393" s="59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1"/>
      <c r="W394" s="53"/>
      <c r="X394" s="59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1"/>
      <c r="W395" s="53"/>
      <c r="X395" s="59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1"/>
      <c r="W396" s="53"/>
      <c r="X396" s="59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1"/>
      <c r="W397" s="53"/>
      <c r="X397" s="59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1"/>
      <c r="W398" s="53"/>
      <c r="X398" s="59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1"/>
      <c r="W399" s="53"/>
      <c r="X399" s="59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1"/>
      <c r="W400" s="53"/>
      <c r="X400" s="59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1"/>
      <c r="W401" s="53"/>
      <c r="X401" s="59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1"/>
      <c r="W402" s="53"/>
      <c r="X402" s="59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1"/>
      <c r="W403" s="53"/>
      <c r="X403" s="59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1"/>
      <c r="W404" s="53"/>
      <c r="X404" s="59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1"/>
      <c r="W405" s="53"/>
      <c r="X405" s="59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1"/>
      <c r="W406" s="53"/>
      <c r="X406" s="59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1"/>
      <c r="W407" s="53"/>
      <c r="X407" s="59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1"/>
      <c r="W408" s="53"/>
      <c r="X408" s="59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1"/>
      <c r="W409" s="53"/>
      <c r="X409" s="59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1"/>
      <c r="W410" s="53"/>
      <c r="X410" s="59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1"/>
      <c r="W411" s="53"/>
      <c r="X411" s="59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1"/>
      <c r="W412" s="53"/>
      <c r="X412" s="59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1"/>
      <c r="W413" s="53"/>
      <c r="X413" s="59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1"/>
      <c r="W414" s="53"/>
      <c r="X414" s="59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1"/>
      <c r="W415" s="53"/>
      <c r="X415" s="59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1"/>
      <c r="W416" s="53"/>
      <c r="X416" s="59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1"/>
      <c r="W417" s="53"/>
      <c r="X417" s="59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1"/>
      <c r="W418" s="53"/>
      <c r="X418" s="59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1"/>
      <c r="W419" s="53"/>
      <c r="X419" s="59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1"/>
      <c r="W420" s="53"/>
      <c r="X420" s="59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1"/>
      <c r="W421" s="53"/>
      <c r="X421" s="59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1"/>
      <c r="W422" s="53"/>
      <c r="X422" s="59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1"/>
      <c r="W423" s="53"/>
      <c r="X423" s="59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1"/>
      <c r="W424" s="53"/>
      <c r="X424" s="59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1"/>
      <c r="W425" s="53"/>
      <c r="X425" s="59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1"/>
      <c r="W426" s="53"/>
      <c r="X426" s="59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1"/>
      <c r="W427" s="53"/>
      <c r="X427" s="59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1"/>
      <c r="W428" s="53"/>
      <c r="X428" s="59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1"/>
      <c r="W429" s="53"/>
      <c r="X429" s="59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1"/>
      <c r="W430" s="53"/>
      <c r="X430" s="59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1"/>
      <c r="W431" s="53"/>
      <c r="X431" s="59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1"/>
      <c r="W432" s="53"/>
      <c r="X432" s="59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1"/>
      <c r="W433" s="53"/>
      <c r="X433" s="59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1"/>
      <c r="W434" s="53"/>
      <c r="X434" s="59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1"/>
      <c r="W435" s="53"/>
      <c r="X435" s="59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1"/>
      <c r="W436" s="53"/>
      <c r="X436" s="59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1"/>
      <c r="W437" s="53"/>
      <c r="X437" s="59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1"/>
      <c r="W438" s="53"/>
      <c r="X438" s="59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1"/>
      <c r="W439" s="53"/>
      <c r="X439" s="59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1"/>
      <c r="W440" s="53"/>
      <c r="X440" s="59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1"/>
      <c r="W441" s="53"/>
      <c r="X441" s="59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1"/>
      <c r="W442" s="53"/>
      <c r="X442" s="59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1"/>
      <c r="W443" s="53"/>
      <c r="X443" s="59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1"/>
      <c r="W444" s="53"/>
      <c r="X444" s="59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1"/>
      <c r="W445" s="53"/>
      <c r="X445" s="59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1"/>
      <c r="W446" s="53"/>
      <c r="X446" s="59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1"/>
      <c r="W447" s="53"/>
      <c r="X447" s="59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1"/>
      <c r="W448" s="53"/>
      <c r="X448" s="59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1"/>
      <c r="W449" s="53"/>
      <c r="X449" s="59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1"/>
      <c r="W450" s="53"/>
      <c r="X450" s="59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1"/>
      <c r="W451" s="53"/>
      <c r="X451" s="59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1"/>
      <c r="W452" s="53"/>
      <c r="X452" s="59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1"/>
      <c r="W453" s="53"/>
      <c r="X453" s="59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1"/>
      <c r="W454" s="53"/>
      <c r="X454" s="59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1"/>
      <c r="W455" s="53"/>
      <c r="X455" s="59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1"/>
      <c r="W456" s="53"/>
      <c r="X456" s="59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1"/>
      <c r="W457" s="53"/>
      <c r="X457" s="59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1"/>
      <c r="W458" s="53"/>
      <c r="X458" s="59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1"/>
      <c r="W459" s="53"/>
      <c r="X459" s="59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1"/>
      <c r="W460" s="53"/>
      <c r="X460" s="59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1"/>
      <c r="W461" s="53"/>
      <c r="X461" s="59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1"/>
      <c r="W462" s="53"/>
      <c r="X462" s="59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1"/>
      <c r="W463" s="53"/>
      <c r="X463" s="59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1"/>
      <c r="W464" s="53"/>
      <c r="X464" s="59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1"/>
      <c r="W465" s="53"/>
      <c r="X465" s="59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1"/>
      <c r="W466" s="53"/>
      <c r="X466" s="59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1"/>
      <c r="W467" s="53"/>
      <c r="X467" s="59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1"/>
      <c r="W468" s="53"/>
      <c r="X468" s="59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1"/>
      <c r="W469" s="53"/>
      <c r="X469" s="59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1"/>
      <c r="W470" s="53"/>
      <c r="X470" s="59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1"/>
      <c r="W471" s="53"/>
      <c r="X471" s="59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1"/>
      <c r="W472" s="53"/>
      <c r="X472" s="59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1"/>
      <c r="W473" s="53"/>
      <c r="X473" s="59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1"/>
      <c r="W474" s="53"/>
      <c r="X474" s="59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1"/>
      <c r="W475" s="53"/>
      <c r="X475" s="59"/>
    </row>
    <row r="476" spans="1:24" ht="15.75" x14ac:dyDescent="0.25">
      <c r="U476" s="62"/>
      <c r="V476" s="63"/>
      <c r="W476" s="64"/>
      <c r="X476" s="65"/>
    </row>
    <row r="477" spans="1:24" ht="15.75" x14ac:dyDescent="0.25">
      <c r="U477" s="62"/>
      <c r="V477" s="63"/>
      <c r="W477" s="64"/>
      <c r="X477" s="65"/>
    </row>
    <row r="478" spans="1:24" ht="15.75" x14ac:dyDescent="0.25">
      <c r="U478" s="62"/>
      <c r="V478" s="63"/>
      <c r="W478" s="64"/>
      <c r="X478" s="65"/>
    </row>
    <row r="479" spans="1:24" ht="15.75" x14ac:dyDescent="0.25">
      <c r="U479" s="62"/>
      <c r="V479" s="63"/>
      <c r="W479" s="64"/>
      <c r="X479" s="65"/>
    </row>
    <row r="480" spans="1:24" ht="15.75" x14ac:dyDescent="0.25">
      <c r="U480" s="62"/>
      <c r="V480" s="63"/>
      <c r="W480" s="64"/>
      <c r="X480" s="65"/>
    </row>
    <row r="481" spans="21:24" ht="15.75" x14ac:dyDescent="0.25">
      <c r="U481" s="62"/>
      <c r="V481" s="63"/>
      <c r="W481" s="64"/>
      <c r="X481" s="65"/>
    </row>
    <row r="482" spans="21:24" ht="15.75" x14ac:dyDescent="0.25">
      <c r="U482" s="62"/>
      <c r="V482" s="63"/>
      <c r="W482" s="64"/>
      <c r="X482" s="65"/>
    </row>
    <row r="483" spans="21:24" ht="15.75" x14ac:dyDescent="0.25">
      <c r="U483" s="62"/>
      <c r="V483" s="63"/>
      <c r="W483" s="64"/>
      <c r="X483" s="65"/>
    </row>
    <row r="484" spans="21:24" ht="15.75" x14ac:dyDescent="0.25">
      <c r="U484" s="62"/>
      <c r="V484" s="63"/>
      <c r="W484" s="64"/>
      <c r="X484" s="65"/>
    </row>
    <row r="485" spans="21:24" ht="15.75" x14ac:dyDescent="0.25">
      <c r="U485" s="62"/>
      <c r="V485" s="63"/>
      <c r="W485" s="64"/>
      <c r="X485" s="65"/>
    </row>
    <row r="486" spans="21:24" ht="15.75" x14ac:dyDescent="0.25">
      <c r="U486" s="62"/>
      <c r="V486" s="63"/>
      <c r="W486" s="64"/>
      <c r="X486" s="65"/>
    </row>
    <row r="487" spans="21:24" ht="15.75" x14ac:dyDescent="0.25">
      <c r="U487" s="62"/>
      <c r="V487" s="63"/>
      <c r="W487" s="64"/>
      <c r="X487" s="65"/>
    </row>
    <row r="488" spans="21:24" ht="15.75" x14ac:dyDescent="0.25">
      <c r="U488" s="62"/>
      <c r="V488" s="63"/>
      <c r="W488" s="64"/>
      <c r="X488" s="65"/>
    </row>
    <row r="489" spans="21:24" ht="15.75" x14ac:dyDescent="0.25">
      <c r="U489" s="62"/>
      <c r="V489" s="63"/>
      <c r="W489" s="64"/>
      <c r="X489" s="65"/>
    </row>
    <row r="490" spans="21:24" ht="15.75" x14ac:dyDescent="0.25">
      <c r="U490" s="62"/>
      <c r="V490" s="63"/>
      <c r="W490" s="64"/>
      <c r="X490" s="65"/>
    </row>
    <row r="491" spans="21:24" ht="15.75" x14ac:dyDescent="0.25">
      <c r="U491" s="62"/>
      <c r="V491" s="63"/>
      <c r="W491" s="64"/>
      <c r="X491" s="65"/>
    </row>
    <row r="492" spans="21:24" ht="15.75" x14ac:dyDescent="0.25">
      <c r="U492" s="62"/>
      <c r="V492" s="63"/>
      <c r="W492" s="64"/>
      <c r="X492" s="65"/>
    </row>
    <row r="493" spans="21:24" ht="15.75" x14ac:dyDescent="0.25">
      <c r="U493" s="62"/>
      <c r="V493" s="63"/>
      <c r="W493" s="64"/>
      <c r="X493" s="65"/>
    </row>
    <row r="494" spans="21:24" ht="15.75" x14ac:dyDescent="0.25">
      <c r="U494" s="62"/>
      <c r="V494" s="63"/>
      <c r="W494" s="64"/>
      <c r="X494" s="65"/>
    </row>
    <row r="495" spans="21:24" ht="15.75" x14ac:dyDescent="0.25">
      <c r="U495" s="62"/>
      <c r="V495" s="63"/>
      <c r="W495" s="64"/>
      <c r="X495" s="65"/>
    </row>
    <row r="496" spans="21:24" ht="15.75" x14ac:dyDescent="0.25">
      <c r="U496" s="62"/>
      <c r="V496" s="63"/>
      <c r="W496" s="64"/>
      <c r="X496" s="65"/>
    </row>
    <row r="497" spans="21:24" ht="15.75" x14ac:dyDescent="0.25">
      <c r="U497" s="62"/>
      <c r="V497" s="63"/>
      <c r="W497" s="64"/>
      <c r="X497" s="65"/>
    </row>
    <row r="498" spans="21:24" ht="15.75" x14ac:dyDescent="0.25">
      <c r="U498" s="62"/>
      <c r="V498" s="63"/>
      <c r="W498" s="64"/>
      <c r="X498" s="65"/>
    </row>
    <row r="499" spans="21:24" ht="15.75" x14ac:dyDescent="0.25">
      <c r="U499" s="62"/>
      <c r="V499" s="63"/>
      <c r="W499" s="64"/>
      <c r="X499" s="65"/>
    </row>
    <row r="500" spans="21:24" ht="15.75" x14ac:dyDescent="0.25">
      <c r="U500" s="62"/>
      <c r="V500" s="63"/>
      <c r="W500" s="64"/>
      <c r="X500" s="65"/>
    </row>
    <row r="501" spans="21:24" ht="15.75" x14ac:dyDescent="0.25">
      <c r="U501" s="62"/>
      <c r="V501" s="63"/>
      <c r="W501" s="64"/>
      <c r="X501" s="65"/>
    </row>
    <row r="502" spans="21:24" ht="15.75" x14ac:dyDescent="0.25">
      <c r="U502" s="62"/>
      <c r="V502" s="63"/>
      <c r="W502" s="64"/>
      <c r="X502" s="65"/>
    </row>
    <row r="503" spans="21:24" ht="15.75" x14ac:dyDescent="0.25">
      <c r="U503" s="62"/>
      <c r="V503" s="63"/>
      <c r="W503" s="64"/>
      <c r="X503" s="65"/>
    </row>
    <row r="504" spans="21:24" ht="15.75" x14ac:dyDescent="0.25">
      <c r="U504" s="62"/>
      <c r="V504" s="63"/>
      <c r="W504" s="64"/>
      <c r="X504" s="65"/>
    </row>
    <row r="505" spans="21:24" ht="15.75" x14ac:dyDescent="0.25">
      <c r="U505" s="62"/>
      <c r="V505" s="63"/>
      <c r="W505" s="64"/>
      <c r="X505" s="65"/>
    </row>
    <row r="506" spans="21:24" ht="15.75" x14ac:dyDescent="0.25">
      <c r="U506" s="62"/>
      <c r="V506" s="63"/>
      <c r="W506" s="64"/>
      <c r="X506" s="65"/>
    </row>
    <row r="507" spans="21:24" ht="15.75" x14ac:dyDescent="0.25">
      <c r="U507" s="62"/>
      <c r="V507" s="63"/>
      <c r="W507" s="64"/>
      <c r="X507" s="65"/>
    </row>
    <row r="508" spans="21:24" ht="15.75" x14ac:dyDescent="0.25">
      <c r="U508" s="62"/>
      <c r="V508" s="63"/>
      <c r="W508" s="64"/>
      <c r="X508" s="65"/>
    </row>
    <row r="509" spans="21:24" ht="15.75" x14ac:dyDescent="0.25">
      <c r="U509" s="62"/>
      <c r="V509" s="63"/>
      <c r="W509" s="64"/>
      <c r="X509" s="65"/>
    </row>
    <row r="510" spans="21:24" ht="15.75" x14ac:dyDescent="0.25">
      <c r="U510" s="62"/>
      <c r="V510" s="63"/>
      <c r="W510" s="64"/>
      <c r="X510" s="65"/>
    </row>
    <row r="511" spans="21:24" ht="15.75" x14ac:dyDescent="0.25">
      <c r="U511" s="62"/>
      <c r="V511" s="63"/>
      <c r="W511" s="64"/>
      <c r="X511" s="65"/>
    </row>
    <row r="512" spans="21:24" ht="15.75" x14ac:dyDescent="0.25">
      <c r="U512" s="62"/>
      <c r="V512" s="63"/>
      <c r="W512" s="64"/>
      <c r="X512" s="65"/>
    </row>
    <row r="513" spans="21:24" ht="15.75" x14ac:dyDescent="0.25">
      <c r="U513" s="62"/>
      <c r="V513" s="63"/>
      <c r="W513" s="64"/>
      <c r="X513" s="65"/>
    </row>
    <row r="514" spans="21:24" ht="15.75" x14ac:dyDescent="0.25">
      <c r="U514" s="62"/>
      <c r="V514" s="63"/>
      <c r="W514" s="64"/>
      <c r="X514" s="65"/>
    </row>
    <row r="515" spans="21:24" ht="15.75" x14ac:dyDescent="0.25">
      <c r="U515" s="62"/>
      <c r="V515" s="63"/>
      <c r="W515" s="64"/>
      <c r="X515" s="65"/>
    </row>
    <row r="516" spans="21:24" ht="15.75" x14ac:dyDescent="0.25">
      <c r="U516" s="62"/>
      <c r="V516" s="63"/>
      <c r="W516" s="64"/>
      <c r="X516" s="65"/>
    </row>
    <row r="517" spans="21:24" ht="15.75" x14ac:dyDescent="0.25">
      <c r="U517" s="62"/>
      <c r="V517" s="63"/>
      <c r="W517" s="64"/>
      <c r="X517" s="65"/>
    </row>
    <row r="518" spans="21:24" ht="15.75" x14ac:dyDescent="0.25">
      <c r="U518" s="62"/>
      <c r="V518" s="63"/>
      <c r="W518" s="64"/>
      <c r="X518" s="65"/>
    </row>
    <row r="519" spans="21:24" ht="15.75" x14ac:dyDescent="0.25">
      <c r="U519" s="62"/>
      <c r="V519" s="63"/>
      <c r="W519" s="64"/>
      <c r="X519" s="65"/>
    </row>
    <row r="520" spans="21:24" ht="15.75" x14ac:dyDescent="0.25">
      <c r="U520" s="62"/>
      <c r="V520" s="63"/>
      <c r="W520" s="64"/>
      <c r="X520" s="65"/>
    </row>
    <row r="521" spans="21:24" ht="15.75" x14ac:dyDescent="0.25">
      <c r="U521" s="62"/>
      <c r="V521" s="63"/>
      <c r="W521" s="64"/>
      <c r="X521" s="65"/>
    </row>
    <row r="522" spans="21:24" ht="15.75" x14ac:dyDescent="0.25">
      <c r="U522" s="62"/>
      <c r="V522" s="63"/>
      <c r="W522" s="64"/>
      <c r="X522" s="65"/>
    </row>
    <row r="523" spans="21:24" ht="15.75" x14ac:dyDescent="0.25">
      <c r="U523" s="62"/>
      <c r="V523" s="63"/>
      <c r="W523" s="64"/>
      <c r="X523" s="65"/>
    </row>
    <row r="524" spans="21:24" ht="15.75" x14ac:dyDescent="0.25">
      <c r="U524" s="62"/>
      <c r="V524" s="63"/>
      <c r="W524" s="64"/>
      <c r="X524" s="65"/>
    </row>
    <row r="525" spans="21:24" ht="15.75" x14ac:dyDescent="0.25">
      <c r="U525" s="62"/>
      <c r="V525" s="63"/>
      <c r="W525" s="64"/>
      <c r="X525" s="65"/>
    </row>
    <row r="526" spans="21:24" ht="15.75" x14ac:dyDescent="0.25">
      <c r="U526" s="62"/>
      <c r="V526" s="63"/>
      <c r="W526" s="64"/>
      <c r="X526" s="65"/>
    </row>
    <row r="527" spans="21:24" ht="15.75" x14ac:dyDescent="0.25">
      <c r="U527" s="62"/>
      <c r="V527" s="63"/>
      <c r="W527" s="64"/>
      <c r="X527" s="65"/>
    </row>
    <row r="528" spans="21:24" ht="15.75" x14ac:dyDescent="0.25">
      <c r="U528" s="62"/>
      <c r="V528" s="63"/>
      <c r="W528" s="64"/>
      <c r="X528" s="65"/>
    </row>
    <row r="529" spans="21:24" ht="15.75" x14ac:dyDescent="0.25">
      <c r="U529" s="62"/>
      <c r="V529" s="63"/>
      <c r="W529" s="64"/>
      <c r="X529" s="65"/>
    </row>
    <row r="530" spans="21:24" ht="15.75" x14ac:dyDescent="0.25">
      <c r="U530" s="62"/>
      <c r="V530" s="63"/>
      <c r="W530" s="64"/>
      <c r="X530" s="65"/>
    </row>
    <row r="531" spans="21:24" ht="15.75" x14ac:dyDescent="0.25">
      <c r="U531" s="62"/>
      <c r="V531" s="63"/>
      <c r="W531" s="64"/>
      <c r="X531" s="65"/>
    </row>
    <row r="532" spans="21:24" ht="15.75" x14ac:dyDescent="0.25">
      <c r="U532" s="62"/>
      <c r="V532" s="63"/>
      <c r="W532" s="64"/>
      <c r="X532" s="65"/>
    </row>
    <row r="533" spans="21:24" ht="15.75" x14ac:dyDescent="0.25">
      <c r="U533" s="62"/>
      <c r="V533" s="63"/>
      <c r="W533" s="64"/>
      <c r="X533" s="65"/>
    </row>
    <row r="534" spans="21:24" ht="15.75" x14ac:dyDescent="0.25">
      <c r="U534" s="62"/>
      <c r="V534" s="63"/>
      <c r="W534" s="64"/>
      <c r="X534" s="65"/>
    </row>
    <row r="535" spans="21:24" ht="15.75" x14ac:dyDescent="0.25">
      <c r="U535" s="62"/>
      <c r="V535" s="63"/>
      <c r="W535" s="64"/>
      <c r="X535" s="65"/>
    </row>
    <row r="536" spans="21:24" ht="15.75" x14ac:dyDescent="0.25">
      <c r="U536" s="62"/>
      <c r="V536" s="63"/>
      <c r="W536" s="64"/>
      <c r="X536" s="65"/>
    </row>
    <row r="537" spans="21:24" ht="15.75" x14ac:dyDescent="0.25">
      <c r="U537" s="62"/>
      <c r="V537" s="63"/>
      <c r="W537" s="64"/>
      <c r="X537" s="65"/>
    </row>
    <row r="538" spans="21:24" ht="15.75" x14ac:dyDescent="0.25">
      <c r="U538" s="62"/>
      <c r="V538" s="63"/>
      <c r="W538" s="64"/>
      <c r="X538" s="65"/>
    </row>
    <row r="539" spans="21:24" ht="15.75" x14ac:dyDescent="0.25">
      <c r="U539" s="62"/>
      <c r="V539" s="63"/>
      <c r="W539" s="64"/>
      <c r="X539" s="65"/>
    </row>
    <row r="540" spans="21:24" ht="15.75" x14ac:dyDescent="0.25">
      <c r="U540" s="62"/>
      <c r="V540" s="63"/>
      <c r="W540" s="64"/>
      <c r="X540" s="65"/>
    </row>
    <row r="541" spans="21:24" ht="15.75" x14ac:dyDescent="0.25">
      <c r="U541" s="62"/>
      <c r="V541" s="63"/>
      <c r="W541" s="64"/>
      <c r="X541" s="65"/>
    </row>
    <row r="542" spans="21:24" ht="15.75" x14ac:dyDescent="0.25">
      <c r="U542" s="62"/>
      <c r="V542" s="63"/>
      <c r="W542" s="64"/>
      <c r="X542" s="65"/>
    </row>
    <row r="543" spans="21:24" ht="15.75" x14ac:dyDescent="0.25">
      <c r="U543" s="62"/>
      <c r="V543" s="63"/>
      <c r="W543" s="64"/>
      <c r="X543" s="65"/>
    </row>
    <row r="544" spans="21:24" ht="15.75" x14ac:dyDescent="0.25">
      <c r="U544" s="62"/>
      <c r="V544" s="63"/>
      <c r="W544" s="64"/>
      <c r="X544" s="65"/>
    </row>
    <row r="545" spans="21:24" ht="15.75" x14ac:dyDescent="0.25">
      <c r="U545" s="62"/>
      <c r="V545" s="63"/>
      <c r="W545" s="64"/>
      <c r="X545" s="65"/>
    </row>
    <row r="546" spans="21:24" ht="15.75" x14ac:dyDescent="0.25">
      <c r="U546" s="62"/>
      <c r="V546" s="63"/>
      <c r="W546" s="64"/>
      <c r="X546" s="65"/>
    </row>
    <row r="547" spans="21:24" ht="15.75" x14ac:dyDescent="0.25">
      <c r="U547" s="62"/>
      <c r="V547" s="63"/>
      <c r="W547" s="64"/>
      <c r="X547" s="65"/>
    </row>
    <row r="548" spans="21:24" ht="15.75" x14ac:dyDescent="0.25">
      <c r="U548" s="62"/>
      <c r="V548" s="63"/>
      <c r="W548" s="64"/>
      <c r="X548" s="65"/>
    </row>
    <row r="549" spans="21:24" ht="15.75" x14ac:dyDescent="0.25">
      <c r="U549" s="62"/>
      <c r="V549" s="63"/>
      <c r="W549" s="64"/>
      <c r="X549" s="65"/>
    </row>
    <row r="550" spans="21:24" ht="15.75" x14ac:dyDescent="0.25">
      <c r="U550" s="62"/>
      <c r="V550" s="63"/>
      <c r="W550" s="64"/>
      <c r="X550" s="65"/>
    </row>
    <row r="551" spans="21:24" ht="15.75" x14ac:dyDescent="0.25">
      <c r="U551" s="62"/>
      <c r="V551" s="63"/>
      <c r="W551" s="64"/>
      <c r="X551" s="65"/>
    </row>
    <row r="552" spans="21:24" ht="15.75" x14ac:dyDescent="0.25">
      <c r="U552" s="62"/>
      <c r="V552" s="63"/>
      <c r="W552" s="64"/>
      <c r="X552" s="65"/>
    </row>
    <row r="553" spans="21:24" ht="15.75" x14ac:dyDescent="0.25">
      <c r="U553" s="62"/>
      <c r="V553" s="63"/>
      <c r="W553" s="64"/>
      <c r="X553" s="65"/>
    </row>
    <row r="554" spans="21:24" ht="15.75" x14ac:dyDescent="0.25">
      <c r="U554" s="62"/>
      <c r="V554" s="63"/>
      <c r="W554" s="64"/>
      <c r="X554" s="65"/>
    </row>
    <row r="555" spans="21:24" ht="15.75" x14ac:dyDescent="0.25">
      <c r="U555" s="62"/>
      <c r="V555" s="63"/>
      <c r="W555" s="64"/>
      <c r="X555" s="65"/>
    </row>
    <row r="556" spans="21:24" ht="15.75" x14ac:dyDescent="0.25">
      <c r="U556" s="62"/>
      <c r="V556" s="63"/>
      <c r="W556" s="64"/>
      <c r="X556" s="65"/>
    </row>
    <row r="557" spans="21:24" ht="15.75" x14ac:dyDescent="0.25">
      <c r="U557" s="62"/>
      <c r="V557" s="63"/>
      <c r="W557" s="64"/>
      <c r="X557" s="65"/>
    </row>
    <row r="558" spans="21:24" ht="15.75" x14ac:dyDescent="0.25">
      <c r="U558" s="62"/>
      <c r="V558" s="63"/>
      <c r="W558" s="64"/>
      <c r="X558" s="65"/>
    </row>
    <row r="559" spans="21:24" ht="15.75" x14ac:dyDescent="0.25">
      <c r="U559" s="62"/>
      <c r="V559" s="63"/>
      <c r="W559" s="64"/>
      <c r="X559" s="65"/>
    </row>
    <row r="560" spans="21:24" ht="15.75" x14ac:dyDescent="0.25">
      <c r="U560" s="62"/>
      <c r="V560" s="63"/>
      <c r="W560" s="64"/>
      <c r="X560" s="65"/>
    </row>
    <row r="561" spans="21:24" ht="15.75" x14ac:dyDescent="0.25">
      <c r="U561" s="62"/>
      <c r="V561" s="63"/>
      <c r="W561" s="64"/>
      <c r="X561" s="65"/>
    </row>
    <row r="562" spans="21:24" ht="15.75" x14ac:dyDescent="0.25">
      <c r="U562" s="62"/>
      <c r="V562" s="63"/>
      <c r="W562" s="64"/>
      <c r="X562" s="65"/>
    </row>
    <row r="563" spans="21:24" ht="15.75" x14ac:dyDescent="0.25">
      <c r="U563" s="62"/>
      <c r="V563" s="63"/>
      <c r="W563" s="64"/>
      <c r="X563" s="65"/>
    </row>
    <row r="564" spans="21:24" ht="15.75" x14ac:dyDescent="0.25">
      <c r="U564" s="62"/>
      <c r="V564" s="63"/>
      <c r="W564" s="64"/>
      <c r="X564" s="65"/>
    </row>
    <row r="565" spans="21:24" ht="15.75" x14ac:dyDescent="0.25">
      <c r="U565" s="62"/>
      <c r="V565" s="63"/>
      <c r="W565" s="64"/>
      <c r="X565" s="65"/>
    </row>
    <row r="566" spans="21:24" ht="15.75" x14ac:dyDescent="0.25">
      <c r="U566" s="62"/>
      <c r="V566" s="63"/>
      <c r="W566" s="64"/>
      <c r="X566" s="65"/>
    </row>
    <row r="567" spans="21:24" ht="15.75" x14ac:dyDescent="0.25">
      <c r="U567" s="62"/>
      <c r="V567" s="63"/>
      <c r="W567" s="64"/>
      <c r="X567" s="65"/>
    </row>
    <row r="568" spans="21:24" ht="15.75" x14ac:dyDescent="0.25">
      <c r="U568" s="62"/>
      <c r="V568" s="63"/>
      <c r="W568" s="64"/>
      <c r="X568" s="65"/>
    </row>
    <row r="569" spans="21:24" ht="15.75" x14ac:dyDescent="0.25">
      <c r="U569" s="62"/>
      <c r="V569" s="63"/>
      <c r="W569" s="64"/>
      <c r="X569" s="65"/>
    </row>
    <row r="570" spans="21:24" ht="15.75" x14ac:dyDescent="0.25">
      <c r="U570" s="62"/>
      <c r="V570" s="63"/>
      <c r="W570" s="64"/>
      <c r="X570" s="65"/>
    </row>
    <row r="571" spans="21:24" ht="15.75" x14ac:dyDescent="0.25">
      <c r="U571" s="62"/>
      <c r="V571" s="63"/>
      <c r="W571" s="64"/>
      <c r="X571" s="65"/>
    </row>
    <row r="572" spans="21:24" ht="15.75" x14ac:dyDescent="0.25">
      <c r="U572" s="62"/>
      <c r="V572" s="63"/>
      <c r="W572" s="64"/>
      <c r="X572" s="65"/>
    </row>
    <row r="573" spans="21:24" ht="15.75" x14ac:dyDescent="0.25">
      <c r="U573" s="62"/>
      <c r="V573" s="63"/>
      <c r="W573" s="64"/>
      <c r="X573" s="65"/>
    </row>
    <row r="574" spans="21:24" ht="15.75" x14ac:dyDescent="0.25">
      <c r="U574" s="62"/>
      <c r="V574" s="63"/>
      <c r="W574" s="64"/>
      <c r="X574" s="65"/>
    </row>
    <row r="575" spans="21:24" ht="15.75" x14ac:dyDescent="0.25">
      <c r="U575" s="62"/>
      <c r="V575" s="63"/>
      <c r="W575" s="64"/>
      <c r="X575" s="65"/>
    </row>
    <row r="576" spans="21:24" ht="15.75" x14ac:dyDescent="0.25">
      <c r="U576" s="62"/>
      <c r="V576" s="63"/>
      <c r="W576" s="64"/>
      <c r="X576" s="65"/>
    </row>
    <row r="577" spans="21:24" ht="15.75" x14ac:dyDescent="0.25">
      <c r="U577" s="62"/>
      <c r="V577" s="63"/>
      <c r="W577" s="64"/>
      <c r="X577" s="65"/>
    </row>
    <row r="578" spans="21:24" ht="15.75" x14ac:dyDescent="0.25">
      <c r="U578" s="62"/>
      <c r="V578" s="63"/>
      <c r="W578" s="64"/>
      <c r="X578" s="65"/>
    </row>
    <row r="579" spans="21:24" ht="15.75" x14ac:dyDescent="0.25">
      <c r="U579" s="62"/>
      <c r="V579" s="63"/>
      <c r="W579" s="64"/>
      <c r="X579" s="65"/>
    </row>
    <row r="580" spans="21:24" ht="15.75" x14ac:dyDescent="0.25">
      <c r="U580" s="62"/>
      <c r="V580" s="63"/>
      <c r="W580" s="64"/>
      <c r="X580" s="65"/>
    </row>
    <row r="581" spans="21:24" ht="15.75" x14ac:dyDescent="0.25">
      <c r="U581" s="62"/>
      <c r="V581" s="63"/>
      <c r="W581" s="64"/>
      <c r="X581" s="65"/>
    </row>
    <row r="582" spans="21:24" ht="15.75" x14ac:dyDescent="0.25">
      <c r="U582" s="62"/>
      <c r="V582" s="63"/>
      <c r="W582" s="64"/>
      <c r="X582" s="65"/>
    </row>
    <row r="583" spans="21:24" ht="15.75" x14ac:dyDescent="0.25">
      <c r="U583" s="62"/>
      <c r="V583" s="63"/>
      <c r="W583" s="64"/>
      <c r="X583" s="65"/>
    </row>
    <row r="584" spans="21:24" ht="15.75" x14ac:dyDescent="0.25">
      <c r="U584" s="62"/>
      <c r="V584" s="63"/>
      <c r="W584" s="64"/>
      <c r="X584" s="65"/>
    </row>
    <row r="585" spans="21:24" ht="15.75" x14ac:dyDescent="0.25">
      <c r="U585" s="62"/>
      <c r="V585" s="63"/>
      <c r="W585" s="64"/>
      <c r="X585" s="65"/>
    </row>
    <row r="586" spans="21:24" ht="15.75" x14ac:dyDescent="0.25">
      <c r="U586" s="62"/>
      <c r="V586" s="63"/>
      <c r="W586" s="64"/>
      <c r="X586" s="65"/>
    </row>
    <row r="587" spans="21:24" ht="15.75" x14ac:dyDescent="0.25">
      <c r="U587" s="62"/>
      <c r="V587" s="63"/>
      <c r="W587" s="64"/>
      <c r="X587" s="65"/>
    </row>
    <row r="588" spans="21:24" ht="15.75" x14ac:dyDescent="0.25">
      <c r="U588" s="62"/>
      <c r="V588" s="63"/>
      <c r="W588" s="64"/>
      <c r="X588" s="65"/>
    </row>
    <row r="589" spans="21:24" ht="15.75" x14ac:dyDescent="0.25">
      <c r="U589" s="62"/>
      <c r="V589" s="63"/>
      <c r="W589" s="64"/>
      <c r="X589" s="65"/>
    </row>
    <row r="590" spans="21:24" ht="15.75" x14ac:dyDescent="0.25">
      <c r="U590" s="62"/>
      <c r="V590" s="63"/>
      <c r="W590" s="64"/>
      <c r="X590" s="65"/>
    </row>
    <row r="591" spans="21:24" ht="15.75" x14ac:dyDescent="0.25">
      <c r="U591" s="62"/>
      <c r="V591" s="63"/>
      <c r="W591" s="64"/>
      <c r="X591" s="65"/>
    </row>
    <row r="592" spans="21:24" ht="15.75" x14ac:dyDescent="0.25">
      <c r="U592" s="62"/>
      <c r="V592" s="63"/>
      <c r="W592" s="64"/>
      <c r="X592" s="65"/>
    </row>
    <row r="593" spans="21:24" ht="15.75" x14ac:dyDescent="0.25">
      <c r="U593" s="62"/>
      <c r="V593" s="63"/>
      <c r="W593" s="64"/>
      <c r="X593" s="65"/>
    </row>
    <row r="594" spans="21:24" ht="15.75" x14ac:dyDescent="0.25">
      <c r="U594" s="62"/>
      <c r="V594" s="63"/>
      <c r="W594" s="64"/>
      <c r="X594" s="65"/>
    </row>
    <row r="595" spans="21:24" ht="15.75" x14ac:dyDescent="0.25">
      <c r="U595" s="62"/>
      <c r="V595" s="63"/>
      <c r="W595" s="64"/>
      <c r="X595" s="65"/>
    </row>
    <row r="596" spans="21:24" ht="15.75" x14ac:dyDescent="0.25">
      <c r="U596" s="62"/>
      <c r="V596" s="63"/>
      <c r="W596" s="64"/>
      <c r="X596" s="65"/>
    </row>
    <row r="597" spans="21:24" ht="15.75" x14ac:dyDescent="0.25">
      <c r="U597" s="62"/>
      <c r="V597" s="63"/>
      <c r="W597" s="64"/>
      <c r="X597" s="65"/>
    </row>
    <row r="598" spans="21:24" ht="15.75" x14ac:dyDescent="0.25">
      <c r="U598" s="62"/>
      <c r="V598" s="63"/>
      <c r="W598" s="64"/>
      <c r="X598" s="65"/>
    </row>
    <row r="599" spans="21:24" ht="15.75" x14ac:dyDescent="0.25">
      <c r="U599" s="62"/>
      <c r="V599" s="63"/>
      <c r="W599" s="64"/>
      <c r="X599" s="65"/>
    </row>
    <row r="600" spans="21:24" ht="15.75" x14ac:dyDescent="0.25">
      <c r="U600" s="62"/>
      <c r="V600" s="63"/>
      <c r="W600" s="64"/>
      <c r="X600" s="65"/>
    </row>
    <row r="601" spans="21:24" ht="15.75" x14ac:dyDescent="0.25">
      <c r="U601" s="62"/>
      <c r="V601" s="63"/>
      <c r="W601" s="64"/>
      <c r="X601" s="65"/>
    </row>
    <row r="602" spans="21:24" ht="15.75" x14ac:dyDescent="0.25">
      <c r="U602" s="62"/>
      <c r="V602" s="63"/>
      <c r="W602" s="64"/>
      <c r="X602" s="65"/>
    </row>
    <row r="603" spans="21:24" ht="15.75" x14ac:dyDescent="0.25">
      <c r="U603" s="62"/>
      <c r="V603" s="63"/>
      <c r="W603" s="64"/>
      <c r="X603" s="65"/>
    </row>
    <row r="604" spans="21:24" ht="15.75" x14ac:dyDescent="0.25">
      <c r="U604" s="62"/>
      <c r="V604" s="63"/>
      <c r="W604" s="64"/>
      <c r="X604" s="65"/>
    </row>
    <row r="605" spans="21:24" ht="15.75" x14ac:dyDescent="0.25">
      <c r="U605" s="62"/>
      <c r="V605" s="63"/>
      <c r="W605" s="64"/>
      <c r="X605" s="65"/>
    </row>
    <row r="606" spans="21:24" ht="15.75" x14ac:dyDescent="0.25">
      <c r="U606" s="62"/>
      <c r="V606" s="63"/>
      <c r="W606" s="64"/>
      <c r="X606" s="65"/>
    </row>
    <row r="607" spans="21:24" ht="15.75" x14ac:dyDescent="0.25">
      <c r="U607" s="62"/>
      <c r="V607" s="63"/>
      <c r="W607" s="64"/>
      <c r="X607" s="65"/>
    </row>
    <row r="608" spans="21:24" ht="15.75" x14ac:dyDescent="0.25">
      <c r="U608" s="62"/>
      <c r="V608" s="63"/>
      <c r="W608" s="64"/>
      <c r="X608" s="65"/>
    </row>
    <row r="609" spans="21:24" ht="15.75" x14ac:dyDescent="0.25">
      <c r="U609" s="62"/>
      <c r="V609" s="63"/>
      <c r="W609" s="64"/>
      <c r="X609" s="65"/>
    </row>
    <row r="610" spans="21:24" ht="15.75" x14ac:dyDescent="0.25">
      <c r="U610" s="62"/>
      <c r="V610" s="63"/>
      <c r="W610" s="64"/>
      <c r="X610" s="65"/>
    </row>
    <row r="611" spans="21:24" ht="15.75" x14ac:dyDescent="0.25">
      <c r="U611" s="62"/>
      <c r="V611" s="63"/>
      <c r="W611" s="64"/>
      <c r="X611" s="65"/>
    </row>
    <row r="612" spans="21:24" ht="15.75" x14ac:dyDescent="0.25">
      <c r="U612" s="62"/>
      <c r="V612" s="63"/>
      <c r="W612" s="64"/>
      <c r="X612" s="65"/>
    </row>
    <row r="613" spans="21:24" ht="15.75" x14ac:dyDescent="0.25">
      <c r="U613" s="62"/>
      <c r="V613" s="63"/>
      <c r="W613" s="64"/>
      <c r="X613" s="65"/>
    </row>
    <row r="614" spans="21:24" ht="15.75" x14ac:dyDescent="0.25">
      <c r="U614" s="62"/>
      <c r="V614" s="63"/>
      <c r="W614" s="64"/>
      <c r="X614" s="65"/>
    </row>
    <row r="615" spans="21:24" ht="15.75" x14ac:dyDescent="0.25">
      <c r="U615" s="62"/>
      <c r="V615" s="63"/>
      <c r="W615" s="64"/>
      <c r="X615" s="65"/>
    </row>
    <row r="616" spans="21:24" ht="15.75" x14ac:dyDescent="0.25">
      <c r="U616" s="62"/>
      <c r="V616" s="63"/>
      <c r="W616" s="64"/>
      <c r="X616" s="65"/>
    </row>
    <row r="617" spans="21:24" ht="15.75" x14ac:dyDescent="0.25">
      <c r="U617" s="62"/>
      <c r="V617" s="63"/>
      <c r="W617" s="64"/>
      <c r="X617" s="65"/>
    </row>
    <row r="618" spans="21:24" ht="15.75" x14ac:dyDescent="0.25">
      <c r="U618" s="62"/>
      <c r="V618" s="63"/>
      <c r="W618" s="64"/>
      <c r="X618" s="65"/>
    </row>
    <row r="619" spans="21:24" ht="15.75" x14ac:dyDescent="0.25">
      <c r="U619" s="62"/>
      <c r="V619" s="63"/>
      <c r="W619" s="64"/>
      <c r="X619" s="65"/>
    </row>
    <row r="620" spans="21:24" ht="15.75" x14ac:dyDescent="0.25">
      <c r="U620" s="62"/>
      <c r="V620" s="63"/>
      <c r="W620" s="64"/>
      <c r="X620" s="65"/>
    </row>
    <row r="621" spans="21:24" ht="15.75" x14ac:dyDescent="0.25">
      <c r="U621" s="62"/>
      <c r="V621" s="63"/>
      <c r="W621" s="64"/>
      <c r="X621" s="65"/>
    </row>
    <row r="622" spans="21:24" ht="15.75" x14ac:dyDescent="0.25">
      <c r="U622" s="62"/>
      <c r="V622" s="63"/>
      <c r="W622" s="64"/>
      <c r="X622" s="65"/>
    </row>
    <row r="623" spans="21:24" ht="15.75" x14ac:dyDescent="0.25">
      <c r="U623" s="62"/>
      <c r="V623" s="63"/>
      <c r="W623" s="64"/>
      <c r="X623" s="65"/>
    </row>
    <row r="624" spans="21:24" ht="15.75" x14ac:dyDescent="0.25">
      <c r="U624" s="62"/>
      <c r="V624" s="63"/>
      <c r="W624" s="64"/>
      <c r="X624" s="65"/>
    </row>
    <row r="625" spans="21:24" ht="15.75" x14ac:dyDescent="0.25">
      <c r="U625" s="62"/>
      <c r="V625" s="63"/>
      <c r="W625" s="64"/>
      <c r="X625" s="65"/>
    </row>
    <row r="626" spans="21:24" ht="15.75" x14ac:dyDescent="0.25">
      <c r="U626" s="62"/>
      <c r="V626" s="63"/>
      <c r="W626" s="64"/>
      <c r="X626" s="65"/>
    </row>
    <row r="627" spans="21:24" ht="15.75" x14ac:dyDescent="0.25">
      <c r="U627" s="62"/>
      <c r="V627" s="63"/>
      <c r="W627" s="64"/>
      <c r="X627" s="65"/>
    </row>
    <row r="628" spans="21:24" ht="15.75" x14ac:dyDescent="0.25">
      <c r="U628" s="62"/>
      <c r="V628" s="63"/>
      <c r="W628" s="64"/>
      <c r="X628" s="65"/>
    </row>
    <row r="629" spans="21:24" ht="15.75" x14ac:dyDescent="0.25">
      <c r="U629" s="62"/>
      <c r="V629" s="63"/>
      <c r="W629" s="64"/>
      <c r="X629" s="65"/>
    </row>
    <row r="630" spans="21:24" ht="15.75" x14ac:dyDescent="0.25">
      <c r="U630" s="62"/>
      <c r="V630" s="63"/>
      <c r="W630" s="64"/>
      <c r="X630" s="65"/>
    </row>
    <row r="631" spans="21:24" ht="15.75" x14ac:dyDescent="0.25">
      <c r="U631" s="62"/>
      <c r="V631" s="63"/>
      <c r="W631" s="64"/>
      <c r="X631" s="65"/>
    </row>
    <row r="632" spans="21:24" ht="15.75" x14ac:dyDescent="0.25">
      <c r="U632" s="62"/>
      <c r="V632" s="63"/>
      <c r="W632" s="64"/>
      <c r="X632" s="65"/>
    </row>
    <row r="633" spans="21:24" ht="15.75" x14ac:dyDescent="0.25">
      <c r="U633" s="62"/>
      <c r="V633" s="63"/>
      <c r="W633" s="64"/>
      <c r="X633" s="65"/>
    </row>
    <row r="634" spans="21:24" ht="15.75" x14ac:dyDescent="0.25">
      <c r="U634" s="62"/>
      <c r="V634" s="63"/>
      <c r="W634" s="64"/>
      <c r="X634" s="65"/>
    </row>
    <row r="635" spans="21:24" ht="15.75" x14ac:dyDescent="0.25">
      <c r="U635" s="62"/>
      <c r="V635" s="63"/>
      <c r="W635" s="64"/>
      <c r="X635" s="65"/>
    </row>
    <row r="636" spans="21:24" ht="15.75" x14ac:dyDescent="0.25">
      <c r="U636" s="62"/>
      <c r="V636" s="63"/>
      <c r="W636" s="64"/>
      <c r="X636" s="65"/>
    </row>
    <row r="637" spans="21:24" ht="15.75" x14ac:dyDescent="0.25">
      <c r="U637" s="62"/>
      <c r="V637" s="63"/>
      <c r="W637" s="64"/>
      <c r="X637" s="65"/>
    </row>
    <row r="638" spans="21:24" ht="15.75" x14ac:dyDescent="0.25">
      <c r="U638" s="62"/>
      <c r="V638" s="63"/>
      <c r="W638" s="64"/>
      <c r="X638" s="65"/>
    </row>
    <row r="639" spans="21:24" ht="15.75" x14ac:dyDescent="0.25">
      <c r="U639" s="62"/>
      <c r="V639" s="63"/>
      <c r="W639" s="64"/>
      <c r="X639" s="65"/>
    </row>
    <row r="640" spans="21:24" ht="15.75" x14ac:dyDescent="0.25">
      <c r="U640" s="62"/>
      <c r="V640" s="63"/>
      <c r="W640" s="64"/>
      <c r="X640" s="65"/>
    </row>
    <row r="641" spans="21:24" ht="15.75" x14ac:dyDescent="0.25">
      <c r="U641" s="62"/>
      <c r="V641" s="63"/>
      <c r="W641" s="64"/>
      <c r="X641" s="65"/>
    </row>
    <row r="642" spans="21:24" ht="15.75" x14ac:dyDescent="0.25">
      <c r="U642" s="62"/>
      <c r="V642" s="63"/>
      <c r="W642" s="64"/>
      <c r="X642" s="65"/>
    </row>
    <row r="643" spans="21:24" ht="15.75" x14ac:dyDescent="0.25">
      <c r="U643" s="62"/>
      <c r="V643" s="63"/>
      <c r="W643" s="64"/>
      <c r="X643" s="65"/>
    </row>
    <row r="644" spans="21:24" ht="15.75" x14ac:dyDescent="0.25">
      <c r="U644" s="62"/>
      <c r="V644" s="63"/>
      <c r="W644" s="64"/>
      <c r="X644" s="65"/>
    </row>
    <row r="645" spans="21:24" ht="15.75" x14ac:dyDescent="0.25">
      <c r="U645" s="62"/>
      <c r="V645" s="63"/>
      <c r="W645" s="64"/>
      <c r="X645" s="65"/>
    </row>
    <row r="646" spans="21:24" ht="15.75" x14ac:dyDescent="0.25">
      <c r="U646" s="62"/>
      <c r="V646" s="63"/>
      <c r="W646" s="64"/>
      <c r="X646" s="65"/>
    </row>
    <row r="647" spans="21:24" ht="15.75" x14ac:dyDescent="0.25">
      <c r="U647" s="62"/>
      <c r="V647" s="63"/>
      <c r="W647" s="64"/>
      <c r="X647" s="65"/>
    </row>
    <row r="648" spans="21:24" ht="15.75" x14ac:dyDescent="0.25">
      <c r="U648" s="62"/>
      <c r="V648" s="63"/>
      <c r="W648" s="64"/>
      <c r="X648" s="65"/>
    </row>
    <row r="649" spans="21:24" ht="15.75" x14ac:dyDescent="0.25">
      <c r="U649" s="62"/>
      <c r="V649" s="63"/>
      <c r="W649" s="64"/>
      <c r="X649" s="65"/>
    </row>
    <row r="650" spans="21:24" ht="15.75" x14ac:dyDescent="0.25">
      <c r="U650" s="62"/>
      <c r="V650" s="63"/>
      <c r="W650" s="64"/>
      <c r="X650" s="65"/>
    </row>
    <row r="651" spans="21:24" ht="15.75" x14ac:dyDescent="0.25">
      <c r="U651" s="62"/>
      <c r="V651" s="63"/>
      <c r="W651" s="64"/>
      <c r="X651" s="65"/>
    </row>
    <row r="652" spans="21:24" ht="15.75" x14ac:dyDescent="0.25">
      <c r="U652" s="62"/>
      <c r="V652" s="63"/>
      <c r="W652" s="64"/>
      <c r="X652" s="65"/>
    </row>
    <row r="653" spans="21:24" ht="15.75" x14ac:dyDescent="0.25">
      <c r="U653" s="62"/>
      <c r="V653" s="63"/>
      <c r="W653" s="64"/>
      <c r="X653" s="65"/>
    </row>
    <row r="654" spans="21:24" ht="15.75" x14ac:dyDescent="0.25">
      <c r="U654" s="62"/>
      <c r="V654" s="63"/>
      <c r="W654" s="64"/>
      <c r="X654" s="65"/>
    </row>
    <row r="655" spans="21:24" ht="15.75" x14ac:dyDescent="0.25">
      <c r="U655" s="62"/>
      <c r="V655" s="63"/>
      <c r="W655" s="64"/>
      <c r="X655" s="65"/>
    </row>
    <row r="656" spans="21:24" ht="15.75" x14ac:dyDescent="0.25">
      <c r="U656" s="62"/>
      <c r="V656" s="63"/>
      <c r="W656" s="64"/>
      <c r="X656" s="65"/>
    </row>
    <row r="657" spans="21:24" ht="15.75" x14ac:dyDescent="0.25">
      <c r="U657" s="62"/>
      <c r="V657" s="63"/>
      <c r="W657" s="64"/>
      <c r="X657" s="65"/>
    </row>
    <row r="658" spans="21:24" ht="15.75" x14ac:dyDescent="0.25">
      <c r="U658" s="62"/>
      <c r="V658" s="63"/>
      <c r="W658" s="64"/>
      <c r="X658" s="65"/>
    </row>
    <row r="659" spans="21:24" ht="15.75" x14ac:dyDescent="0.25">
      <c r="U659" s="62"/>
      <c r="V659" s="63"/>
      <c r="W659" s="64"/>
      <c r="X659" s="65"/>
    </row>
    <row r="660" spans="21:24" ht="15.75" x14ac:dyDescent="0.25">
      <c r="U660" s="62"/>
      <c r="V660" s="63"/>
      <c r="W660" s="64"/>
      <c r="X660" s="65"/>
    </row>
    <row r="661" spans="21:24" ht="15.75" x14ac:dyDescent="0.25">
      <c r="U661" s="62"/>
      <c r="V661" s="63"/>
      <c r="W661" s="64"/>
      <c r="X661" s="65"/>
    </row>
    <row r="662" spans="21:24" ht="15.75" x14ac:dyDescent="0.25">
      <c r="U662" s="62"/>
      <c r="V662" s="63"/>
      <c r="W662" s="64"/>
      <c r="X662" s="65"/>
    </row>
    <row r="663" spans="21:24" ht="15.75" x14ac:dyDescent="0.25">
      <c r="U663" s="62"/>
      <c r="V663" s="63"/>
      <c r="W663" s="64"/>
      <c r="X663" s="65"/>
    </row>
    <row r="664" spans="21:24" ht="15.75" x14ac:dyDescent="0.25">
      <c r="U664" s="62"/>
      <c r="V664" s="63"/>
      <c r="W664" s="64"/>
      <c r="X664" s="65"/>
    </row>
    <row r="665" spans="21:24" ht="15.75" x14ac:dyDescent="0.25">
      <c r="U665" s="62"/>
      <c r="V665" s="63"/>
      <c r="W665" s="64"/>
      <c r="X665" s="65"/>
    </row>
    <row r="666" spans="21:24" ht="15.75" x14ac:dyDescent="0.25">
      <c r="U666" s="62"/>
      <c r="V666" s="63"/>
      <c r="W666" s="64"/>
      <c r="X666" s="65"/>
    </row>
    <row r="667" spans="21:24" ht="15.75" x14ac:dyDescent="0.25">
      <c r="U667" s="62"/>
      <c r="V667" s="63"/>
      <c r="W667" s="64"/>
      <c r="X667" s="65"/>
    </row>
    <row r="668" spans="21:24" ht="15.75" x14ac:dyDescent="0.25">
      <c r="U668" s="62"/>
      <c r="V668" s="63"/>
      <c r="W668" s="64"/>
      <c r="X668" s="65"/>
    </row>
    <row r="669" spans="21:24" ht="15.75" x14ac:dyDescent="0.25">
      <c r="U669" s="62"/>
      <c r="V669" s="63"/>
      <c r="W669" s="64"/>
      <c r="X669" s="65"/>
    </row>
    <row r="670" spans="21:24" ht="15.75" x14ac:dyDescent="0.25">
      <c r="U670" s="62"/>
      <c r="V670" s="63"/>
      <c r="W670" s="64"/>
      <c r="X670" s="65"/>
    </row>
    <row r="671" spans="21:24" ht="15.75" x14ac:dyDescent="0.25">
      <c r="U671" s="62"/>
      <c r="V671" s="63"/>
      <c r="W671" s="64"/>
      <c r="X671" s="65"/>
    </row>
    <row r="672" spans="21:24" ht="15.75" x14ac:dyDescent="0.25">
      <c r="U672" s="62"/>
      <c r="V672" s="63"/>
      <c r="W672" s="64"/>
      <c r="X672" s="65"/>
    </row>
    <row r="673" spans="21:24" ht="15.75" x14ac:dyDescent="0.25">
      <c r="U673" s="62"/>
      <c r="V673" s="63"/>
      <c r="W673" s="64"/>
      <c r="X673" s="65"/>
    </row>
    <row r="674" spans="21:24" ht="15.75" x14ac:dyDescent="0.25">
      <c r="U674" s="62"/>
      <c r="V674" s="63"/>
      <c r="W674" s="64"/>
      <c r="X674" s="65"/>
    </row>
    <row r="675" spans="21:24" ht="15.75" x14ac:dyDescent="0.25">
      <c r="U675" s="62"/>
      <c r="V675" s="63"/>
      <c r="W675" s="64"/>
      <c r="X675" s="65"/>
    </row>
    <row r="676" spans="21:24" ht="15.75" x14ac:dyDescent="0.25">
      <c r="U676" s="62"/>
      <c r="V676" s="63"/>
      <c r="W676" s="64"/>
      <c r="X676" s="65"/>
    </row>
    <row r="677" spans="21:24" ht="15.75" x14ac:dyDescent="0.25">
      <c r="U677" s="62"/>
      <c r="V677" s="63"/>
      <c r="W677" s="64"/>
      <c r="X677" s="65"/>
    </row>
    <row r="678" spans="21:24" ht="15.75" x14ac:dyDescent="0.25">
      <c r="U678" s="62"/>
      <c r="V678" s="63"/>
      <c r="W678" s="64"/>
      <c r="X678" s="65"/>
    </row>
    <row r="679" spans="21:24" ht="15.75" x14ac:dyDescent="0.25">
      <c r="U679" s="62"/>
      <c r="V679" s="63"/>
      <c r="W679" s="64"/>
      <c r="X679" s="65"/>
    </row>
    <row r="680" spans="21:24" ht="15.75" x14ac:dyDescent="0.25">
      <c r="U680" s="62"/>
      <c r="V680" s="63"/>
      <c r="W680" s="64"/>
      <c r="X680" s="65"/>
    </row>
    <row r="681" spans="21:24" ht="15.75" x14ac:dyDescent="0.25">
      <c r="U681" s="62"/>
      <c r="V681" s="63"/>
      <c r="W681" s="64"/>
      <c r="X681" s="65"/>
    </row>
    <row r="682" spans="21:24" ht="15.75" x14ac:dyDescent="0.25">
      <c r="U682" s="62"/>
      <c r="V682" s="63"/>
      <c r="W682" s="64"/>
      <c r="X682" s="65"/>
    </row>
    <row r="683" spans="21:24" ht="15.75" x14ac:dyDescent="0.25">
      <c r="U683" s="62"/>
      <c r="V683" s="63"/>
      <c r="W683" s="64"/>
      <c r="X683" s="65"/>
    </row>
    <row r="684" spans="21:24" ht="15.75" x14ac:dyDescent="0.25">
      <c r="U684" s="62"/>
      <c r="V684" s="63"/>
      <c r="W684" s="64"/>
      <c r="X684" s="65"/>
    </row>
    <row r="685" spans="21:24" ht="15.75" x14ac:dyDescent="0.25">
      <c r="U685" s="62"/>
      <c r="V685" s="63"/>
      <c r="W685" s="64"/>
      <c r="X685" s="65"/>
    </row>
    <row r="686" spans="21:24" ht="15.75" x14ac:dyDescent="0.25">
      <c r="U686" s="62"/>
      <c r="V686" s="63"/>
      <c r="W686" s="64"/>
      <c r="X686" s="65"/>
    </row>
    <row r="687" spans="21:24" ht="15.75" x14ac:dyDescent="0.25">
      <c r="U687" s="62"/>
      <c r="V687" s="63"/>
      <c r="W687" s="64"/>
      <c r="X687" s="65"/>
    </row>
    <row r="688" spans="21:24" ht="15.75" x14ac:dyDescent="0.25">
      <c r="U688" s="62"/>
      <c r="V688" s="63"/>
      <c r="W688" s="64"/>
      <c r="X688" s="65"/>
    </row>
    <row r="689" spans="21:24" ht="15.75" x14ac:dyDescent="0.25">
      <c r="U689" s="62"/>
      <c r="V689" s="63"/>
      <c r="W689" s="64"/>
      <c r="X689" s="65"/>
    </row>
    <row r="690" spans="21:24" ht="15.75" x14ac:dyDescent="0.25">
      <c r="U690" s="62"/>
      <c r="V690" s="63"/>
      <c r="W690" s="64"/>
      <c r="X690" s="65"/>
    </row>
    <row r="691" spans="21:24" ht="15.75" x14ac:dyDescent="0.25">
      <c r="U691" s="62"/>
      <c r="V691" s="63"/>
      <c r="W691" s="64"/>
      <c r="X691" s="65"/>
    </row>
    <row r="692" spans="21:24" ht="15.75" x14ac:dyDescent="0.25">
      <c r="U692" s="62"/>
      <c r="V692" s="63"/>
      <c r="W692" s="64"/>
      <c r="X692" s="65"/>
    </row>
    <row r="693" spans="21:24" ht="15.75" x14ac:dyDescent="0.25">
      <c r="U693" s="62"/>
      <c r="V693" s="63"/>
      <c r="W693" s="64"/>
      <c r="X693" s="65"/>
    </row>
    <row r="694" spans="21:24" ht="15.75" x14ac:dyDescent="0.25">
      <c r="U694" s="62"/>
      <c r="V694" s="63"/>
      <c r="W694" s="64"/>
      <c r="X694" s="65"/>
    </row>
    <row r="695" spans="21:24" ht="15.75" x14ac:dyDescent="0.25">
      <c r="U695" s="62"/>
      <c r="V695" s="63"/>
      <c r="W695" s="64"/>
      <c r="X695" s="65"/>
    </row>
    <row r="696" spans="21:24" ht="15.75" x14ac:dyDescent="0.25">
      <c r="U696" s="62"/>
      <c r="V696" s="63"/>
      <c r="W696" s="64"/>
      <c r="X696" s="65"/>
    </row>
    <row r="697" spans="21:24" ht="15.75" x14ac:dyDescent="0.25">
      <c r="U697" s="62"/>
      <c r="V697" s="63"/>
      <c r="W697" s="64"/>
      <c r="X697" s="65"/>
    </row>
    <row r="698" spans="21:24" ht="15.75" x14ac:dyDescent="0.25">
      <c r="U698" s="62"/>
      <c r="V698" s="63"/>
      <c r="W698" s="64"/>
      <c r="X698" s="65"/>
    </row>
    <row r="699" spans="21:24" ht="15.75" x14ac:dyDescent="0.25">
      <c r="U699" s="62"/>
      <c r="V699" s="63"/>
      <c r="W699" s="64"/>
      <c r="X699" s="65"/>
    </row>
    <row r="700" spans="21:24" ht="15.75" x14ac:dyDescent="0.25">
      <c r="U700" s="62"/>
      <c r="V700" s="63"/>
      <c r="W700" s="64"/>
      <c r="X700" s="65"/>
    </row>
    <row r="701" spans="21:24" ht="15.75" x14ac:dyDescent="0.25">
      <c r="U701" s="62"/>
      <c r="V701" s="63"/>
      <c r="W701" s="64"/>
      <c r="X701" s="65"/>
    </row>
    <row r="702" spans="21:24" ht="15.75" x14ac:dyDescent="0.25">
      <c r="U702" s="62"/>
      <c r="V702" s="63"/>
      <c r="W702" s="64"/>
      <c r="X702" s="65"/>
    </row>
    <row r="703" spans="21:24" ht="15.75" x14ac:dyDescent="0.25">
      <c r="U703" s="62"/>
      <c r="V703" s="63"/>
      <c r="W703" s="64"/>
      <c r="X703" s="65"/>
    </row>
    <row r="704" spans="21:24" ht="15.75" x14ac:dyDescent="0.25">
      <c r="U704" s="62"/>
      <c r="V704" s="63"/>
      <c r="W704" s="64"/>
      <c r="X704" s="65"/>
    </row>
    <row r="705" spans="21:24" ht="15.75" x14ac:dyDescent="0.25">
      <c r="U705" s="62"/>
      <c r="V705" s="63"/>
      <c r="W705" s="64"/>
      <c r="X705" s="65"/>
    </row>
    <row r="706" spans="21:24" ht="15.75" x14ac:dyDescent="0.25">
      <c r="U706" s="62"/>
      <c r="V706" s="63"/>
      <c r="W706" s="64"/>
      <c r="X706" s="65"/>
    </row>
    <row r="707" spans="21:24" ht="15.75" x14ac:dyDescent="0.25">
      <c r="U707" s="62"/>
      <c r="V707" s="63"/>
      <c r="W707" s="64"/>
      <c r="X707" s="65"/>
    </row>
    <row r="708" spans="21:24" ht="15.75" x14ac:dyDescent="0.25">
      <c r="U708" s="62"/>
      <c r="V708" s="63"/>
      <c r="W708" s="64"/>
      <c r="X708" s="65"/>
    </row>
    <row r="709" spans="21:24" ht="15.75" x14ac:dyDescent="0.25">
      <c r="U709" s="62"/>
      <c r="V709" s="63"/>
      <c r="W709" s="64"/>
      <c r="X709" s="65"/>
    </row>
    <row r="710" spans="21:24" ht="15.75" x14ac:dyDescent="0.25">
      <c r="U710" s="62"/>
      <c r="V710" s="63"/>
      <c r="W710" s="64"/>
      <c r="X710" s="65"/>
    </row>
    <row r="711" spans="21:24" ht="15.75" x14ac:dyDescent="0.25">
      <c r="U711" s="62"/>
      <c r="V711" s="63"/>
      <c r="W711" s="64"/>
      <c r="X711" s="65"/>
    </row>
    <row r="712" spans="21:24" ht="15.75" x14ac:dyDescent="0.25">
      <c r="U712" s="62"/>
      <c r="V712" s="63"/>
      <c r="W712" s="64"/>
      <c r="X712" s="65"/>
    </row>
    <row r="713" spans="21:24" ht="15.75" x14ac:dyDescent="0.25">
      <c r="U713" s="62"/>
      <c r="V713" s="63"/>
      <c r="W713" s="64"/>
      <c r="X713" s="65"/>
    </row>
    <row r="714" spans="21:24" ht="15.75" x14ac:dyDescent="0.25">
      <c r="U714" s="62"/>
      <c r="V714" s="63"/>
      <c r="W714" s="64"/>
      <c r="X714" s="65"/>
    </row>
    <row r="715" spans="21:24" ht="15.75" x14ac:dyDescent="0.25">
      <c r="U715" s="62"/>
      <c r="V715" s="63"/>
      <c r="W715" s="64"/>
      <c r="X715" s="65"/>
    </row>
    <row r="716" spans="21:24" ht="15.75" x14ac:dyDescent="0.25">
      <c r="U716" s="62"/>
      <c r="V716" s="63"/>
      <c r="W716" s="64"/>
      <c r="X716" s="65"/>
    </row>
    <row r="717" spans="21:24" ht="15.75" x14ac:dyDescent="0.25">
      <c r="U717" s="62"/>
      <c r="V717" s="63"/>
      <c r="W717" s="64"/>
      <c r="X717" s="65"/>
    </row>
    <row r="718" spans="21:24" ht="15.75" x14ac:dyDescent="0.25">
      <c r="U718" s="62"/>
      <c r="V718" s="63"/>
      <c r="W718" s="64"/>
      <c r="X718" s="65"/>
    </row>
    <row r="719" spans="21:24" ht="15.75" x14ac:dyDescent="0.25">
      <c r="U719" s="62"/>
      <c r="V719" s="63"/>
      <c r="W719" s="64"/>
      <c r="X719" s="65"/>
    </row>
    <row r="720" spans="21:24" ht="15.75" x14ac:dyDescent="0.25">
      <c r="U720" s="62"/>
      <c r="V720" s="63"/>
      <c r="W720" s="64"/>
      <c r="X720" s="65"/>
    </row>
    <row r="721" spans="21:24" ht="15.75" x14ac:dyDescent="0.25">
      <c r="U721" s="62"/>
      <c r="V721" s="63"/>
      <c r="W721" s="64"/>
      <c r="X721" s="65"/>
    </row>
    <row r="722" spans="21:24" ht="15.75" x14ac:dyDescent="0.25">
      <c r="U722" s="62"/>
      <c r="V722" s="63"/>
      <c r="W722" s="64"/>
      <c r="X722" s="65"/>
    </row>
    <row r="723" spans="21:24" ht="15.75" x14ac:dyDescent="0.25">
      <c r="U723" s="62"/>
      <c r="V723" s="63"/>
      <c r="W723" s="64"/>
      <c r="X723" s="65"/>
    </row>
    <row r="724" spans="21:24" ht="15.75" x14ac:dyDescent="0.25">
      <c r="U724" s="62"/>
      <c r="V724" s="63"/>
      <c r="W724" s="64"/>
      <c r="X724" s="65"/>
    </row>
    <row r="725" spans="21:24" ht="15.75" x14ac:dyDescent="0.25">
      <c r="U725" s="62"/>
      <c r="V725" s="63"/>
      <c r="W725" s="64"/>
      <c r="X725" s="65"/>
    </row>
    <row r="726" spans="21:24" ht="15.75" x14ac:dyDescent="0.25">
      <c r="U726" s="62"/>
      <c r="V726" s="63"/>
      <c r="W726" s="64"/>
      <c r="X726" s="65"/>
    </row>
    <row r="727" spans="21:24" ht="15.75" x14ac:dyDescent="0.25">
      <c r="U727" s="62"/>
      <c r="V727" s="63"/>
      <c r="W727" s="64"/>
      <c r="X727" s="65"/>
    </row>
    <row r="728" spans="21:24" ht="15.75" x14ac:dyDescent="0.25">
      <c r="U728" s="62"/>
      <c r="V728" s="63"/>
      <c r="W728" s="64"/>
      <c r="X728" s="65"/>
    </row>
    <row r="729" spans="21:24" ht="15.75" x14ac:dyDescent="0.25">
      <c r="U729" s="62"/>
      <c r="V729" s="63"/>
      <c r="W729" s="64"/>
      <c r="X729" s="65"/>
    </row>
    <row r="730" spans="21:24" ht="15.75" x14ac:dyDescent="0.25">
      <c r="U730" s="62"/>
      <c r="V730" s="63"/>
      <c r="W730" s="64"/>
      <c r="X730" s="65"/>
    </row>
    <row r="731" spans="21:24" ht="15.75" x14ac:dyDescent="0.25">
      <c r="U731" s="62"/>
      <c r="V731" s="63"/>
      <c r="W731" s="64"/>
      <c r="X731" s="65"/>
    </row>
    <row r="732" spans="21:24" ht="15.75" x14ac:dyDescent="0.25">
      <c r="U732" s="62"/>
      <c r="V732" s="63"/>
      <c r="W732" s="64"/>
      <c r="X732" s="65"/>
    </row>
    <row r="733" spans="21:24" ht="15.75" x14ac:dyDescent="0.25">
      <c r="U733" s="62"/>
      <c r="V733" s="63"/>
      <c r="W733" s="64"/>
      <c r="X733" s="65"/>
    </row>
    <row r="734" spans="21:24" ht="15.75" x14ac:dyDescent="0.25">
      <c r="U734" s="62"/>
      <c r="V734" s="63"/>
      <c r="W734" s="64"/>
      <c r="X734" s="65"/>
    </row>
    <row r="735" spans="21:24" ht="15.75" x14ac:dyDescent="0.25">
      <c r="U735" s="62"/>
      <c r="V735" s="63"/>
      <c r="W735" s="64"/>
      <c r="X735" s="65"/>
    </row>
    <row r="736" spans="21:24" ht="15.75" x14ac:dyDescent="0.25">
      <c r="U736" s="62"/>
      <c r="V736" s="63"/>
      <c r="W736" s="64"/>
      <c r="X736" s="65"/>
    </row>
    <row r="737" spans="21:24" ht="15.75" x14ac:dyDescent="0.25">
      <c r="U737" s="62"/>
      <c r="V737" s="63"/>
      <c r="W737" s="64"/>
      <c r="X737" s="65"/>
    </row>
    <row r="738" spans="21:24" ht="15.75" x14ac:dyDescent="0.25">
      <c r="U738" s="62"/>
      <c r="V738" s="63"/>
      <c r="W738" s="64"/>
      <c r="X738" s="65"/>
    </row>
    <row r="739" spans="21:24" ht="15.75" x14ac:dyDescent="0.25">
      <c r="U739" s="62"/>
      <c r="V739" s="63"/>
      <c r="W739" s="64"/>
      <c r="X739" s="65"/>
    </row>
    <row r="740" spans="21:24" ht="15.75" x14ac:dyDescent="0.25">
      <c r="U740" s="62"/>
      <c r="V740" s="63"/>
      <c r="W740" s="64"/>
      <c r="X740" s="65"/>
    </row>
    <row r="741" spans="21:24" ht="15.75" x14ac:dyDescent="0.25">
      <c r="U741" s="62"/>
      <c r="V741" s="63"/>
      <c r="W741" s="64"/>
      <c r="X741" s="65"/>
    </row>
    <row r="742" spans="21:24" ht="15.75" x14ac:dyDescent="0.25">
      <c r="U742" s="62"/>
      <c r="V742" s="63"/>
      <c r="W742" s="64"/>
      <c r="X742" s="65"/>
    </row>
    <row r="743" spans="21:24" ht="15.75" x14ac:dyDescent="0.25">
      <c r="U743" s="62"/>
      <c r="V743" s="63"/>
      <c r="W743" s="64"/>
      <c r="X743" s="65"/>
    </row>
    <row r="744" spans="21:24" ht="15.75" x14ac:dyDescent="0.25">
      <c r="U744" s="62"/>
      <c r="V744" s="63"/>
      <c r="W744" s="64"/>
      <c r="X744" s="65"/>
    </row>
    <row r="745" spans="21:24" ht="15.75" x14ac:dyDescent="0.25">
      <c r="U745" s="62"/>
      <c r="V745" s="63"/>
      <c r="W745" s="64"/>
      <c r="X745" s="65"/>
    </row>
    <row r="746" spans="21:24" ht="15.75" x14ac:dyDescent="0.25">
      <c r="U746" s="62"/>
      <c r="V746" s="63"/>
      <c r="W746" s="64"/>
      <c r="X746" s="65"/>
    </row>
    <row r="747" spans="21:24" ht="15.75" x14ac:dyDescent="0.25">
      <c r="U747" s="62"/>
      <c r="V747" s="63"/>
      <c r="W747" s="64"/>
      <c r="X747" s="65"/>
    </row>
    <row r="748" spans="21:24" ht="15.75" x14ac:dyDescent="0.25">
      <c r="U748" s="62"/>
      <c r="V748" s="63"/>
      <c r="W748" s="64"/>
      <c r="X748" s="65"/>
    </row>
    <row r="749" spans="21:24" ht="15.75" x14ac:dyDescent="0.25">
      <c r="U749" s="62"/>
      <c r="V749" s="63"/>
      <c r="W749" s="64"/>
      <c r="X749" s="65"/>
    </row>
    <row r="750" spans="21:24" ht="15.75" x14ac:dyDescent="0.25">
      <c r="U750" s="62"/>
      <c r="V750" s="63"/>
      <c r="W750" s="64"/>
      <c r="X750" s="65"/>
    </row>
    <row r="751" spans="21:24" ht="15.75" x14ac:dyDescent="0.25">
      <c r="U751" s="62"/>
      <c r="V751" s="63"/>
      <c r="W751" s="64"/>
      <c r="X751" s="65"/>
    </row>
    <row r="752" spans="21:24" ht="15.75" x14ac:dyDescent="0.25">
      <c r="U752" s="62"/>
      <c r="V752" s="63"/>
      <c r="W752" s="64"/>
      <c r="X752" s="65"/>
    </row>
    <row r="753" spans="21:24" ht="15.75" x14ac:dyDescent="0.25">
      <c r="U753" s="62"/>
      <c r="V753" s="63"/>
      <c r="W753" s="64"/>
      <c r="X753" s="65"/>
    </row>
    <row r="754" spans="21:24" ht="15.75" x14ac:dyDescent="0.25">
      <c r="U754" s="62"/>
      <c r="V754" s="63"/>
      <c r="W754" s="64"/>
      <c r="X754" s="65"/>
    </row>
    <row r="755" spans="21:24" ht="15.75" x14ac:dyDescent="0.25">
      <c r="U755" s="62"/>
      <c r="V755" s="63"/>
      <c r="W755" s="64"/>
      <c r="X755" s="65"/>
    </row>
    <row r="756" spans="21:24" ht="15.75" x14ac:dyDescent="0.25">
      <c r="U756" s="62"/>
      <c r="V756" s="63"/>
      <c r="W756" s="64"/>
      <c r="X756" s="65"/>
    </row>
    <row r="757" spans="21:24" ht="15.75" x14ac:dyDescent="0.25">
      <c r="U757" s="62"/>
      <c r="V757" s="63"/>
      <c r="W757" s="64"/>
      <c r="X757" s="65"/>
    </row>
    <row r="758" spans="21:24" ht="15.75" x14ac:dyDescent="0.25">
      <c r="U758" s="62"/>
      <c r="V758" s="63"/>
      <c r="W758" s="64"/>
      <c r="X758" s="65"/>
    </row>
    <row r="759" spans="21:24" ht="15.75" x14ac:dyDescent="0.25">
      <c r="U759" s="62"/>
      <c r="V759" s="63"/>
      <c r="W759" s="64"/>
      <c r="X759" s="65"/>
    </row>
    <row r="760" spans="21:24" ht="15.75" x14ac:dyDescent="0.25">
      <c r="U760" s="62"/>
      <c r="V760" s="63"/>
      <c r="W760" s="64"/>
      <c r="X760" s="65"/>
    </row>
    <row r="761" spans="21:24" ht="15.75" x14ac:dyDescent="0.25">
      <c r="U761" s="62"/>
      <c r="V761" s="63"/>
      <c r="W761" s="64"/>
      <c r="X761" s="65"/>
    </row>
    <row r="762" spans="21:24" ht="15.75" x14ac:dyDescent="0.25">
      <c r="U762" s="62"/>
      <c r="V762" s="63"/>
      <c r="W762" s="64"/>
      <c r="X762" s="65"/>
    </row>
    <row r="763" spans="21:24" ht="15.75" x14ac:dyDescent="0.25">
      <c r="U763" s="62"/>
      <c r="V763" s="63"/>
      <c r="W763" s="64"/>
      <c r="X763" s="65"/>
    </row>
    <row r="764" spans="21:24" ht="15.75" x14ac:dyDescent="0.25">
      <c r="U764" s="62"/>
      <c r="V764" s="63"/>
      <c r="W764" s="64"/>
      <c r="X764" s="65"/>
    </row>
    <row r="765" spans="21:24" ht="15.75" x14ac:dyDescent="0.25">
      <c r="U765" s="62"/>
      <c r="V765" s="63"/>
      <c r="W765" s="64"/>
      <c r="X765" s="65"/>
    </row>
    <row r="766" spans="21:24" ht="15.75" x14ac:dyDescent="0.25">
      <c r="U766" s="62"/>
      <c r="V766" s="63"/>
      <c r="W766" s="64"/>
      <c r="X766" s="65"/>
    </row>
    <row r="767" spans="21:24" ht="15.75" x14ac:dyDescent="0.25">
      <c r="U767" s="62"/>
      <c r="V767" s="63"/>
      <c r="W767" s="64"/>
      <c r="X767" s="65"/>
    </row>
    <row r="768" spans="21:24" ht="15.75" x14ac:dyDescent="0.25">
      <c r="U768" s="62"/>
      <c r="V768" s="63"/>
      <c r="W768" s="64"/>
      <c r="X768" s="65"/>
    </row>
    <row r="769" spans="21:24" ht="15.75" x14ac:dyDescent="0.25">
      <c r="U769" s="62"/>
      <c r="V769" s="63"/>
      <c r="W769" s="64"/>
      <c r="X769" s="65"/>
    </row>
    <row r="770" spans="21:24" ht="15.75" x14ac:dyDescent="0.25">
      <c r="U770" s="62"/>
      <c r="V770" s="63"/>
      <c r="W770" s="64"/>
      <c r="X770" s="65"/>
    </row>
    <row r="771" spans="21:24" ht="15.75" x14ac:dyDescent="0.25">
      <c r="U771" s="62"/>
      <c r="V771" s="63"/>
      <c r="W771" s="64"/>
      <c r="X771" s="65"/>
    </row>
    <row r="772" spans="21:24" ht="15.75" x14ac:dyDescent="0.25">
      <c r="U772" s="62"/>
      <c r="V772" s="63"/>
      <c r="W772" s="64"/>
      <c r="X772" s="65"/>
    </row>
    <row r="773" spans="21:24" ht="15.75" x14ac:dyDescent="0.25">
      <c r="U773" s="62"/>
      <c r="V773" s="63"/>
      <c r="W773" s="64"/>
      <c r="X773" s="65"/>
    </row>
    <row r="774" spans="21:24" ht="15.75" x14ac:dyDescent="0.25">
      <c r="U774" s="62"/>
      <c r="V774" s="63"/>
      <c r="W774" s="64"/>
      <c r="X774" s="65"/>
    </row>
    <row r="775" spans="21:24" ht="15.75" x14ac:dyDescent="0.25">
      <c r="U775" s="62"/>
      <c r="V775" s="63"/>
      <c r="W775" s="64"/>
      <c r="X775" s="65"/>
    </row>
    <row r="776" spans="21:24" ht="15.75" x14ac:dyDescent="0.25">
      <c r="U776" s="62"/>
      <c r="V776" s="63"/>
      <c r="W776" s="64"/>
      <c r="X776" s="65"/>
    </row>
    <row r="777" spans="21:24" ht="15.75" x14ac:dyDescent="0.25">
      <c r="U777" s="62"/>
      <c r="V777" s="63"/>
      <c r="W777" s="64"/>
      <c r="X777" s="65"/>
    </row>
    <row r="778" spans="21:24" ht="15.75" x14ac:dyDescent="0.25">
      <c r="U778" s="62"/>
      <c r="V778" s="63"/>
      <c r="W778" s="64"/>
      <c r="X778" s="65"/>
    </row>
    <row r="779" spans="21:24" ht="15.75" x14ac:dyDescent="0.25">
      <c r="U779" s="62"/>
      <c r="V779" s="63"/>
      <c r="W779" s="64"/>
      <c r="X779" s="65"/>
    </row>
    <row r="780" spans="21:24" ht="15.75" x14ac:dyDescent="0.25">
      <c r="U780" s="62"/>
      <c r="V780" s="63"/>
      <c r="W780" s="64"/>
      <c r="X780" s="65"/>
    </row>
    <row r="781" spans="21:24" ht="15.75" x14ac:dyDescent="0.25">
      <c r="U781" s="62"/>
      <c r="V781" s="63"/>
      <c r="W781" s="64"/>
      <c r="X781" s="65"/>
    </row>
    <row r="782" spans="21:24" ht="15.75" x14ac:dyDescent="0.25">
      <c r="U782" s="62"/>
      <c r="V782" s="63"/>
      <c r="W782" s="64"/>
      <c r="X782" s="65"/>
    </row>
    <row r="783" spans="21:24" ht="15.75" x14ac:dyDescent="0.25">
      <c r="U783" s="62"/>
      <c r="V783" s="63"/>
      <c r="W783" s="64"/>
      <c r="X783" s="65"/>
    </row>
    <row r="784" spans="21:24" ht="15.75" x14ac:dyDescent="0.25">
      <c r="U784" s="62"/>
      <c r="V784" s="63"/>
      <c r="W784" s="64"/>
      <c r="X784" s="65"/>
    </row>
    <row r="785" spans="21:24" ht="15.75" x14ac:dyDescent="0.25">
      <c r="U785" s="62"/>
      <c r="V785" s="63"/>
      <c r="W785" s="64"/>
      <c r="X785" s="65"/>
    </row>
    <row r="786" spans="21:24" ht="15.75" x14ac:dyDescent="0.25">
      <c r="U786" s="62"/>
      <c r="V786" s="63"/>
      <c r="W786" s="64"/>
      <c r="X786" s="65"/>
    </row>
    <row r="787" spans="21:24" ht="15.75" x14ac:dyDescent="0.25">
      <c r="U787" s="62"/>
      <c r="V787" s="63"/>
      <c r="W787" s="64"/>
      <c r="X787" s="65"/>
    </row>
    <row r="788" spans="21:24" ht="15.75" x14ac:dyDescent="0.25">
      <c r="U788" s="62"/>
      <c r="V788" s="63"/>
      <c r="W788" s="64"/>
      <c r="X788" s="65"/>
    </row>
    <row r="789" spans="21:24" ht="15.75" x14ac:dyDescent="0.25">
      <c r="U789" s="62"/>
      <c r="V789" s="63"/>
      <c r="W789" s="64"/>
      <c r="X789" s="65"/>
    </row>
    <row r="790" spans="21:24" ht="15.75" x14ac:dyDescent="0.25">
      <c r="U790" s="62"/>
      <c r="V790" s="63"/>
      <c r="W790" s="64"/>
      <c r="X790" s="65"/>
    </row>
    <row r="791" spans="21:24" ht="15.75" x14ac:dyDescent="0.25">
      <c r="U791" s="62"/>
      <c r="V791" s="63"/>
      <c r="W791" s="64"/>
      <c r="X791" s="65"/>
    </row>
    <row r="792" spans="21:24" ht="15.75" x14ac:dyDescent="0.25">
      <c r="U792" s="62"/>
      <c r="V792" s="63"/>
      <c r="W792" s="64"/>
      <c r="X792" s="65"/>
    </row>
    <row r="793" spans="21:24" ht="15.75" x14ac:dyDescent="0.25">
      <c r="U793" s="62"/>
      <c r="V793" s="63"/>
      <c r="W793" s="64"/>
      <c r="X793" s="65"/>
    </row>
    <row r="794" spans="21:24" ht="15.75" x14ac:dyDescent="0.25">
      <c r="U794" s="62"/>
      <c r="V794" s="63"/>
      <c r="W794" s="64"/>
      <c r="X794" s="65"/>
    </row>
    <row r="795" spans="21:24" ht="15.75" x14ac:dyDescent="0.25">
      <c r="U795" s="62"/>
      <c r="V795" s="63"/>
      <c r="W795" s="64"/>
      <c r="X795" s="65"/>
    </row>
    <row r="796" spans="21:24" ht="15.75" x14ac:dyDescent="0.25">
      <c r="U796" s="62"/>
      <c r="V796" s="63"/>
      <c r="W796" s="64"/>
      <c r="X796" s="65"/>
    </row>
    <row r="797" spans="21:24" ht="15.75" x14ac:dyDescent="0.25">
      <c r="U797" s="62"/>
      <c r="V797" s="63"/>
      <c r="W797" s="64"/>
      <c r="X797" s="65"/>
    </row>
    <row r="798" spans="21:24" ht="15.75" x14ac:dyDescent="0.25">
      <c r="U798" s="62"/>
      <c r="V798" s="63"/>
      <c r="W798" s="64"/>
      <c r="X798" s="65"/>
    </row>
    <row r="799" spans="21:24" ht="15.75" x14ac:dyDescent="0.25">
      <c r="U799" s="62"/>
      <c r="V799" s="63"/>
      <c r="W799" s="64"/>
      <c r="X799" s="65"/>
    </row>
    <row r="800" spans="21:24" ht="15.75" x14ac:dyDescent="0.25">
      <c r="U800" s="62"/>
      <c r="V800" s="63"/>
      <c r="W800" s="64"/>
      <c r="X800" s="65"/>
    </row>
    <row r="801" spans="21:24" ht="15.75" x14ac:dyDescent="0.25">
      <c r="U801" s="62"/>
      <c r="V801" s="63"/>
      <c r="W801" s="64"/>
      <c r="X801" s="65"/>
    </row>
    <row r="802" spans="21:24" ht="15.75" x14ac:dyDescent="0.25">
      <c r="U802" s="62"/>
      <c r="V802" s="63"/>
      <c r="W802" s="64"/>
      <c r="X802" s="65"/>
    </row>
    <row r="803" spans="21:24" ht="15.75" x14ac:dyDescent="0.25">
      <c r="U803" s="62"/>
      <c r="V803" s="63"/>
      <c r="W803" s="64"/>
      <c r="X803" s="65"/>
    </row>
    <row r="804" spans="21:24" ht="15.75" x14ac:dyDescent="0.25">
      <c r="U804" s="62"/>
      <c r="V804" s="63"/>
      <c r="W804" s="64"/>
      <c r="X804" s="65"/>
    </row>
    <row r="805" spans="21:24" ht="15.75" x14ac:dyDescent="0.25">
      <c r="U805" s="62"/>
      <c r="V805" s="63"/>
      <c r="W805" s="64"/>
      <c r="X805" s="65"/>
    </row>
    <row r="806" spans="21:24" ht="15.75" x14ac:dyDescent="0.25">
      <c r="U806" s="62"/>
      <c r="V806" s="63"/>
      <c r="W806" s="64"/>
      <c r="X806" s="65"/>
    </row>
    <row r="807" spans="21:24" ht="15.75" x14ac:dyDescent="0.25">
      <c r="U807" s="62"/>
      <c r="V807" s="63"/>
      <c r="W807" s="64"/>
      <c r="X807" s="65"/>
    </row>
    <row r="808" spans="21:24" ht="15.75" x14ac:dyDescent="0.25">
      <c r="U808" s="62"/>
      <c r="V808" s="63"/>
      <c r="W808" s="64"/>
      <c r="X808" s="65"/>
    </row>
    <row r="809" spans="21:24" ht="15.75" x14ac:dyDescent="0.25">
      <c r="U809" s="62"/>
      <c r="V809" s="63"/>
      <c r="W809" s="64"/>
      <c r="X809" s="65"/>
    </row>
    <row r="810" spans="21:24" ht="15.75" x14ac:dyDescent="0.25">
      <c r="U810" s="62"/>
      <c r="V810" s="63"/>
      <c r="W810" s="64"/>
      <c r="X810" s="65"/>
    </row>
    <row r="811" spans="21:24" ht="15.75" x14ac:dyDescent="0.25">
      <c r="U811" s="62"/>
      <c r="V811" s="63"/>
      <c r="W811" s="64"/>
      <c r="X811" s="65"/>
    </row>
    <row r="812" spans="21:24" ht="15.75" x14ac:dyDescent="0.25">
      <c r="U812" s="62"/>
      <c r="V812" s="63"/>
      <c r="W812" s="64"/>
      <c r="X812" s="65"/>
    </row>
    <row r="813" spans="21:24" ht="15.75" x14ac:dyDescent="0.25">
      <c r="U813" s="62"/>
      <c r="V813" s="63"/>
      <c r="W813" s="64"/>
      <c r="X813" s="65"/>
    </row>
    <row r="814" spans="21:24" ht="15.75" x14ac:dyDescent="0.25">
      <c r="U814" s="62"/>
      <c r="V814" s="63"/>
      <c r="W814" s="64"/>
      <c r="X814" s="65"/>
    </row>
    <row r="815" spans="21:24" ht="15.75" x14ac:dyDescent="0.25">
      <c r="U815" s="62"/>
      <c r="V815" s="63"/>
      <c r="W815" s="64"/>
      <c r="X815" s="65"/>
    </row>
    <row r="816" spans="21:24" ht="15.75" x14ac:dyDescent="0.25">
      <c r="U816" s="62"/>
      <c r="V816" s="63"/>
      <c r="W816" s="64"/>
      <c r="X816" s="65"/>
    </row>
    <row r="817" spans="21:24" ht="15.75" x14ac:dyDescent="0.25">
      <c r="U817" s="62"/>
      <c r="V817" s="63"/>
      <c r="W817" s="64"/>
      <c r="X817" s="65"/>
    </row>
    <row r="818" spans="21:24" ht="15.75" x14ac:dyDescent="0.25">
      <c r="U818" s="62"/>
      <c r="V818" s="63"/>
      <c r="W818" s="64"/>
      <c r="X818" s="65"/>
    </row>
    <row r="819" spans="21:24" ht="15.75" x14ac:dyDescent="0.25">
      <c r="U819" s="62"/>
      <c r="V819" s="63"/>
      <c r="W819" s="64"/>
      <c r="X819" s="65"/>
    </row>
    <row r="820" spans="21:24" ht="15.75" x14ac:dyDescent="0.25">
      <c r="U820" s="62"/>
      <c r="V820" s="63"/>
      <c r="W820" s="64"/>
      <c r="X820" s="65"/>
    </row>
    <row r="821" spans="21:24" ht="15.75" x14ac:dyDescent="0.25">
      <c r="U821" s="62"/>
      <c r="V821" s="63"/>
      <c r="W821" s="64"/>
      <c r="X821" s="65"/>
    </row>
    <row r="822" spans="21:24" ht="15.75" x14ac:dyDescent="0.25">
      <c r="U822" s="62"/>
      <c r="V822" s="63"/>
      <c r="W822" s="64"/>
      <c r="X822" s="65"/>
    </row>
    <row r="823" spans="21:24" ht="15.75" x14ac:dyDescent="0.25">
      <c r="U823" s="62"/>
      <c r="V823" s="63"/>
      <c r="W823" s="64"/>
      <c r="X823" s="65"/>
    </row>
    <row r="824" spans="21:24" ht="15.75" x14ac:dyDescent="0.25">
      <c r="U824" s="62"/>
      <c r="V824" s="63"/>
      <c r="W824" s="64"/>
      <c r="X824" s="65"/>
    </row>
    <row r="825" spans="21:24" ht="15.75" x14ac:dyDescent="0.25">
      <c r="U825" s="62"/>
      <c r="V825" s="63"/>
      <c r="W825" s="64"/>
      <c r="X825" s="65"/>
    </row>
    <row r="826" spans="21:24" ht="15.75" x14ac:dyDescent="0.25">
      <c r="U826" s="62"/>
      <c r="V826" s="63"/>
      <c r="W826" s="64"/>
      <c r="X826" s="65"/>
    </row>
    <row r="827" spans="21:24" ht="15.75" x14ac:dyDescent="0.25">
      <c r="U827" s="62"/>
      <c r="V827" s="63"/>
      <c r="W827" s="64"/>
      <c r="X827" s="65"/>
    </row>
    <row r="828" spans="21:24" ht="15.75" x14ac:dyDescent="0.25">
      <c r="U828" s="62"/>
      <c r="V828" s="63"/>
      <c r="W828" s="64"/>
      <c r="X828" s="65"/>
    </row>
    <row r="829" spans="21:24" ht="15.75" x14ac:dyDescent="0.25">
      <c r="U829" s="62"/>
      <c r="V829" s="63"/>
      <c r="W829" s="64"/>
      <c r="X829" s="65"/>
    </row>
    <row r="830" spans="21:24" ht="15.75" x14ac:dyDescent="0.25">
      <c r="U830" s="62"/>
      <c r="V830" s="63"/>
      <c r="W830" s="64"/>
      <c r="X830" s="65"/>
    </row>
    <row r="831" spans="21:24" ht="15.75" x14ac:dyDescent="0.25">
      <c r="U831" s="62"/>
      <c r="V831" s="63"/>
      <c r="W831" s="64"/>
      <c r="X831" s="65"/>
    </row>
    <row r="832" spans="21:24" ht="15.75" x14ac:dyDescent="0.25">
      <c r="U832" s="62"/>
      <c r="V832" s="63"/>
      <c r="W832" s="64"/>
      <c r="X832" s="65"/>
    </row>
    <row r="833" spans="21:24" ht="15.75" x14ac:dyDescent="0.25">
      <c r="U833" s="62"/>
      <c r="V833" s="63"/>
      <c r="W833" s="64"/>
      <c r="X833" s="65"/>
    </row>
    <row r="834" spans="21:24" ht="15.75" x14ac:dyDescent="0.25">
      <c r="U834" s="62"/>
      <c r="V834" s="63"/>
      <c r="W834" s="64"/>
      <c r="X834" s="65"/>
    </row>
    <row r="835" spans="21:24" ht="15.75" x14ac:dyDescent="0.25">
      <c r="U835" s="62"/>
      <c r="V835" s="63"/>
      <c r="W835" s="64"/>
      <c r="X835" s="65"/>
    </row>
    <row r="836" spans="21:24" ht="15.75" x14ac:dyDescent="0.25">
      <c r="U836" s="62"/>
      <c r="V836" s="63"/>
      <c r="W836" s="64"/>
      <c r="X836" s="65"/>
    </row>
    <row r="837" spans="21:24" ht="15.75" x14ac:dyDescent="0.25">
      <c r="U837" s="62"/>
      <c r="V837" s="63"/>
      <c r="W837" s="64"/>
      <c r="X837" s="65"/>
    </row>
    <row r="838" spans="21:24" ht="15.75" x14ac:dyDescent="0.25">
      <c r="U838" s="62"/>
      <c r="V838" s="63"/>
      <c r="W838" s="64"/>
      <c r="X838" s="65"/>
    </row>
    <row r="839" spans="21:24" ht="15.75" x14ac:dyDescent="0.25">
      <c r="U839" s="62"/>
      <c r="V839" s="63"/>
      <c r="W839" s="64"/>
      <c r="X839" s="65"/>
    </row>
    <row r="840" spans="21:24" ht="15.75" x14ac:dyDescent="0.25">
      <c r="U840" s="62"/>
      <c r="V840" s="63"/>
      <c r="W840" s="64"/>
      <c r="X840" s="65"/>
    </row>
    <row r="841" spans="21:24" ht="15.75" x14ac:dyDescent="0.25">
      <c r="U841" s="62"/>
      <c r="V841" s="63"/>
      <c r="W841" s="64"/>
      <c r="X841" s="65"/>
    </row>
    <row r="842" spans="21:24" ht="15.75" x14ac:dyDescent="0.25">
      <c r="U842" s="62"/>
      <c r="V842" s="63"/>
      <c r="W842" s="64"/>
      <c r="X842" s="65"/>
    </row>
    <row r="843" spans="21:24" ht="15.75" x14ac:dyDescent="0.25">
      <c r="U843" s="62"/>
      <c r="V843" s="63"/>
      <c r="W843" s="64"/>
      <c r="X843" s="65"/>
    </row>
    <row r="844" spans="21:24" ht="15.75" x14ac:dyDescent="0.25">
      <c r="U844" s="62"/>
      <c r="V844" s="63"/>
      <c r="W844" s="64"/>
      <c r="X844" s="65"/>
    </row>
    <row r="845" spans="21:24" ht="15.75" x14ac:dyDescent="0.25">
      <c r="U845" s="62"/>
      <c r="V845" s="63"/>
      <c r="W845" s="64"/>
      <c r="X845" s="65"/>
    </row>
    <row r="846" spans="21:24" ht="15.75" x14ac:dyDescent="0.25">
      <c r="U846" s="62"/>
      <c r="V846" s="63"/>
      <c r="W846" s="64"/>
      <c r="X846" s="65"/>
    </row>
    <row r="847" spans="21:24" ht="15.75" x14ac:dyDescent="0.25">
      <c r="U847" s="62"/>
      <c r="V847" s="63"/>
      <c r="W847" s="64"/>
      <c r="X847" s="65"/>
    </row>
    <row r="848" spans="21:24" ht="15.75" x14ac:dyDescent="0.25">
      <c r="U848" s="62"/>
      <c r="V848" s="63"/>
      <c r="W848" s="64"/>
      <c r="X848" s="65"/>
    </row>
    <row r="849" spans="21:24" ht="15.75" x14ac:dyDescent="0.25">
      <c r="U849" s="62"/>
      <c r="V849" s="63"/>
      <c r="W849" s="64"/>
      <c r="X849" s="65"/>
    </row>
    <row r="850" spans="21:24" ht="15.75" x14ac:dyDescent="0.25">
      <c r="U850" s="62"/>
      <c r="V850" s="63"/>
      <c r="W850" s="64"/>
      <c r="X850" s="65"/>
    </row>
    <row r="851" spans="21:24" ht="15.75" x14ac:dyDescent="0.25">
      <c r="U851" s="62"/>
      <c r="V851" s="63"/>
      <c r="W851" s="64"/>
      <c r="X851" s="65"/>
    </row>
    <row r="852" spans="21:24" ht="15.75" x14ac:dyDescent="0.25">
      <c r="U852" s="62"/>
      <c r="V852" s="63"/>
      <c r="W852" s="64"/>
      <c r="X852" s="65"/>
    </row>
    <row r="853" spans="21:24" ht="15.75" x14ac:dyDescent="0.25">
      <c r="U853" s="62"/>
      <c r="V853" s="63"/>
      <c r="W853" s="64"/>
      <c r="X853" s="65"/>
    </row>
    <row r="854" spans="21:24" ht="15.75" x14ac:dyDescent="0.25">
      <c r="U854" s="62"/>
      <c r="V854" s="63"/>
      <c r="W854" s="64"/>
      <c r="X854" s="65"/>
    </row>
    <row r="855" spans="21:24" ht="15.75" x14ac:dyDescent="0.25">
      <c r="U855" s="62"/>
      <c r="V855" s="63"/>
      <c r="W855" s="64"/>
      <c r="X855" s="65"/>
    </row>
    <row r="856" spans="21:24" ht="15.75" x14ac:dyDescent="0.25">
      <c r="U856" s="62"/>
      <c r="V856" s="63"/>
      <c r="W856" s="64"/>
      <c r="X856" s="65"/>
    </row>
    <row r="857" spans="21:24" ht="15.75" x14ac:dyDescent="0.25">
      <c r="U857" s="62"/>
      <c r="V857" s="63"/>
      <c r="W857" s="64"/>
      <c r="X857" s="65"/>
    </row>
    <row r="858" spans="21:24" ht="15.75" x14ac:dyDescent="0.25">
      <c r="U858" s="62"/>
      <c r="V858" s="63"/>
      <c r="W858" s="64"/>
      <c r="X858" s="65"/>
    </row>
    <row r="859" spans="21:24" ht="15.75" x14ac:dyDescent="0.25">
      <c r="U859" s="62"/>
      <c r="V859" s="63"/>
      <c r="W859" s="64"/>
      <c r="X859" s="65"/>
    </row>
    <row r="860" spans="21:24" ht="15.75" x14ac:dyDescent="0.25">
      <c r="U860" s="62"/>
      <c r="V860" s="63"/>
      <c r="W860" s="64"/>
      <c r="X860" s="65"/>
    </row>
    <row r="861" spans="21:24" ht="15.75" x14ac:dyDescent="0.25">
      <c r="U861" s="62"/>
      <c r="V861" s="63"/>
      <c r="W861" s="64"/>
      <c r="X861" s="65"/>
    </row>
    <row r="862" spans="21:24" ht="15.75" x14ac:dyDescent="0.25">
      <c r="U862" s="62"/>
      <c r="V862" s="63"/>
      <c r="W862" s="64"/>
      <c r="X862" s="65"/>
    </row>
    <row r="863" spans="21:24" ht="15.75" x14ac:dyDescent="0.25">
      <c r="U863" s="62"/>
      <c r="V863" s="63"/>
      <c r="W863" s="64"/>
      <c r="X863" s="65"/>
    </row>
    <row r="864" spans="21:24" ht="15.75" x14ac:dyDescent="0.25">
      <c r="U864" s="62"/>
      <c r="V864" s="63"/>
      <c r="W864" s="64"/>
      <c r="X864" s="65"/>
    </row>
    <row r="865" spans="21:24" ht="15.75" x14ac:dyDescent="0.25">
      <c r="U865" s="62"/>
      <c r="V865" s="63"/>
      <c r="W865" s="64"/>
      <c r="X865" s="65"/>
    </row>
    <row r="866" spans="21:24" ht="15.75" x14ac:dyDescent="0.25">
      <c r="U866" s="62"/>
      <c r="V866" s="63"/>
      <c r="W866" s="64"/>
      <c r="X866" s="65"/>
    </row>
    <row r="867" spans="21:24" ht="15.75" x14ac:dyDescent="0.25">
      <c r="U867" s="62"/>
      <c r="V867" s="63"/>
      <c r="W867" s="64"/>
      <c r="X867" s="65"/>
    </row>
    <row r="868" spans="21:24" ht="15.75" x14ac:dyDescent="0.25">
      <c r="U868" s="62"/>
      <c r="V868" s="63"/>
      <c r="W868" s="64"/>
      <c r="X868" s="65"/>
    </row>
    <row r="869" spans="21:24" ht="15.75" x14ac:dyDescent="0.25">
      <c r="U869" s="62"/>
      <c r="V869" s="63"/>
      <c r="W869" s="64"/>
      <c r="X869" s="65"/>
    </row>
    <row r="870" spans="21:24" ht="15.75" x14ac:dyDescent="0.25">
      <c r="U870" s="62"/>
      <c r="V870" s="63"/>
      <c r="W870" s="64"/>
      <c r="X870" s="65"/>
    </row>
    <row r="871" spans="21:24" ht="15.75" x14ac:dyDescent="0.25">
      <c r="U871" s="62"/>
      <c r="V871" s="63"/>
      <c r="W871" s="64"/>
      <c r="X871" s="65"/>
    </row>
    <row r="872" spans="21:24" ht="15.75" x14ac:dyDescent="0.25">
      <c r="U872" s="62"/>
      <c r="V872" s="63"/>
      <c r="W872" s="64"/>
      <c r="X872" s="65"/>
    </row>
    <row r="873" spans="21:24" ht="15.75" x14ac:dyDescent="0.25">
      <c r="U873" s="62"/>
      <c r="V873" s="63"/>
      <c r="W873" s="64"/>
      <c r="X873" s="65"/>
    </row>
    <row r="874" spans="21:24" ht="15.75" x14ac:dyDescent="0.25">
      <c r="U874" s="62"/>
      <c r="V874" s="63"/>
      <c r="W874" s="64"/>
      <c r="X874" s="65"/>
    </row>
    <row r="875" spans="21:24" ht="15.75" x14ac:dyDescent="0.25">
      <c r="U875" s="62"/>
      <c r="V875" s="63"/>
      <c r="W875" s="64"/>
      <c r="X875" s="65"/>
    </row>
    <row r="876" spans="21:24" ht="15.75" x14ac:dyDescent="0.25">
      <c r="U876" s="62"/>
      <c r="V876" s="63"/>
      <c r="W876" s="64"/>
      <c r="X876" s="65"/>
    </row>
    <row r="877" spans="21:24" ht="15.75" x14ac:dyDescent="0.25">
      <c r="U877" s="62"/>
      <c r="V877" s="63"/>
      <c r="W877" s="64"/>
      <c r="X877" s="65"/>
    </row>
    <row r="878" spans="21:24" ht="15.75" x14ac:dyDescent="0.25">
      <c r="U878" s="62"/>
      <c r="V878" s="63"/>
      <c r="W878" s="64"/>
      <c r="X878" s="65"/>
    </row>
    <row r="879" spans="21:24" ht="15.75" x14ac:dyDescent="0.25">
      <c r="U879" s="62"/>
      <c r="V879" s="63"/>
      <c r="W879" s="64"/>
      <c r="X879" s="65"/>
    </row>
    <row r="880" spans="21:24" ht="15.75" x14ac:dyDescent="0.25">
      <c r="U880" s="62"/>
      <c r="V880" s="63"/>
      <c r="W880" s="64"/>
      <c r="X880" s="65"/>
    </row>
    <row r="881" spans="21:24" ht="15.75" x14ac:dyDescent="0.25">
      <c r="U881" s="62"/>
      <c r="V881" s="63"/>
      <c r="W881" s="64"/>
      <c r="X881" s="65"/>
    </row>
    <row r="882" spans="21:24" ht="15.75" x14ac:dyDescent="0.25">
      <c r="U882" s="62"/>
      <c r="V882" s="63"/>
      <c r="W882" s="64"/>
      <c r="X882" s="65"/>
    </row>
    <row r="883" spans="21:24" ht="15.75" x14ac:dyDescent="0.25">
      <c r="U883" s="62"/>
      <c r="V883" s="63"/>
      <c r="W883" s="64"/>
      <c r="X883" s="65"/>
    </row>
    <row r="884" spans="21:24" ht="15.75" x14ac:dyDescent="0.25">
      <c r="U884" s="62"/>
      <c r="V884" s="63"/>
      <c r="W884" s="64"/>
      <c r="X884" s="65"/>
    </row>
    <row r="885" spans="21:24" ht="15.75" x14ac:dyDescent="0.25">
      <c r="U885" s="62"/>
      <c r="V885" s="63"/>
      <c r="W885" s="64"/>
      <c r="X885" s="65"/>
    </row>
    <row r="886" spans="21:24" ht="15.75" x14ac:dyDescent="0.25">
      <c r="U886" s="62"/>
      <c r="V886" s="63"/>
      <c r="W886" s="64"/>
      <c r="X886" s="65"/>
    </row>
    <row r="887" spans="21:24" ht="15.75" x14ac:dyDescent="0.25">
      <c r="U887" s="62"/>
      <c r="V887" s="63"/>
      <c r="W887" s="64"/>
      <c r="X887" s="65"/>
    </row>
    <row r="888" spans="21:24" ht="15.75" x14ac:dyDescent="0.25">
      <c r="U888" s="62"/>
      <c r="V888" s="63"/>
      <c r="W888" s="64"/>
      <c r="X888" s="65"/>
    </row>
    <row r="889" spans="21:24" ht="15.75" x14ac:dyDescent="0.25">
      <c r="U889" s="62"/>
      <c r="V889" s="63"/>
      <c r="W889" s="64"/>
      <c r="X889" s="65"/>
    </row>
    <row r="890" spans="21:24" ht="15.75" x14ac:dyDescent="0.25">
      <c r="U890" s="62"/>
      <c r="V890" s="63"/>
      <c r="W890" s="64"/>
      <c r="X890" s="65"/>
    </row>
    <row r="891" spans="21:24" ht="15.75" x14ac:dyDescent="0.25">
      <c r="U891" s="62"/>
      <c r="V891" s="63"/>
      <c r="W891" s="64"/>
      <c r="X891" s="65"/>
    </row>
    <row r="892" spans="21:24" ht="15.75" x14ac:dyDescent="0.25">
      <c r="U892" s="62"/>
      <c r="V892" s="63"/>
      <c r="W892" s="64"/>
      <c r="X892" s="65"/>
    </row>
    <row r="893" spans="21:24" ht="15.75" x14ac:dyDescent="0.25">
      <c r="U893" s="62"/>
      <c r="V893" s="63"/>
      <c r="W893" s="64"/>
      <c r="X893" s="65"/>
    </row>
    <row r="894" spans="21:24" ht="15.75" x14ac:dyDescent="0.25">
      <c r="U894" s="62"/>
      <c r="V894" s="63"/>
      <c r="W894" s="64"/>
      <c r="X894" s="65"/>
    </row>
    <row r="895" spans="21:24" ht="15.75" x14ac:dyDescent="0.25">
      <c r="U895" s="62"/>
      <c r="V895" s="63"/>
      <c r="W895" s="64"/>
      <c r="X895" s="65"/>
    </row>
    <row r="896" spans="21:24" ht="15.75" x14ac:dyDescent="0.25">
      <c r="U896" s="62"/>
      <c r="V896" s="63"/>
      <c r="W896" s="64"/>
      <c r="X896" s="65"/>
    </row>
    <row r="897" spans="21:24" ht="15.75" x14ac:dyDescent="0.25">
      <c r="U897" s="62"/>
      <c r="V897" s="63"/>
      <c r="W897" s="64"/>
      <c r="X897" s="65"/>
    </row>
    <row r="898" spans="21:24" ht="15.75" x14ac:dyDescent="0.25">
      <c r="U898" s="62"/>
      <c r="V898" s="63"/>
      <c r="W898" s="64"/>
      <c r="X898" s="65"/>
    </row>
    <row r="899" spans="21:24" ht="15.75" x14ac:dyDescent="0.25">
      <c r="U899" s="62"/>
      <c r="V899" s="63"/>
      <c r="W899" s="64"/>
      <c r="X899" s="65"/>
    </row>
    <row r="900" spans="21:24" ht="15.75" x14ac:dyDescent="0.25">
      <c r="U900" s="62"/>
      <c r="V900" s="63"/>
      <c r="W900" s="64"/>
      <c r="X900" s="65"/>
    </row>
    <row r="901" spans="21:24" ht="15.75" x14ac:dyDescent="0.25">
      <c r="U901" s="62"/>
      <c r="V901" s="63"/>
      <c r="W901" s="64"/>
      <c r="X901" s="65"/>
    </row>
    <row r="902" spans="21:24" ht="15.75" x14ac:dyDescent="0.25">
      <c r="U902" s="62"/>
      <c r="V902" s="63"/>
      <c r="W902" s="64"/>
      <c r="X902" s="65"/>
    </row>
    <row r="903" spans="21:24" ht="15.75" x14ac:dyDescent="0.25">
      <c r="U903" s="62"/>
      <c r="V903" s="63"/>
      <c r="W903" s="64"/>
      <c r="X903" s="65"/>
    </row>
    <row r="904" spans="21:24" ht="15.75" x14ac:dyDescent="0.25">
      <c r="U904" s="62"/>
      <c r="V904" s="63"/>
      <c r="W904" s="64"/>
      <c r="X904" s="65"/>
    </row>
    <row r="905" spans="21:24" ht="15.75" x14ac:dyDescent="0.25">
      <c r="U905" s="62"/>
      <c r="V905" s="63"/>
      <c r="W905" s="64"/>
      <c r="X905" s="65"/>
    </row>
    <row r="906" spans="21:24" ht="15.75" x14ac:dyDescent="0.25">
      <c r="U906" s="62"/>
      <c r="V906" s="63"/>
      <c r="W906" s="64"/>
      <c r="X906" s="65"/>
    </row>
    <row r="907" spans="21:24" ht="15.75" x14ac:dyDescent="0.25">
      <c r="U907" s="62"/>
      <c r="V907" s="63"/>
      <c r="W907" s="64"/>
      <c r="X907" s="65"/>
    </row>
    <row r="908" spans="21:24" ht="15.75" x14ac:dyDescent="0.25">
      <c r="U908" s="62"/>
      <c r="V908" s="63"/>
      <c r="W908" s="64"/>
      <c r="X908" s="65"/>
    </row>
    <row r="909" spans="21:24" ht="15.75" x14ac:dyDescent="0.25">
      <c r="U909" s="62"/>
      <c r="V909" s="63"/>
      <c r="W909" s="64"/>
      <c r="X909" s="65"/>
    </row>
    <row r="910" spans="21:24" ht="15.75" x14ac:dyDescent="0.25">
      <c r="U910" s="62"/>
      <c r="V910" s="63"/>
      <c r="W910" s="64"/>
      <c r="X910" s="65"/>
    </row>
    <row r="911" spans="21:24" ht="15.75" x14ac:dyDescent="0.25">
      <c r="U911" s="62"/>
      <c r="V911" s="63"/>
      <c r="W911" s="64"/>
      <c r="X911" s="65"/>
    </row>
    <row r="912" spans="21:24" ht="15.75" x14ac:dyDescent="0.25">
      <c r="U912" s="62"/>
      <c r="V912" s="63"/>
      <c r="W912" s="64"/>
      <c r="X912" s="65"/>
    </row>
    <row r="913" spans="21:24" ht="15.75" x14ac:dyDescent="0.25">
      <c r="U913" s="62"/>
      <c r="V913" s="63"/>
      <c r="W913" s="64"/>
      <c r="X913" s="65"/>
    </row>
    <row r="914" spans="21:24" ht="15.75" x14ac:dyDescent="0.25">
      <c r="U914" s="62"/>
      <c r="V914" s="63"/>
      <c r="W914" s="64"/>
      <c r="X914" s="65"/>
    </row>
    <row r="915" spans="21:24" ht="15.75" x14ac:dyDescent="0.25">
      <c r="U915" s="62"/>
      <c r="V915" s="63"/>
      <c r="W915" s="64"/>
      <c r="X915" s="65"/>
    </row>
    <row r="916" spans="21:24" ht="15.75" x14ac:dyDescent="0.25">
      <c r="U916" s="62"/>
      <c r="V916" s="63"/>
      <c r="W916" s="64"/>
      <c r="X916" s="65"/>
    </row>
    <row r="917" spans="21:24" ht="15.75" x14ac:dyDescent="0.25">
      <c r="U917" s="62"/>
      <c r="V917" s="63"/>
      <c r="W917" s="64"/>
      <c r="X917" s="65"/>
    </row>
    <row r="918" spans="21:24" ht="15.75" x14ac:dyDescent="0.25">
      <c r="U918" s="62"/>
      <c r="V918" s="63"/>
      <c r="W918" s="64"/>
      <c r="X918" s="65"/>
    </row>
    <row r="919" spans="21:24" ht="15.75" x14ac:dyDescent="0.25">
      <c r="U919" s="62"/>
      <c r="V919" s="63"/>
      <c r="W919" s="64"/>
      <c r="X919" s="65"/>
    </row>
    <row r="920" spans="21:24" ht="15.75" x14ac:dyDescent="0.25">
      <c r="U920" s="62"/>
      <c r="V920" s="63"/>
      <c r="W920" s="64"/>
      <c r="X920" s="65"/>
    </row>
    <row r="921" spans="21:24" ht="15.75" x14ac:dyDescent="0.25">
      <c r="U921" s="62"/>
      <c r="V921" s="63"/>
      <c r="W921" s="64"/>
      <c r="X921" s="65"/>
    </row>
    <row r="922" spans="21:24" ht="15.75" x14ac:dyDescent="0.25">
      <c r="U922" s="62"/>
      <c r="V922" s="63"/>
      <c r="W922" s="64"/>
      <c r="X922" s="65"/>
    </row>
    <row r="923" spans="21:24" ht="15.75" x14ac:dyDescent="0.25">
      <c r="U923" s="62"/>
      <c r="V923" s="63"/>
      <c r="W923" s="64"/>
      <c r="X923" s="65"/>
    </row>
    <row r="924" spans="21:24" ht="15.75" x14ac:dyDescent="0.25">
      <c r="U924" s="62"/>
      <c r="V924" s="63"/>
      <c r="W924" s="64"/>
      <c r="X924" s="65"/>
    </row>
    <row r="925" spans="21:24" ht="15.75" x14ac:dyDescent="0.25">
      <c r="U925" s="62"/>
      <c r="V925" s="63"/>
      <c r="W925" s="64"/>
      <c r="X925" s="65"/>
    </row>
    <row r="926" spans="21:24" ht="15.75" x14ac:dyDescent="0.25">
      <c r="U926" s="62"/>
      <c r="V926" s="63"/>
      <c r="W926" s="64"/>
      <c r="X926" s="65"/>
    </row>
    <row r="927" spans="21:24" ht="15.75" x14ac:dyDescent="0.25">
      <c r="U927" s="62"/>
      <c r="V927" s="63"/>
      <c r="W927" s="64"/>
      <c r="X927" s="65"/>
    </row>
    <row r="928" spans="21:24" ht="15.75" x14ac:dyDescent="0.25">
      <c r="U928" s="62"/>
      <c r="V928" s="63"/>
      <c r="W928" s="64"/>
      <c r="X928" s="65"/>
    </row>
    <row r="929" spans="21:24" ht="15.75" x14ac:dyDescent="0.25">
      <c r="U929" s="62"/>
      <c r="V929" s="63"/>
      <c r="W929" s="64"/>
      <c r="X929" s="65"/>
    </row>
    <row r="930" spans="21:24" ht="15.75" x14ac:dyDescent="0.25">
      <c r="U930" s="62"/>
      <c r="V930" s="63"/>
      <c r="W930" s="64"/>
      <c r="X930" s="65"/>
    </row>
    <row r="931" spans="21:24" ht="15.75" x14ac:dyDescent="0.25">
      <c r="U931" s="62"/>
      <c r="V931" s="63"/>
      <c r="W931" s="64"/>
      <c r="X931" s="65"/>
    </row>
    <row r="932" spans="21:24" ht="15.75" x14ac:dyDescent="0.25">
      <c r="U932" s="62"/>
      <c r="V932" s="63"/>
      <c r="W932" s="64"/>
      <c r="X932" s="65"/>
    </row>
    <row r="933" spans="21:24" ht="15.75" x14ac:dyDescent="0.25">
      <c r="U933" s="62"/>
      <c r="V933" s="63"/>
      <c r="W933" s="64"/>
      <c r="X933" s="65"/>
    </row>
    <row r="934" spans="21:24" ht="15.75" x14ac:dyDescent="0.25">
      <c r="U934" s="62"/>
      <c r="V934" s="63"/>
      <c r="W934" s="64"/>
      <c r="X934" s="65"/>
    </row>
    <row r="935" spans="21:24" ht="15.75" x14ac:dyDescent="0.25">
      <c r="U935" s="62"/>
      <c r="V935" s="63"/>
      <c r="W935" s="64"/>
      <c r="X935" s="65"/>
    </row>
    <row r="936" spans="21:24" ht="15.75" x14ac:dyDescent="0.25">
      <c r="U936" s="62"/>
      <c r="V936" s="63"/>
      <c r="W936" s="64"/>
      <c r="X936" s="65"/>
    </row>
    <row r="937" spans="21:24" ht="15.75" x14ac:dyDescent="0.25">
      <c r="U937" s="62"/>
      <c r="V937" s="63"/>
      <c r="W937" s="64"/>
      <c r="X937" s="65"/>
    </row>
    <row r="938" spans="21:24" ht="15.75" x14ac:dyDescent="0.25">
      <c r="U938" s="62"/>
      <c r="V938" s="63"/>
      <c r="W938" s="64"/>
      <c r="X938" s="65"/>
    </row>
    <row r="939" spans="21:24" ht="15.75" x14ac:dyDescent="0.25">
      <c r="U939" s="62"/>
      <c r="V939" s="63"/>
      <c r="W939" s="64"/>
      <c r="X939" s="65"/>
    </row>
    <row r="940" spans="21:24" ht="15.75" x14ac:dyDescent="0.25">
      <c r="U940" s="62"/>
      <c r="V940" s="63"/>
      <c r="W940" s="64"/>
      <c r="X940" s="65"/>
    </row>
    <row r="941" spans="21:24" ht="15.75" x14ac:dyDescent="0.25">
      <c r="U941" s="62"/>
      <c r="V941" s="63"/>
      <c r="W941" s="64"/>
      <c r="X941" s="65"/>
    </row>
    <row r="942" spans="21:24" ht="15.75" x14ac:dyDescent="0.25">
      <c r="U942" s="62"/>
      <c r="V942" s="63"/>
      <c r="W942" s="64"/>
      <c r="X942" s="65"/>
    </row>
    <row r="943" spans="21:24" ht="15.75" x14ac:dyDescent="0.25">
      <c r="U943" s="62"/>
      <c r="V943" s="63"/>
      <c r="W943" s="64"/>
      <c r="X943" s="65"/>
    </row>
    <row r="944" spans="21:24" ht="15.75" x14ac:dyDescent="0.25">
      <c r="U944" s="62"/>
      <c r="V944" s="63"/>
      <c r="W944" s="64"/>
      <c r="X944" s="65"/>
    </row>
    <row r="945" spans="21:24" ht="15.75" x14ac:dyDescent="0.25">
      <c r="U945" s="62"/>
      <c r="V945" s="63"/>
      <c r="W945" s="64"/>
      <c r="X945" s="65"/>
    </row>
    <row r="946" spans="21:24" ht="15.75" x14ac:dyDescent="0.25">
      <c r="U946" s="62"/>
      <c r="V946" s="63"/>
      <c r="W946" s="64"/>
      <c r="X946" s="65"/>
    </row>
    <row r="947" spans="21:24" ht="15.75" x14ac:dyDescent="0.25">
      <c r="U947" s="62"/>
      <c r="V947" s="63"/>
      <c r="W947" s="64"/>
      <c r="X947" s="65"/>
    </row>
    <row r="948" spans="21:24" ht="15.75" x14ac:dyDescent="0.25">
      <c r="U948" s="62"/>
      <c r="V948" s="63"/>
      <c r="W948" s="64"/>
      <c r="X948" s="65"/>
    </row>
    <row r="949" spans="21:24" ht="15.75" x14ac:dyDescent="0.25">
      <c r="U949" s="62"/>
      <c r="V949" s="63"/>
      <c r="W949" s="64"/>
      <c r="X949" s="65"/>
    </row>
    <row r="950" spans="21:24" ht="15.75" x14ac:dyDescent="0.25">
      <c r="U950" s="62"/>
      <c r="V950" s="63"/>
      <c r="W950" s="64"/>
      <c r="X950" s="65"/>
    </row>
    <row r="951" spans="21:24" ht="15.75" x14ac:dyDescent="0.25">
      <c r="U951" s="62"/>
      <c r="V951" s="63"/>
      <c r="W951" s="64"/>
      <c r="X951" s="65"/>
    </row>
    <row r="952" spans="21:24" ht="15.75" x14ac:dyDescent="0.25">
      <c r="U952" s="62"/>
      <c r="V952" s="63"/>
      <c r="W952" s="64"/>
      <c r="X952" s="65"/>
    </row>
    <row r="953" spans="21:24" ht="15.75" x14ac:dyDescent="0.25">
      <c r="U953" s="62"/>
      <c r="V953" s="63"/>
      <c r="W953" s="64"/>
      <c r="X953" s="65"/>
    </row>
    <row r="954" spans="21:24" ht="15.75" x14ac:dyDescent="0.25">
      <c r="U954" s="62"/>
      <c r="V954" s="63"/>
      <c r="W954" s="64"/>
      <c r="X954" s="65"/>
    </row>
    <row r="955" spans="21:24" ht="15.75" x14ac:dyDescent="0.25">
      <c r="U955" s="62"/>
      <c r="V955" s="63"/>
      <c r="W955" s="64"/>
      <c r="X955" s="65"/>
    </row>
    <row r="956" spans="21:24" ht="15.75" x14ac:dyDescent="0.25">
      <c r="U956" s="62"/>
      <c r="V956" s="63"/>
      <c r="W956" s="64"/>
      <c r="X956" s="65"/>
    </row>
    <row r="957" spans="21:24" ht="15.75" x14ac:dyDescent="0.25">
      <c r="U957" s="62"/>
      <c r="V957" s="63"/>
      <c r="W957" s="64"/>
      <c r="X957" s="65"/>
    </row>
    <row r="958" spans="21:24" ht="15.75" x14ac:dyDescent="0.25">
      <c r="U958" s="62"/>
      <c r="V958" s="63"/>
      <c r="W958" s="64"/>
      <c r="X958" s="65"/>
    </row>
    <row r="959" spans="21:24" ht="15.75" x14ac:dyDescent="0.25">
      <c r="U959" s="62"/>
      <c r="V959" s="63"/>
      <c r="W959" s="64"/>
      <c r="X959" s="65"/>
    </row>
    <row r="960" spans="21:24" ht="15.75" x14ac:dyDescent="0.25">
      <c r="U960" s="62"/>
      <c r="V960" s="63"/>
      <c r="W960" s="64"/>
      <c r="X960" s="65"/>
    </row>
    <row r="961" spans="21:24" ht="15.75" x14ac:dyDescent="0.25">
      <c r="U961" s="62"/>
      <c r="V961" s="63"/>
      <c r="W961" s="64"/>
      <c r="X961" s="65"/>
    </row>
    <row r="962" spans="21:24" ht="15.75" x14ac:dyDescent="0.25">
      <c r="U962" s="62"/>
      <c r="V962" s="63"/>
      <c r="W962" s="64"/>
      <c r="X962" s="65"/>
    </row>
    <row r="963" spans="21:24" ht="15.75" x14ac:dyDescent="0.25">
      <c r="U963" s="62"/>
      <c r="V963" s="63"/>
      <c r="W963" s="64"/>
      <c r="X963" s="65"/>
    </row>
    <row r="964" spans="21:24" ht="15.75" x14ac:dyDescent="0.25">
      <c r="U964" s="62"/>
      <c r="V964" s="63"/>
      <c r="W964" s="64"/>
      <c r="X964" s="65"/>
    </row>
    <row r="965" spans="21:24" ht="15.75" x14ac:dyDescent="0.25">
      <c r="U965" s="62"/>
      <c r="V965" s="63"/>
      <c r="W965" s="64"/>
      <c r="X965" s="65"/>
    </row>
    <row r="966" spans="21:24" ht="15.75" x14ac:dyDescent="0.25">
      <c r="U966" s="62"/>
      <c r="V966" s="63"/>
      <c r="W966" s="64"/>
      <c r="X966" s="65"/>
    </row>
    <row r="967" spans="21:24" ht="15.75" x14ac:dyDescent="0.25">
      <c r="U967" s="62"/>
      <c r="V967" s="63"/>
      <c r="W967" s="64"/>
      <c r="X967" s="65"/>
    </row>
    <row r="968" spans="21:24" ht="15.75" x14ac:dyDescent="0.25">
      <c r="U968" s="62"/>
      <c r="V968" s="63"/>
      <c r="W968" s="64"/>
      <c r="X968" s="65"/>
    </row>
    <row r="969" spans="21:24" ht="15.75" x14ac:dyDescent="0.25">
      <c r="U969" s="62"/>
      <c r="V969" s="63"/>
      <c r="W969" s="64"/>
      <c r="X969" s="65"/>
    </row>
    <row r="970" spans="21:24" ht="15.75" x14ac:dyDescent="0.25">
      <c r="U970" s="62"/>
      <c r="V970" s="63"/>
      <c r="W970" s="64"/>
      <c r="X970" s="65"/>
    </row>
    <row r="971" spans="21:24" ht="15.75" x14ac:dyDescent="0.25">
      <c r="U971" s="62"/>
      <c r="V971" s="63"/>
      <c r="W971" s="64"/>
      <c r="X971" s="65"/>
    </row>
    <row r="972" spans="21:24" ht="15.75" x14ac:dyDescent="0.25">
      <c r="U972" s="62"/>
      <c r="V972" s="63"/>
      <c r="W972" s="64"/>
      <c r="X972" s="65"/>
    </row>
    <row r="973" spans="21:24" ht="15.75" x14ac:dyDescent="0.25">
      <c r="U973" s="62"/>
      <c r="V973" s="63"/>
      <c r="W973" s="64"/>
      <c r="X973" s="65"/>
    </row>
    <row r="974" spans="21:24" ht="15.75" x14ac:dyDescent="0.25">
      <c r="U974" s="62"/>
      <c r="V974" s="63"/>
      <c r="W974" s="64"/>
      <c r="X974" s="65"/>
    </row>
    <row r="975" spans="21:24" ht="15.75" x14ac:dyDescent="0.25">
      <c r="U975" s="62"/>
      <c r="V975" s="63"/>
      <c r="W975" s="64"/>
      <c r="X975" s="65"/>
    </row>
    <row r="976" spans="21:24" ht="15.75" x14ac:dyDescent="0.25">
      <c r="U976" s="62"/>
      <c r="V976" s="63"/>
      <c r="W976" s="64"/>
      <c r="X976" s="65"/>
    </row>
    <row r="977" spans="21:24" ht="15.75" x14ac:dyDescent="0.25">
      <c r="U977" s="62"/>
      <c r="V977" s="63"/>
      <c r="W977" s="64"/>
      <c r="X977" s="65"/>
    </row>
    <row r="978" spans="21:24" ht="15.75" x14ac:dyDescent="0.25">
      <c r="U978" s="62"/>
      <c r="V978" s="63"/>
      <c r="W978" s="64"/>
      <c r="X978" s="65"/>
    </row>
    <row r="979" spans="21:24" ht="15.75" x14ac:dyDescent="0.25">
      <c r="U979" s="62"/>
      <c r="V979" s="63"/>
      <c r="W979" s="64"/>
      <c r="X979" s="65"/>
    </row>
    <row r="980" spans="21:24" ht="15.75" x14ac:dyDescent="0.25">
      <c r="U980" s="62"/>
      <c r="V980" s="63"/>
      <c r="W980" s="64"/>
      <c r="X980" s="65"/>
    </row>
    <row r="981" spans="21:24" ht="15.75" x14ac:dyDescent="0.25">
      <c r="U981" s="62"/>
      <c r="V981" s="63"/>
      <c r="W981" s="64"/>
      <c r="X981" s="65"/>
    </row>
    <row r="982" spans="21:24" ht="15.75" x14ac:dyDescent="0.25">
      <c r="U982" s="62"/>
      <c r="V982" s="63"/>
      <c r="W982" s="64"/>
      <c r="X982" s="65"/>
    </row>
    <row r="983" spans="21:24" ht="15.75" x14ac:dyDescent="0.25">
      <c r="U983" s="62"/>
      <c r="V983" s="63"/>
      <c r="W983" s="64"/>
      <c r="X983" s="65"/>
    </row>
    <row r="984" spans="21:24" ht="15.75" x14ac:dyDescent="0.25">
      <c r="U984" s="62"/>
      <c r="V984" s="63"/>
      <c r="W984" s="64"/>
      <c r="X984" s="65"/>
    </row>
    <row r="985" spans="21:24" ht="15.75" x14ac:dyDescent="0.25">
      <c r="U985" s="62"/>
      <c r="V985" s="63"/>
      <c r="W985" s="64"/>
      <c r="X985" s="65"/>
    </row>
    <row r="986" spans="21:24" ht="15.75" x14ac:dyDescent="0.25">
      <c r="U986" s="62"/>
      <c r="V986" s="63"/>
      <c r="W986" s="64"/>
      <c r="X986" s="65"/>
    </row>
    <row r="987" spans="21:24" ht="15.75" x14ac:dyDescent="0.25">
      <c r="U987" s="62"/>
      <c r="V987" s="63"/>
      <c r="W987" s="64"/>
      <c r="X987" s="65"/>
    </row>
    <row r="988" spans="21:24" ht="15.75" x14ac:dyDescent="0.25">
      <c r="U988" s="62"/>
      <c r="V988" s="63"/>
      <c r="W988" s="64"/>
      <c r="X988" s="65"/>
    </row>
    <row r="989" spans="21:24" ht="15.75" x14ac:dyDescent="0.25">
      <c r="U989" s="62"/>
      <c r="V989" s="63"/>
      <c r="W989" s="64"/>
      <c r="X989" s="65"/>
    </row>
    <row r="990" spans="21:24" ht="15.75" x14ac:dyDescent="0.25">
      <c r="U990" s="62"/>
      <c r="V990" s="63"/>
      <c r="W990" s="64"/>
      <c r="X990" s="65"/>
    </row>
    <row r="991" spans="21:24" ht="15.75" x14ac:dyDescent="0.25">
      <c r="U991" s="62"/>
      <c r="V991" s="63"/>
      <c r="W991" s="64"/>
      <c r="X991" s="65"/>
    </row>
    <row r="992" spans="21:24" ht="15.75" x14ac:dyDescent="0.25">
      <c r="U992" s="62"/>
      <c r="V992" s="63"/>
      <c r="W992" s="64"/>
      <c r="X992" s="65"/>
    </row>
    <row r="993" spans="21:24" ht="15.75" x14ac:dyDescent="0.25">
      <c r="U993" s="62"/>
      <c r="V993" s="63"/>
      <c r="W993" s="64"/>
      <c r="X993" s="65"/>
    </row>
    <row r="994" spans="21:24" ht="15.75" x14ac:dyDescent="0.25">
      <c r="U994" s="62"/>
      <c r="V994" s="63"/>
      <c r="W994" s="64"/>
      <c r="X994" s="65"/>
    </row>
    <row r="995" spans="21:24" ht="15.75" x14ac:dyDescent="0.25">
      <c r="U995" s="62"/>
      <c r="V995" s="63"/>
      <c r="W995" s="64"/>
      <c r="X995" s="65"/>
    </row>
    <row r="996" spans="21:24" ht="15.75" x14ac:dyDescent="0.25">
      <c r="U996" s="62"/>
      <c r="V996" s="63"/>
      <c r="W996" s="64"/>
      <c r="X996" s="65"/>
    </row>
    <row r="997" spans="21:24" ht="15.75" x14ac:dyDescent="0.25">
      <c r="U997" s="62"/>
      <c r="V997" s="63"/>
      <c r="W997" s="64"/>
      <c r="X997" s="65"/>
    </row>
    <row r="998" spans="21:24" ht="15.75" x14ac:dyDescent="0.25">
      <c r="U998" s="62"/>
      <c r="V998" s="63"/>
      <c r="W998" s="64"/>
      <c r="X998" s="65"/>
    </row>
  </sheetData>
  <dataValidations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workbookViewId="0">
      <pane xSplit="12" topLeftCell="O1" activePane="topRight" state="frozen"/>
      <selection pane="topRight" activeCell="A2" sqref="A2:XFD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6" t="s">
        <v>124</v>
      </c>
      <c r="B1" s="67" t="s">
        <v>144</v>
      </c>
      <c r="C1" s="67" t="s">
        <v>145</v>
      </c>
      <c r="D1" s="67" t="s">
        <v>146</v>
      </c>
      <c r="E1" s="67" t="s">
        <v>132</v>
      </c>
      <c r="F1" s="67" t="s">
        <v>147</v>
      </c>
      <c r="G1" s="67" t="s">
        <v>128</v>
      </c>
      <c r="H1" s="67" t="s">
        <v>148</v>
      </c>
      <c r="I1" s="68" t="s">
        <v>149</v>
      </c>
      <c r="J1" s="67" t="s">
        <v>150</v>
      </c>
      <c r="K1" s="67" t="s">
        <v>130</v>
      </c>
      <c r="L1" s="69" t="s">
        <v>151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36" customHeight="1" x14ac:dyDescent="0.25">
      <c r="A2" s="72">
        <v>1</v>
      </c>
      <c r="B2" s="73">
        <v>44928</v>
      </c>
      <c r="C2" s="74" t="s">
        <v>152</v>
      </c>
      <c r="D2" s="74" t="s">
        <v>153</v>
      </c>
      <c r="E2" s="74" t="s">
        <v>107</v>
      </c>
      <c r="F2" s="75"/>
      <c r="G2" s="74" t="s">
        <v>154</v>
      </c>
      <c r="H2" s="74" t="s">
        <v>155</v>
      </c>
      <c r="I2" s="75"/>
      <c r="J2" s="74">
        <v>0</v>
      </c>
      <c r="K2" s="74" t="s">
        <v>156</v>
      </c>
      <c r="L2" s="76" t="s">
        <v>151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36" customHeight="1" x14ac:dyDescent="0.25">
      <c r="A3" s="72">
        <v>2</v>
      </c>
      <c r="B3" s="73">
        <v>44928</v>
      </c>
      <c r="C3" s="74" t="s">
        <v>157</v>
      </c>
      <c r="D3" s="74" t="s">
        <v>158</v>
      </c>
      <c r="E3" s="74" t="s">
        <v>107</v>
      </c>
      <c r="F3" s="79">
        <v>0.8</v>
      </c>
      <c r="G3" s="74" t="s">
        <v>159</v>
      </c>
      <c r="H3" s="74">
        <v>0</v>
      </c>
      <c r="I3" s="75"/>
      <c r="J3" s="74">
        <v>0</v>
      </c>
      <c r="K3" s="74" t="s">
        <v>156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36" customHeight="1" x14ac:dyDescent="0.25">
      <c r="A4" s="72">
        <v>3</v>
      </c>
      <c r="B4" s="73">
        <v>44928</v>
      </c>
      <c r="C4" s="74" t="s">
        <v>160</v>
      </c>
      <c r="D4" s="74" t="s">
        <v>161</v>
      </c>
      <c r="E4" s="74" t="s">
        <v>93</v>
      </c>
      <c r="F4" s="79">
        <v>0</v>
      </c>
      <c r="G4" s="74" t="s">
        <v>162</v>
      </c>
      <c r="H4" s="74" t="s">
        <v>162</v>
      </c>
      <c r="I4" s="75"/>
      <c r="J4" s="74">
        <v>0</v>
      </c>
      <c r="K4" s="74" t="s">
        <v>156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ht="36" customHeight="1" x14ac:dyDescent="0.25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36" customHeight="1" x14ac:dyDescent="0.25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36" customHeight="1" x14ac:dyDescent="0.25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36" customHeight="1" x14ac:dyDescent="0.25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36" customHeight="1" x14ac:dyDescent="0.25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36" customHeight="1" x14ac:dyDescent="0.25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36" customHeight="1" x14ac:dyDescent="0.25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ht="36" customHeight="1" x14ac:dyDescent="0.25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ht="36" customHeight="1" x14ac:dyDescent="0.25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 ht="36" customHeight="1" x14ac:dyDescent="0.25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 ht="36" customHeight="1" x14ac:dyDescent="0.25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6" customHeight="1" x14ac:dyDescent="0.25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ht="36" customHeight="1" x14ac:dyDescent="0.25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ht="36" customHeight="1" x14ac:dyDescent="0.25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 ht="36" customHeight="1" x14ac:dyDescent="0.25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 ht="36" customHeight="1" x14ac:dyDescent="0.25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ht="36" customHeight="1" x14ac:dyDescent="0.25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ht="36" customHeight="1" x14ac:dyDescent="0.25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 ht="36" customHeight="1" x14ac:dyDescent="0.25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 ht="36" customHeight="1" x14ac:dyDescent="0.25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 ht="36" customHeight="1" x14ac:dyDescent="0.25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ht="36" customHeight="1" x14ac:dyDescent="0.25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ht="36" customHeight="1" x14ac:dyDescent="0.25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36" customHeight="1" x14ac:dyDescent="0.25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 ht="36" customHeight="1" x14ac:dyDescent="0.25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ht="36" customHeight="1" x14ac:dyDescent="0.25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spans="1:35" ht="36" customHeight="1" x14ac:dyDescent="0.25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ht="36" customHeight="1" x14ac:dyDescent="0.25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spans="1:35" ht="36" customHeight="1" x14ac:dyDescent="0.25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spans="1:35" ht="36" customHeight="1" x14ac:dyDescent="0.25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spans="1:35" ht="36" customHeight="1" x14ac:dyDescent="0.25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spans="1:35" ht="36" customHeight="1" x14ac:dyDescent="0.25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ht="36" customHeight="1" x14ac:dyDescent="0.25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spans="1:35" ht="36" customHeight="1" x14ac:dyDescent="0.25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spans="1:35" ht="36" customHeight="1" x14ac:dyDescent="0.25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ht="36" customHeight="1" x14ac:dyDescent="0.25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ht="36" customHeight="1" x14ac:dyDescent="0.25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ht="36" customHeight="1" x14ac:dyDescent="0.25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spans="1:35" ht="36" customHeight="1" x14ac:dyDescent="0.25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ht="36" customHeight="1" x14ac:dyDescent="0.25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ht="36" customHeight="1" x14ac:dyDescent="0.25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spans="1:35" ht="36" customHeight="1" x14ac:dyDescent="0.25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spans="1:35" ht="36" customHeight="1" x14ac:dyDescent="0.25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spans="1:35" ht="36" customHeight="1" x14ac:dyDescent="0.25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spans="1:35" ht="36" customHeight="1" x14ac:dyDescent="0.25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spans="1:35" ht="36" customHeight="1" x14ac:dyDescent="0.25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spans="1:35" ht="36" customHeight="1" x14ac:dyDescent="0.25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36" customHeight="1" x14ac:dyDescent="0.25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ht="36" customHeight="1" x14ac:dyDescent="0.25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5" ht="36" customHeight="1" x14ac:dyDescent="0.25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spans="1:35" ht="36" customHeight="1" x14ac:dyDescent="0.25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spans="1:35" ht="36" customHeight="1" x14ac:dyDescent="0.25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spans="1:35" ht="36" customHeight="1" x14ac:dyDescent="0.25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spans="1:35" ht="36" customHeight="1" x14ac:dyDescent="0.25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spans="1:35" ht="36" customHeight="1" x14ac:dyDescent="0.25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spans="1:35" ht="36" customHeight="1" x14ac:dyDescent="0.25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spans="1:35" ht="36" customHeight="1" x14ac:dyDescent="0.25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spans="1:35" ht="36" customHeight="1" x14ac:dyDescent="0.25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spans="1:35" ht="36" customHeight="1" x14ac:dyDescent="0.25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spans="1:35" ht="36" customHeight="1" x14ac:dyDescent="0.25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spans="1:35" ht="36" customHeight="1" x14ac:dyDescent="0.25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spans="1:35" ht="36" customHeight="1" x14ac:dyDescent="0.25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spans="1:35" ht="36" customHeight="1" x14ac:dyDescent="0.25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spans="1:35" ht="36" customHeight="1" x14ac:dyDescent="0.25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spans="1:35" ht="36" customHeight="1" x14ac:dyDescent="0.25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spans="1:35" ht="36" customHeight="1" x14ac:dyDescent="0.25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spans="1:35" ht="36" customHeight="1" x14ac:dyDescent="0.25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spans="1:35" ht="36" customHeight="1" x14ac:dyDescent="0.25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spans="1:35" ht="36" customHeight="1" x14ac:dyDescent="0.25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spans="1:35" ht="36" customHeight="1" x14ac:dyDescent="0.25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spans="1:35" ht="36" customHeight="1" x14ac:dyDescent="0.25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spans="1:35" ht="36" customHeight="1" x14ac:dyDescent="0.25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spans="1:35" ht="36" customHeight="1" x14ac:dyDescent="0.25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spans="1:35" ht="36" customHeight="1" x14ac:dyDescent="0.25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spans="1:35" ht="36" customHeight="1" x14ac:dyDescent="0.25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spans="1:35" ht="36" customHeight="1" x14ac:dyDescent="0.25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spans="1:35" ht="36" customHeight="1" x14ac:dyDescent="0.25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spans="1:35" ht="36" customHeight="1" x14ac:dyDescent="0.25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spans="1:35" ht="36" customHeight="1" x14ac:dyDescent="0.25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spans="1:35" ht="36" customHeight="1" x14ac:dyDescent="0.25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spans="1:35" ht="36" customHeight="1" x14ac:dyDescent="0.25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spans="1:35" ht="36" customHeight="1" x14ac:dyDescent="0.25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spans="1:35" ht="36" customHeight="1" x14ac:dyDescent="0.25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spans="1:35" ht="36" customHeight="1" x14ac:dyDescent="0.25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spans="1:35" ht="36" customHeight="1" x14ac:dyDescent="0.25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spans="1:35" ht="36" customHeight="1" x14ac:dyDescent="0.25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spans="1:35" ht="36" customHeight="1" x14ac:dyDescent="0.25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spans="1:35" ht="36" customHeight="1" x14ac:dyDescent="0.25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spans="1:35" ht="36" customHeight="1" x14ac:dyDescent="0.25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spans="1:35" ht="36" customHeight="1" x14ac:dyDescent="0.25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spans="1:35" ht="36" customHeight="1" x14ac:dyDescent="0.25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spans="1:35" ht="36" customHeight="1" x14ac:dyDescent="0.25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spans="1:35" ht="36" customHeight="1" x14ac:dyDescent="0.25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spans="1:35" ht="36" customHeight="1" x14ac:dyDescent="0.25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spans="1:35" ht="36" customHeight="1" x14ac:dyDescent="0.25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spans="1:35" ht="36" customHeight="1" x14ac:dyDescent="0.25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spans="1:35" ht="36" customHeight="1" x14ac:dyDescent="0.25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spans="1:35" ht="36" customHeight="1" x14ac:dyDescent="0.25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spans="1:35" ht="36" customHeight="1" x14ac:dyDescent="0.25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spans="1:35" ht="36" customHeight="1" x14ac:dyDescent="0.25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spans="1:35" ht="36" customHeight="1" x14ac:dyDescent="0.25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36" customHeight="1" x14ac:dyDescent="0.25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36" customHeight="1" x14ac:dyDescent="0.25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36" customHeight="1" x14ac:dyDescent="0.25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36" customHeight="1" x14ac:dyDescent="0.25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36" customHeight="1" x14ac:dyDescent="0.25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36" customHeight="1" x14ac:dyDescent="0.25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36" customHeight="1" x14ac:dyDescent="0.25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36" customHeight="1" x14ac:dyDescent="0.25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36" customHeight="1" x14ac:dyDescent="0.25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36" customHeight="1" x14ac:dyDescent="0.25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36" customHeight="1" x14ac:dyDescent="0.25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36" customHeight="1" x14ac:dyDescent="0.25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36" customHeight="1" x14ac:dyDescent="0.25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36" customHeight="1" x14ac:dyDescent="0.25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36" customHeight="1" x14ac:dyDescent="0.25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36" customHeight="1" x14ac:dyDescent="0.25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36" customHeight="1" x14ac:dyDescent="0.25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36" customHeight="1" x14ac:dyDescent="0.25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36" customHeight="1" x14ac:dyDescent="0.25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36" customHeight="1" x14ac:dyDescent="0.25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36" customHeight="1" x14ac:dyDescent="0.25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36" customHeight="1" x14ac:dyDescent="0.25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36" customHeight="1" x14ac:dyDescent="0.25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36" customHeight="1" x14ac:dyDescent="0.25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36" customHeight="1" x14ac:dyDescent="0.25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36" customHeight="1" x14ac:dyDescent="0.25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36" customHeight="1" x14ac:dyDescent="0.25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36" customHeight="1" x14ac:dyDescent="0.25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36" customHeight="1" x14ac:dyDescent="0.25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36" customHeight="1" x14ac:dyDescent="0.25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36" customHeight="1" x14ac:dyDescent="0.25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36" customHeight="1" x14ac:dyDescent="0.25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36" customHeight="1" x14ac:dyDescent="0.25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36" customHeight="1" x14ac:dyDescent="0.25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36" customHeight="1" x14ac:dyDescent="0.25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36" customHeight="1" x14ac:dyDescent="0.25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36" customHeight="1" x14ac:dyDescent="0.25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36" customHeight="1" x14ac:dyDescent="0.25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36" customHeight="1" x14ac:dyDescent="0.25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36" customHeight="1" x14ac:dyDescent="0.25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36" customHeight="1" x14ac:dyDescent="0.25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36" customHeight="1" x14ac:dyDescent="0.25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36" customHeight="1" x14ac:dyDescent="0.25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36" customHeight="1" x14ac:dyDescent="0.25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36" customHeight="1" x14ac:dyDescent="0.25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36" customHeight="1" x14ac:dyDescent="0.25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36" customHeight="1" x14ac:dyDescent="0.25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36" customHeight="1" x14ac:dyDescent="0.25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36" customHeight="1" x14ac:dyDescent="0.25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36" customHeight="1" x14ac:dyDescent="0.25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36" customHeight="1" x14ac:dyDescent="0.25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36" customHeight="1" x14ac:dyDescent="0.25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36" customHeight="1" x14ac:dyDescent="0.25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36" customHeight="1" x14ac:dyDescent="0.25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36" customHeight="1" x14ac:dyDescent="0.25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36" customHeight="1" x14ac:dyDescent="0.25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36" customHeight="1" x14ac:dyDescent="0.25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36" customHeight="1" x14ac:dyDescent="0.25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36" customHeight="1" x14ac:dyDescent="0.25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36" customHeight="1" x14ac:dyDescent="0.25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36" customHeight="1" x14ac:dyDescent="0.25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36" customHeight="1" x14ac:dyDescent="0.25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36" customHeight="1" x14ac:dyDescent="0.25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36" customHeight="1" x14ac:dyDescent="0.25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36" customHeight="1" x14ac:dyDescent="0.25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36" customHeight="1" x14ac:dyDescent="0.25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36" customHeight="1" x14ac:dyDescent="0.25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36" customHeight="1" x14ac:dyDescent="0.25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36" customHeight="1" x14ac:dyDescent="0.25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36" customHeight="1" x14ac:dyDescent="0.25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36" customHeight="1" x14ac:dyDescent="0.25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36" customHeight="1" x14ac:dyDescent="0.25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36" customHeight="1" x14ac:dyDescent="0.25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36" customHeight="1" x14ac:dyDescent="0.25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36" customHeight="1" x14ac:dyDescent="0.25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36" customHeight="1" x14ac:dyDescent="0.25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36" customHeight="1" x14ac:dyDescent="0.25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36" customHeight="1" x14ac:dyDescent="0.25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36" customHeight="1" x14ac:dyDescent="0.25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36" customHeight="1" x14ac:dyDescent="0.25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spans="1:35" ht="36" customHeight="1" x14ac:dyDescent="0.25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spans="1:35" ht="36" customHeight="1" x14ac:dyDescent="0.25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spans="1:35" ht="36" customHeight="1" x14ac:dyDescent="0.25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spans="1:35" ht="36" customHeight="1" x14ac:dyDescent="0.25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spans="1:35" ht="36" customHeight="1" x14ac:dyDescent="0.25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spans="1:35" ht="36" customHeight="1" x14ac:dyDescent="0.25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spans="1:35" ht="36" customHeight="1" x14ac:dyDescent="0.25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spans="1:35" ht="36" customHeight="1" x14ac:dyDescent="0.25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spans="1:35" ht="36" customHeight="1" x14ac:dyDescent="0.25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spans="1:35" ht="36" customHeight="1" x14ac:dyDescent="0.25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spans="1:35" ht="36" customHeight="1" x14ac:dyDescent="0.25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spans="1:35" ht="36" customHeight="1" x14ac:dyDescent="0.25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spans="1:35" ht="36" customHeight="1" x14ac:dyDescent="0.25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spans="1:35" ht="36" customHeight="1" x14ac:dyDescent="0.25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spans="1:35" ht="36" customHeight="1" x14ac:dyDescent="0.25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spans="1:35" ht="36" customHeight="1" x14ac:dyDescent="0.25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spans="1:35" ht="36" customHeight="1" x14ac:dyDescent="0.25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spans="1:35" ht="36" customHeight="1" x14ac:dyDescent="0.25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spans="1:35" ht="36" customHeight="1" x14ac:dyDescent="0.25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spans="1:35" ht="36" customHeight="1" x14ac:dyDescent="0.25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spans="1:35" ht="36" customHeight="1" x14ac:dyDescent="0.25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spans="1:35" ht="36" customHeight="1" x14ac:dyDescent="0.25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spans="1:35" ht="36" customHeight="1" x14ac:dyDescent="0.25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spans="1:35" ht="36" customHeight="1" x14ac:dyDescent="0.25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spans="1:35" ht="36" customHeight="1" x14ac:dyDescent="0.25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spans="1:35" ht="36" customHeight="1" x14ac:dyDescent="0.25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spans="1:35" ht="36" customHeight="1" x14ac:dyDescent="0.25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spans="1:35" ht="36" customHeight="1" x14ac:dyDescent="0.25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spans="1:35" ht="36" customHeight="1" x14ac:dyDescent="0.25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spans="1:35" ht="36" customHeight="1" x14ac:dyDescent="0.25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spans="1:35" ht="36" customHeight="1" x14ac:dyDescent="0.25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spans="1:35" ht="36" customHeight="1" x14ac:dyDescent="0.25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spans="1:35" ht="36" customHeight="1" x14ac:dyDescent="0.25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spans="1:35" ht="36" customHeight="1" x14ac:dyDescent="0.25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spans="1:35" ht="36" customHeight="1" x14ac:dyDescent="0.25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spans="1:35" ht="36" customHeight="1" x14ac:dyDescent="0.25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spans="1:35" ht="36" customHeight="1" x14ac:dyDescent="0.25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spans="1:35" ht="36" customHeight="1" x14ac:dyDescent="0.25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spans="1:35" ht="36" customHeight="1" x14ac:dyDescent="0.25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spans="1:35" ht="36" customHeight="1" x14ac:dyDescent="0.25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spans="1:35" ht="36" customHeight="1" x14ac:dyDescent="0.25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spans="1:35" ht="36" customHeight="1" x14ac:dyDescent="0.25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spans="1:35" ht="36" customHeight="1" x14ac:dyDescent="0.25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spans="1:35" ht="36" customHeight="1" x14ac:dyDescent="0.25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spans="1:35" ht="36" customHeight="1" x14ac:dyDescent="0.25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spans="1:35" ht="36" customHeight="1" x14ac:dyDescent="0.25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spans="1:35" ht="36" customHeight="1" x14ac:dyDescent="0.25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spans="1:35" ht="36" customHeight="1" x14ac:dyDescent="0.25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spans="1:35" ht="36" customHeight="1" x14ac:dyDescent="0.25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spans="1:35" ht="36" customHeight="1" x14ac:dyDescent="0.25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spans="1:35" ht="36" customHeight="1" x14ac:dyDescent="0.25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spans="1:35" ht="36" customHeight="1" x14ac:dyDescent="0.25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spans="1:35" ht="36" customHeight="1" x14ac:dyDescent="0.25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spans="1:35" ht="36" customHeight="1" x14ac:dyDescent="0.25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spans="1:35" ht="36" customHeight="1" x14ac:dyDescent="0.25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spans="1:35" ht="36" customHeight="1" x14ac:dyDescent="0.25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spans="1:35" ht="36" customHeight="1" x14ac:dyDescent="0.25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spans="1:35" ht="36" customHeight="1" x14ac:dyDescent="0.25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spans="1:35" ht="36" customHeight="1" x14ac:dyDescent="0.25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spans="1:35" ht="36" customHeight="1" x14ac:dyDescent="0.25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spans="1:35" ht="36" customHeight="1" x14ac:dyDescent="0.25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spans="1:35" ht="36" customHeight="1" x14ac:dyDescent="0.25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spans="1:35" ht="36" customHeight="1" x14ac:dyDescent="0.25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spans="1:35" ht="36" customHeight="1" x14ac:dyDescent="0.25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spans="1:35" ht="36" customHeight="1" x14ac:dyDescent="0.25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spans="1:35" ht="36" customHeight="1" x14ac:dyDescent="0.25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spans="1:35" ht="36" customHeight="1" x14ac:dyDescent="0.25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spans="1:35" ht="36" customHeight="1" x14ac:dyDescent="0.25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spans="1:35" ht="36" customHeight="1" x14ac:dyDescent="0.25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spans="1:35" ht="36" customHeight="1" x14ac:dyDescent="0.25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spans="1:35" ht="36" customHeight="1" x14ac:dyDescent="0.25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spans="1:35" ht="36" customHeight="1" x14ac:dyDescent="0.25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spans="1:35" ht="36" customHeight="1" x14ac:dyDescent="0.25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spans="1:35" ht="36" customHeight="1" x14ac:dyDescent="0.25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spans="1:35" ht="36" customHeight="1" x14ac:dyDescent="0.25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spans="1:35" ht="36" customHeight="1" x14ac:dyDescent="0.25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spans="1:35" ht="36" customHeight="1" x14ac:dyDescent="0.25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spans="1:35" ht="36" customHeight="1" x14ac:dyDescent="0.25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spans="1:35" ht="36" customHeight="1" x14ac:dyDescent="0.25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spans="1:35" ht="36" customHeight="1" x14ac:dyDescent="0.25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spans="1:35" ht="36" customHeight="1" x14ac:dyDescent="0.25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spans="1:35" ht="36" customHeight="1" x14ac:dyDescent="0.25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spans="1:35" ht="36" customHeight="1" x14ac:dyDescent="0.25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spans="1:35" ht="36" customHeight="1" x14ac:dyDescent="0.25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spans="1:35" ht="36" customHeight="1" x14ac:dyDescent="0.25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spans="1:35" ht="36" customHeight="1" x14ac:dyDescent="0.25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spans="1:35" ht="36" customHeight="1" x14ac:dyDescent="0.25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spans="1:35" ht="36" customHeight="1" x14ac:dyDescent="0.25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spans="1:35" ht="36" customHeight="1" x14ac:dyDescent="0.25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spans="1:35" ht="36" customHeight="1" x14ac:dyDescent="0.25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spans="1:35" ht="36" customHeight="1" x14ac:dyDescent="0.25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spans="1:35" ht="36" customHeight="1" x14ac:dyDescent="0.25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spans="1:35" ht="36" customHeight="1" x14ac:dyDescent="0.25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spans="1:35" ht="36" customHeight="1" x14ac:dyDescent="0.25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spans="1:35" ht="36" customHeight="1" x14ac:dyDescent="0.25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spans="1:35" ht="36" customHeight="1" x14ac:dyDescent="0.25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spans="1:35" ht="36" customHeight="1" x14ac:dyDescent="0.25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spans="1:35" ht="36" customHeight="1" x14ac:dyDescent="0.25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spans="1:35" ht="36" customHeight="1" x14ac:dyDescent="0.25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spans="1:35" ht="36" customHeight="1" x14ac:dyDescent="0.25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spans="1:35" ht="36" customHeight="1" x14ac:dyDescent="0.25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spans="1:35" ht="36" customHeight="1" x14ac:dyDescent="0.25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spans="1:35" ht="36" customHeight="1" x14ac:dyDescent="0.25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spans="1:35" ht="36" customHeight="1" x14ac:dyDescent="0.25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spans="1:35" ht="36" customHeight="1" x14ac:dyDescent="0.25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spans="1:35" ht="36" customHeight="1" x14ac:dyDescent="0.25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spans="1:35" ht="36" customHeight="1" x14ac:dyDescent="0.25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spans="1:35" ht="36" customHeight="1" x14ac:dyDescent="0.25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spans="1:35" ht="36" customHeight="1" x14ac:dyDescent="0.25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spans="1:35" ht="36" customHeight="1" x14ac:dyDescent="0.25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spans="1:35" ht="36" customHeight="1" x14ac:dyDescent="0.25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spans="1:35" ht="36" customHeight="1" x14ac:dyDescent="0.25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spans="1:35" ht="36" customHeight="1" x14ac:dyDescent="0.25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spans="1:35" ht="36" customHeight="1" x14ac:dyDescent="0.25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spans="1:35" ht="36" customHeight="1" x14ac:dyDescent="0.25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spans="1:35" ht="36" customHeight="1" x14ac:dyDescent="0.25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spans="1:35" ht="36" customHeight="1" x14ac:dyDescent="0.25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spans="1:35" ht="36" customHeight="1" x14ac:dyDescent="0.25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spans="1:35" ht="36" customHeight="1" x14ac:dyDescent="0.25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spans="1:35" ht="36" customHeight="1" x14ac:dyDescent="0.25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spans="1:35" ht="36" customHeight="1" x14ac:dyDescent="0.25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spans="1:35" ht="36" customHeight="1" x14ac:dyDescent="0.25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spans="1:35" ht="36" customHeight="1" x14ac:dyDescent="0.25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spans="1:35" ht="36" customHeight="1" x14ac:dyDescent="0.25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spans="1:35" ht="36" customHeight="1" x14ac:dyDescent="0.25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spans="1:35" ht="36" customHeight="1" x14ac:dyDescent="0.25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spans="1:35" ht="36" customHeight="1" x14ac:dyDescent="0.25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spans="1:35" ht="36" customHeight="1" x14ac:dyDescent="0.25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spans="1:35" ht="36" customHeight="1" x14ac:dyDescent="0.25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spans="1:35" ht="36" customHeight="1" x14ac:dyDescent="0.25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spans="1:35" ht="36" customHeight="1" x14ac:dyDescent="0.25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spans="1:35" ht="36" customHeight="1" x14ac:dyDescent="0.25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spans="1:35" ht="36" customHeight="1" x14ac:dyDescent="0.25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1:35" ht="36" customHeight="1" x14ac:dyDescent="0.25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spans="1:35" ht="36" customHeight="1" x14ac:dyDescent="0.25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spans="1:35" ht="36" customHeight="1" x14ac:dyDescent="0.25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spans="1:35" ht="36" customHeight="1" x14ac:dyDescent="0.25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1:35" ht="36" customHeight="1" x14ac:dyDescent="0.25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1:35" ht="36" customHeight="1" x14ac:dyDescent="0.25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1:35" ht="36" customHeight="1" x14ac:dyDescent="0.25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1:35" ht="36" customHeight="1" x14ac:dyDescent="0.25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1:35" ht="36" customHeight="1" x14ac:dyDescent="0.25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1:35" ht="36" customHeight="1" x14ac:dyDescent="0.25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spans="1:35" ht="36" customHeight="1" x14ac:dyDescent="0.25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spans="1:35" ht="36" customHeight="1" x14ac:dyDescent="0.25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spans="1:35" ht="36" customHeight="1" x14ac:dyDescent="0.25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spans="1:35" ht="36" customHeight="1" x14ac:dyDescent="0.25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spans="1:35" ht="36" customHeight="1" x14ac:dyDescent="0.25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spans="1:35" ht="36" customHeight="1" x14ac:dyDescent="0.25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spans="1:35" ht="36" customHeight="1" x14ac:dyDescent="0.25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spans="1:35" ht="36" customHeight="1" x14ac:dyDescent="0.25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spans="1:35" ht="36" customHeight="1" x14ac:dyDescent="0.25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spans="1:35" ht="36" customHeight="1" x14ac:dyDescent="0.25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1:35" ht="36" customHeight="1" x14ac:dyDescent="0.25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1:35" ht="36" customHeight="1" x14ac:dyDescent="0.25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spans="1:35" ht="36" customHeight="1" x14ac:dyDescent="0.25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spans="1:35" ht="36" customHeight="1" x14ac:dyDescent="0.25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spans="1:35" ht="36" customHeight="1" x14ac:dyDescent="0.25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spans="1:35" ht="36" customHeight="1" x14ac:dyDescent="0.25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spans="1:35" ht="36" customHeight="1" x14ac:dyDescent="0.25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spans="1:35" ht="36" customHeight="1" x14ac:dyDescent="0.25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spans="1:35" ht="36" customHeight="1" x14ac:dyDescent="0.25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spans="1:35" ht="36" customHeight="1" x14ac:dyDescent="0.25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spans="1:35" ht="36" customHeight="1" x14ac:dyDescent="0.25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spans="1:35" ht="36" customHeight="1" x14ac:dyDescent="0.25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spans="1:35" ht="36" customHeight="1" x14ac:dyDescent="0.25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spans="1:35" ht="36" customHeight="1" x14ac:dyDescent="0.25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spans="1:35" ht="36" customHeight="1" x14ac:dyDescent="0.25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spans="1:35" ht="36" customHeight="1" x14ac:dyDescent="0.25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spans="1:35" ht="36" customHeight="1" x14ac:dyDescent="0.25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spans="1:35" ht="36" customHeight="1" x14ac:dyDescent="0.25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spans="1:35" ht="36" customHeight="1" x14ac:dyDescent="0.25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spans="1:35" ht="36" customHeight="1" x14ac:dyDescent="0.25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spans="1:35" ht="36" customHeight="1" x14ac:dyDescent="0.25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spans="1:35" ht="36" customHeight="1" x14ac:dyDescent="0.25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spans="1:35" ht="36" customHeight="1" x14ac:dyDescent="0.25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1:35" ht="36" customHeight="1" x14ac:dyDescent="0.25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1:35" ht="36" customHeight="1" x14ac:dyDescent="0.25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1:35" ht="36" customHeight="1" x14ac:dyDescent="0.25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1:35" ht="36" customHeight="1" x14ac:dyDescent="0.25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spans="1:35" ht="36" customHeight="1" x14ac:dyDescent="0.25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spans="1:35" ht="36" customHeight="1" x14ac:dyDescent="0.25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spans="1:35" ht="36" customHeight="1" x14ac:dyDescent="0.25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spans="1:35" ht="36" customHeight="1" x14ac:dyDescent="0.25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spans="1:35" ht="36" customHeight="1" x14ac:dyDescent="0.25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spans="1:35" ht="36" customHeight="1" x14ac:dyDescent="0.25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spans="1:35" ht="36" customHeight="1" x14ac:dyDescent="0.25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spans="1:35" ht="36" customHeight="1" x14ac:dyDescent="0.25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spans="1:35" ht="36" customHeight="1" x14ac:dyDescent="0.25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spans="1:35" ht="36" customHeight="1" x14ac:dyDescent="0.25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spans="1:35" ht="36" customHeight="1" x14ac:dyDescent="0.25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spans="1:35" ht="36" customHeight="1" x14ac:dyDescent="0.25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spans="1:35" ht="36" customHeight="1" x14ac:dyDescent="0.25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spans="1:35" ht="36" customHeight="1" x14ac:dyDescent="0.25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spans="1:35" ht="36" customHeight="1" x14ac:dyDescent="0.25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spans="1:35" ht="36" customHeight="1" x14ac:dyDescent="0.25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spans="1:35" ht="36" customHeight="1" x14ac:dyDescent="0.25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spans="1:35" ht="36" customHeight="1" x14ac:dyDescent="0.25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spans="1:35" ht="36" customHeight="1" x14ac:dyDescent="0.25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spans="1:35" ht="36" customHeight="1" x14ac:dyDescent="0.25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spans="1:35" ht="36" customHeight="1" x14ac:dyDescent="0.25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spans="1:35" ht="36" customHeight="1" x14ac:dyDescent="0.25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spans="1:35" ht="36" customHeight="1" x14ac:dyDescent="0.25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spans="1:35" ht="36" customHeight="1" x14ac:dyDescent="0.25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spans="1:35" ht="36" customHeight="1" x14ac:dyDescent="0.25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spans="1:35" ht="36" customHeight="1" x14ac:dyDescent="0.25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spans="1:35" ht="36" customHeight="1" x14ac:dyDescent="0.25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spans="1:35" ht="36" customHeight="1" x14ac:dyDescent="0.25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spans="1:35" ht="36" customHeight="1" x14ac:dyDescent="0.25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spans="1:35" ht="36" customHeight="1" x14ac:dyDescent="0.25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spans="1:35" ht="36" customHeight="1" x14ac:dyDescent="0.25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spans="1:35" ht="36" customHeight="1" x14ac:dyDescent="0.25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spans="1:35" ht="36" customHeight="1" x14ac:dyDescent="0.25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spans="1:35" ht="36" customHeight="1" x14ac:dyDescent="0.25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spans="1:35" ht="36" customHeight="1" x14ac:dyDescent="0.25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spans="1:35" ht="36" customHeight="1" x14ac:dyDescent="0.25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spans="1:35" ht="36" customHeight="1" x14ac:dyDescent="0.25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spans="1:35" ht="36" customHeight="1" x14ac:dyDescent="0.25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spans="1:35" ht="36" customHeight="1" x14ac:dyDescent="0.25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spans="1:35" ht="36" customHeight="1" x14ac:dyDescent="0.25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spans="1:35" ht="36" customHeight="1" x14ac:dyDescent="0.25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spans="1:35" ht="36" customHeight="1" x14ac:dyDescent="0.25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spans="1:35" ht="36" customHeight="1" x14ac:dyDescent="0.25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spans="1:35" ht="36" customHeight="1" x14ac:dyDescent="0.25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spans="1:35" ht="36" customHeight="1" x14ac:dyDescent="0.25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spans="1:35" ht="36" customHeight="1" x14ac:dyDescent="0.25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spans="1:35" ht="36" customHeight="1" x14ac:dyDescent="0.25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spans="1:35" ht="36" customHeight="1" x14ac:dyDescent="0.25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spans="1:35" ht="36" customHeight="1" x14ac:dyDescent="0.25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spans="1:35" ht="36" customHeight="1" x14ac:dyDescent="0.25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spans="1:35" ht="36" customHeight="1" x14ac:dyDescent="0.25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spans="1:35" ht="36" customHeight="1" x14ac:dyDescent="0.25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spans="1:35" ht="36" customHeight="1" x14ac:dyDescent="0.25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spans="1:35" ht="36" customHeight="1" x14ac:dyDescent="0.25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spans="1:35" ht="36" customHeight="1" x14ac:dyDescent="0.25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spans="1:35" ht="36" customHeight="1" x14ac:dyDescent="0.25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spans="1:35" ht="36" customHeight="1" x14ac:dyDescent="0.25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spans="1:35" ht="36" customHeight="1" x14ac:dyDescent="0.25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spans="1:35" ht="36" customHeight="1" x14ac:dyDescent="0.25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spans="1:35" ht="36" customHeight="1" x14ac:dyDescent="0.25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spans="1:35" ht="36" customHeight="1" x14ac:dyDescent="0.25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spans="1:35" ht="36" customHeight="1" x14ac:dyDescent="0.25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spans="1:35" ht="36" customHeight="1" x14ac:dyDescent="0.25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spans="1:35" ht="36" customHeight="1" x14ac:dyDescent="0.25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spans="1:35" ht="36" customHeight="1" x14ac:dyDescent="0.25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spans="1:35" ht="36" customHeight="1" x14ac:dyDescent="0.25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spans="1:35" ht="36" customHeight="1" x14ac:dyDescent="0.25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spans="1:35" ht="36" customHeight="1" x14ac:dyDescent="0.25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spans="1:35" ht="36" customHeight="1" x14ac:dyDescent="0.25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spans="1:35" ht="36" customHeight="1" x14ac:dyDescent="0.25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spans="1:35" ht="36" customHeight="1" x14ac:dyDescent="0.25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spans="1:35" ht="36" customHeight="1" x14ac:dyDescent="0.25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spans="1:35" ht="36" customHeight="1" x14ac:dyDescent="0.25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spans="1:35" ht="36" customHeight="1" x14ac:dyDescent="0.25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spans="1:35" ht="36" customHeight="1" x14ac:dyDescent="0.25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spans="1:35" ht="36" customHeight="1" x14ac:dyDescent="0.25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spans="1:35" ht="36" customHeight="1" x14ac:dyDescent="0.25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spans="1:35" ht="36" customHeight="1" x14ac:dyDescent="0.25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spans="1:35" ht="36" customHeight="1" x14ac:dyDescent="0.25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spans="1:35" ht="36" customHeight="1" x14ac:dyDescent="0.25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spans="1:35" ht="36" customHeight="1" x14ac:dyDescent="0.25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spans="1:35" ht="36" customHeight="1" x14ac:dyDescent="0.25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spans="1:35" ht="36" customHeight="1" x14ac:dyDescent="0.25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spans="1:35" ht="36" customHeight="1" x14ac:dyDescent="0.25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spans="1:35" ht="36" customHeight="1" x14ac:dyDescent="0.25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spans="1:35" ht="36" customHeight="1" x14ac:dyDescent="0.25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spans="1:35" ht="36" customHeight="1" x14ac:dyDescent="0.25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spans="1:35" ht="36" customHeight="1" x14ac:dyDescent="0.25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spans="1:35" ht="36" customHeight="1" x14ac:dyDescent="0.25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spans="1:35" ht="36" customHeight="1" x14ac:dyDescent="0.25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spans="1:35" ht="36" customHeight="1" x14ac:dyDescent="0.25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spans="1:35" ht="36" customHeight="1" x14ac:dyDescent="0.25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spans="1:35" ht="36" customHeight="1" x14ac:dyDescent="0.25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spans="1:35" ht="36" customHeight="1" x14ac:dyDescent="0.25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spans="1:35" ht="36" customHeight="1" x14ac:dyDescent="0.25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spans="1:35" ht="36" customHeight="1" x14ac:dyDescent="0.25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spans="1:35" ht="36" customHeight="1" x14ac:dyDescent="0.25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spans="1:35" ht="36" customHeight="1" x14ac:dyDescent="0.25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spans="1:35" ht="36" customHeight="1" x14ac:dyDescent="0.25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spans="1:35" ht="36" customHeight="1" x14ac:dyDescent="0.25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spans="1:35" ht="36" customHeight="1" x14ac:dyDescent="0.25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spans="1:35" ht="36" customHeight="1" x14ac:dyDescent="0.25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spans="1:35" ht="36" customHeight="1" x14ac:dyDescent="0.25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spans="1:35" ht="36" customHeight="1" x14ac:dyDescent="0.25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spans="1:35" ht="36" customHeight="1" x14ac:dyDescent="0.25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spans="1:35" ht="36" customHeight="1" x14ac:dyDescent="0.25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spans="1:35" ht="36" customHeight="1" x14ac:dyDescent="0.25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spans="1:35" ht="36" customHeight="1" x14ac:dyDescent="0.25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spans="1:35" ht="36" customHeight="1" x14ac:dyDescent="0.25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spans="1:35" ht="36" customHeight="1" x14ac:dyDescent="0.25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spans="1:35" ht="36" customHeight="1" x14ac:dyDescent="0.25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spans="1:35" ht="36" customHeight="1" x14ac:dyDescent="0.25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spans="1:35" ht="36" customHeight="1" x14ac:dyDescent="0.25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spans="1:35" ht="36" customHeight="1" x14ac:dyDescent="0.25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spans="1:35" ht="36" customHeight="1" x14ac:dyDescent="0.25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spans="1:35" ht="36" customHeight="1" x14ac:dyDescent="0.25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spans="1:35" ht="36" customHeight="1" x14ac:dyDescent="0.25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spans="1:35" ht="36" customHeight="1" x14ac:dyDescent="0.25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spans="1:35" ht="36" customHeight="1" x14ac:dyDescent="0.25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spans="1:35" ht="36" customHeight="1" x14ac:dyDescent="0.25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spans="1:35" ht="36" customHeight="1" x14ac:dyDescent="0.25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spans="1:35" ht="36" customHeight="1" x14ac:dyDescent="0.25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spans="1:35" ht="36" customHeight="1" x14ac:dyDescent="0.25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spans="1:35" ht="36" customHeight="1" x14ac:dyDescent="0.25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spans="1:35" ht="36" customHeight="1" x14ac:dyDescent="0.25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spans="1:35" ht="36" customHeight="1" x14ac:dyDescent="0.25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spans="1:35" ht="36" customHeight="1" x14ac:dyDescent="0.25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spans="1:35" ht="36" customHeight="1" x14ac:dyDescent="0.25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spans="1:35" ht="36" customHeight="1" x14ac:dyDescent="0.25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spans="1:35" ht="36" customHeight="1" x14ac:dyDescent="0.25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spans="1:35" ht="36" customHeight="1" x14ac:dyDescent="0.25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spans="1:35" ht="36" customHeight="1" x14ac:dyDescent="0.25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spans="1:35" ht="36" customHeight="1" x14ac:dyDescent="0.25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spans="1:35" ht="36" customHeight="1" x14ac:dyDescent="0.25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spans="1:35" ht="36" customHeight="1" x14ac:dyDescent="0.25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spans="1:35" ht="36" customHeight="1" x14ac:dyDescent="0.25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spans="1:35" ht="36" customHeight="1" x14ac:dyDescent="0.25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spans="1:35" ht="36" customHeight="1" x14ac:dyDescent="0.25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spans="1:35" ht="36" customHeight="1" x14ac:dyDescent="0.25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spans="1:35" ht="36" customHeight="1" x14ac:dyDescent="0.25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spans="1:35" ht="36" customHeight="1" x14ac:dyDescent="0.25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spans="1:35" ht="36" customHeight="1" x14ac:dyDescent="0.25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spans="1:35" ht="36" customHeight="1" x14ac:dyDescent="0.25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spans="1:35" ht="36" customHeight="1" x14ac:dyDescent="0.25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spans="1:35" ht="36" customHeight="1" x14ac:dyDescent="0.25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spans="1:35" ht="36" customHeight="1" x14ac:dyDescent="0.25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spans="1:35" ht="36" customHeight="1" x14ac:dyDescent="0.25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spans="1:35" ht="36" customHeight="1" x14ac:dyDescent="0.25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spans="1:35" ht="36" customHeight="1" x14ac:dyDescent="0.25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spans="1:35" ht="36" customHeight="1" x14ac:dyDescent="0.25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spans="1:35" ht="36" customHeight="1" x14ac:dyDescent="0.25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spans="1:35" ht="36" customHeight="1" x14ac:dyDescent="0.25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spans="1:35" ht="36" customHeight="1" x14ac:dyDescent="0.25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spans="1:35" ht="36" customHeight="1" x14ac:dyDescent="0.25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spans="1:35" ht="36" customHeight="1" x14ac:dyDescent="0.25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spans="1:35" ht="36" customHeight="1" x14ac:dyDescent="0.25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spans="1:35" ht="36" customHeight="1" x14ac:dyDescent="0.25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spans="1:35" ht="36" customHeight="1" x14ac:dyDescent="0.25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spans="1:35" ht="36" customHeight="1" x14ac:dyDescent="0.25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spans="1:35" ht="36" customHeight="1" x14ac:dyDescent="0.25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spans="1:35" ht="36" customHeight="1" x14ac:dyDescent="0.25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spans="1:35" ht="36" customHeight="1" x14ac:dyDescent="0.25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spans="1:35" ht="36" customHeight="1" x14ac:dyDescent="0.25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spans="1:35" ht="36" customHeight="1" x14ac:dyDescent="0.25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spans="1:35" ht="36" customHeight="1" x14ac:dyDescent="0.25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spans="1:35" ht="36" customHeight="1" x14ac:dyDescent="0.25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spans="1:35" ht="36" customHeight="1" x14ac:dyDescent="0.25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spans="1:35" ht="36" customHeight="1" x14ac:dyDescent="0.25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spans="1:35" ht="36" customHeight="1" x14ac:dyDescent="0.25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spans="1:35" ht="36" customHeight="1" x14ac:dyDescent="0.25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spans="1:35" ht="36" customHeight="1" x14ac:dyDescent="0.25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spans="1:35" ht="36" customHeight="1" x14ac:dyDescent="0.25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spans="1:35" ht="36" customHeight="1" x14ac:dyDescent="0.25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spans="1:35" ht="36" customHeight="1" x14ac:dyDescent="0.25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spans="1:35" ht="36" customHeight="1" x14ac:dyDescent="0.25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spans="1:35" ht="36" customHeight="1" x14ac:dyDescent="0.25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spans="1:35" ht="36" customHeight="1" x14ac:dyDescent="0.25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spans="1:35" ht="36" customHeight="1" x14ac:dyDescent="0.25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spans="1:35" ht="36" customHeight="1" x14ac:dyDescent="0.25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spans="1:35" ht="36" customHeight="1" x14ac:dyDescent="0.25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spans="1:35" ht="36" customHeight="1" x14ac:dyDescent="0.25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spans="1:35" ht="36" customHeight="1" x14ac:dyDescent="0.25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spans="1:35" ht="36" customHeight="1" x14ac:dyDescent="0.25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spans="1:35" ht="36" customHeight="1" x14ac:dyDescent="0.25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spans="1:35" ht="36" customHeight="1" x14ac:dyDescent="0.25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spans="1:35" ht="36" customHeight="1" x14ac:dyDescent="0.25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spans="1:35" ht="36" customHeight="1" x14ac:dyDescent="0.25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spans="1:35" ht="36" customHeight="1" x14ac:dyDescent="0.25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spans="1:35" ht="36" customHeight="1" x14ac:dyDescent="0.25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spans="1:35" ht="36" customHeight="1" x14ac:dyDescent="0.25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spans="1:35" ht="36" customHeight="1" x14ac:dyDescent="0.25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spans="1:35" ht="36" customHeight="1" x14ac:dyDescent="0.25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spans="1:35" ht="36" customHeight="1" x14ac:dyDescent="0.25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spans="1:35" ht="36" customHeight="1" x14ac:dyDescent="0.25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spans="1:35" ht="36" customHeight="1" x14ac:dyDescent="0.25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spans="1:35" ht="36" customHeight="1" x14ac:dyDescent="0.25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spans="1:35" ht="36" customHeight="1" x14ac:dyDescent="0.25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spans="1:35" ht="36" customHeight="1" x14ac:dyDescent="0.25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spans="1:35" ht="36" customHeight="1" x14ac:dyDescent="0.25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spans="1:35" ht="36" customHeight="1" x14ac:dyDescent="0.25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spans="1:35" ht="36" customHeight="1" x14ac:dyDescent="0.25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spans="1:35" ht="36" customHeight="1" x14ac:dyDescent="0.25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spans="1:35" ht="36" customHeight="1" x14ac:dyDescent="0.25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spans="1:35" ht="36" customHeight="1" x14ac:dyDescent="0.25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spans="1:35" ht="36" customHeight="1" x14ac:dyDescent="0.25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spans="1:35" ht="36" customHeight="1" x14ac:dyDescent="0.25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spans="1:35" ht="36" customHeight="1" x14ac:dyDescent="0.25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spans="1:35" ht="36" customHeight="1" x14ac:dyDescent="0.25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spans="1:35" ht="36" customHeight="1" x14ac:dyDescent="0.25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spans="1:35" ht="36" customHeight="1" x14ac:dyDescent="0.25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spans="1:35" ht="36" customHeight="1" x14ac:dyDescent="0.25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spans="1:35" ht="36" customHeight="1" x14ac:dyDescent="0.25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spans="1:35" ht="36" customHeight="1" x14ac:dyDescent="0.25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spans="1:35" ht="36" customHeight="1" x14ac:dyDescent="0.25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spans="1:35" ht="36" customHeight="1" x14ac:dyDescent="0.25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spans="1:35" ht="36" customHeight="1" x14ac:dyDescent="0.25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spans="1:35" ht="36" customHeight="1" x14ac:dyDescent="0.25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spans="1:35" ht="36" customHeight="1" x14ac:dyDescent="0.25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spans="1:35" ht="36" customHeight="1" x14ac:dyDescent="0.25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spans="1:35" ht="36" customHeight="1" x14ac:dyDescent="0.25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spans="1:35" ht="36" customHeight="1" x14ac:dyDescent="0.25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spans="1:35" ht="36" customHeight="1" x14ac:dyDescent="0.25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spans="1:35" ht="36" customHeight="1" x14ac:dyDescent="0.25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spans="1:35" ht="36" customHeight="1" x14ac:dyDescent="0.25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spans="1:35" ht="36" customHeight="1" x14ac:dyDescent="0.25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spans="1:35" ht="36" customHeight="1" x14ac:dyDescent="0.25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spans="1:35" ht="36" customHeight="1" x14ac:dyDescent="0.25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spans="1:35" ht="36" customHeight="1" x14ac:dyDescent="0.25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spans="1:35" ht="36" customHeight="1" x14ac:dyDescent="0.25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spans="1:35" ht="36" customHeight="1" x14ac:dyDescent="0.25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spans="1:35" ht="36" customHeight="1" x14ac:dyDescent="0.25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spans="1:35" ht="36" customHeight="1" x14ac:dyDescent="0.25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spans="1:35" ht="36" customHeight="1" x14ac:dyDescent="0.25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spans="1:35" ht="36" customHeight="1" x14ac:dyDescent="0.25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spans="1:35" ht="36" customHeight="1" x14ac:dyDescent="0.25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spans="1:35" ht="36" customHeight="1" x14ac:dyDescent="0.25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spans="1:35" ht="36" customHeight="1" x14ac:dyDescent="0.25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spans="1:35" ht="36" customHeight="1" x14ac:dyDescent="0.25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spans="1:35" ht="36" customHeight="1" x14ac:dyDescent="0.25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spans="1:35" ht="36" customHeight="1" x14ac:dyDescent="0.25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spans="1:35" ht="36" customHeight="1" x14ac:dyDescent="0.25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spans="1:35" ht="36" customHeight="1" x14ac:dyDescent="0.25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spans="1:35" ht="36" customHeight="1" x14ac:dyDescent="0.25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spans="1:35" ht="36" customHeight="1" x14ac:dyDescent="0.25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spans="1:35" ht="36" customHeight="1" x14ac:dyDescent="0.25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spans="1:35" ht="36" customHeight="1" x14ac:dyDescent="0.25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spans="1:35" ht="36" customHeight="1" x14ac:dyDescent="0.25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spans="1:35" ht="36" customHeight="1" x14ac:dyDescent="0.25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spans="1:35" ht="36" customHeight="1" x14ac:dyDescent="0.25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spans="1:35" ht="36" customHeight="1" x14ac:dyDescent="0.25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spans="1:35" ht="36" customHeight="1" x14ac:dyDescent="0.25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spans="1:35" ht="36" customHeight="1" x14ac:dyDescent="0.25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spans="1:35" ht="36" customHeight="1" x14ac:dyDescent="0.25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spans="1:35" ht="36" customHeight="1" x14ac:dyDescent="0.25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spans="1:35" ht="15.75" x14ac:dyDescent="0.25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83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spans="1:35" ht="15.75" x14ac:dyDescent="0.25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83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spans="1:35" ht="15.75" x14ac:dyDescent="0.25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83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spans="1:35" ht="15.75" x14ac:dyDescent="0.25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83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spans="1:35" ht="15.75" x14ac:dyDescent="0.25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83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spans="1:35" ht="15.75" x14ac:dyDescent="0.25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83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spans="1:35" ht="15.75" x14ac:dyDescent="0.25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83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spans="1:35" ht="15.75" x14ac:dyDescent="0.25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83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spans="1:35" ht="15.75" x14ac:dyDescent="0.25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83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spans="1:35" ht="15.75" x14ac:dyDescent="0.25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83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spans="1:35" ht="15.75" x14ac:dyDescent="0.25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83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spans="1:35" ht="15.75" x14ac:dyDescent="0.25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83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spans="1:35" ht="15.75" x14ac:dyDescent="0.25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83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spans="1:35" ht="15.75" x14ac:dyDescent="0.25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83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spans="1:35" ht="15.75" x14ac:dyDescent="0.25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83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spans="1:35" ht="15.75" x14ac:dyDescent="0.25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83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spans="1:35" ht="15.75" x14ac:dyDescent="0.25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83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spans="1:35" ht="15.75" x14ac:dyDescent="0.25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83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spans="1:35" ht="15.75" x14ac:dyDescent="0.25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83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spans="1:35" ht="15.75" x14ac:dyDescent="0.25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83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spans="1:35" ht="15.75" x14ac:dyDescent="0.25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83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spans="1:35" ht="15.75" x14ac:dyDescent="0.25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83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spans="1:35" ht="15.75" x14ac:dyDescent="0.25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83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spans="1:35" ht="15.75" x14ac:dyDescent="0.25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83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spans="1:35" ht="15.75" x14ac:dyDescent="0.25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83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spans="1:35" ht="15.75" x14ac:dyDescent="0.25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83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spans="1:35" ht="15.75" x14ac:dyDescent="0.25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83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spans="1:35" ht="15.75" x14ac:dyDescent="0.25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83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spans="1:35" ht="15.75" x14ac:dyDescent="0.25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83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spans="1:35" ht="15.75" x14ac:dyDescent="0.25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83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spans="1:35" ht="15.75" x14ac:dyDescent="0.25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83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spans="1:35" ht="15.75" x14ac:dyDescent="0.25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83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spans="1:35" ht="15.75" x14ac:dyDescent="0.25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83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spans="1:35" ht="15.75" x14ac:dyDescent="0.25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83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spans="1:35" ht="15.75" x14ac:dyDescent="0.25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83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spans="1:35" ht="15.75" x14ac:dyDescent="0.25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83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spans="1:35" ht="15.75" x14ac:dyDescent="0.25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83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spans="1:35" ht="15.75" x14ac:dyDescent="0.25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83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spans="1:35" ht="15.75" x14ac:dyDescent="0.25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83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spans="1:35" ht="15.75" x14ac:dyDescent="0.25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83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spans="1:35" ht="15.75" x14ac:dyDescent="0.25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83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spans="1:35" ht="15.75" x14ac:dyDescent="0.25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83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spans="1:35" ht="15.75" x14ac:dyDescent="0.25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83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spans="1:35" ht="15.75" x14ac:dyDescent="0.25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83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spans="1:35" ht="15.75" x14ac:dyDescent="0.25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83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spans="1:35" ht="15.75" x14ac:dyDescent="0.25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83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spans="1:35" ht="15.75" x14ac:dyDescent="0.25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83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spans="1:35" ht="15.75" x14ac:dyDescent="0.25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83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spans="1:35" ht="15.75" x14ac:dyDescent="0.25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83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spans="1:35" ht="15.75" x14ac:dyDescent="0.25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83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spans="1:35" ht="15.75" x14ac:dyDescent="0.25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83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spans="1:35" ht="15.75" x14ac:dyDescent="0.25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83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spans="1:35" ht="15.75" x14ac:dyDescent="0.25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83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spans="1:35" ht="15.75" x14ac:dyDescent="0.25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83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spans="1:35" ht="15.75" x14ac:dyDescent="0.25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83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spans="1:35" ht="15.75" x14ac:dyDescent="0.25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83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spans="1:35" ht="15.75" x14ac:dyDescent="0.25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83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spans="1:35" ht="15.75" x14ac:dyDescent="0.25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83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spans="1:35" ht="15.75" x14ac:dyDescent="0.25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83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spans="1:35" ht="15.75" x14ac:dyDescent="0.25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83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spans="1:35" ht="15.75" x14ac:dyDescent="0.25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83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spans="1:35" ht="15.75" x14ac:dyDescent="0.25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83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spans="1:35" ht="15.75" x14ac:dyDescent="0.25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83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spans="1:35" ht="15.75" x14ac:dyDescent="0.25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83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spans="1:35" ht="15.75" x14ac:dyDescent="0.25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83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spans="1:35" ht="15.75" x14ac:dyDescent="0.25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83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spans="1:35" ht="15.75" x14ac:dyDescent="0.25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83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spans="1:35" ht="15.75" x14ac:dyDescent="0.25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83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spans="1:35" ht="15.75" x14ac:dyDescent="0.25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83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spans="1:35" ht="15.75" x14ac:dyDescent="0.25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83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spans="1:35" ht="15.75" x14ac:dyDescent="0.25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83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spans="1:35" ht="15.75" x14ac:dyDescent="0.25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83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spans="1:35" ht="15.75" x14ac:dyDescent="0.25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83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spans="1:35" ht="15.75" x14ac:dyDescent="0.25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83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spans="1:35" ht="15.75" x14ac:dyDescent="0.25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83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spans="1:35" ht="15.75" x14ac:dyDescent="0.25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83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spans="1:35" ht="15.75" x14ac:dyDescent="0.25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83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spans="1:35" ht="15.75" x14ac:dyDescent="0.25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83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spans="1:35" ht="15.75" x14ac:dyDescent="0.25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83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spans="1:35" ht="15.75" x14ac:dyDescent="0.25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83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spans="1:35" ht="15.75" x14ac:dyDescent="0.25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83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spans="1:35" ht="15.75" x14ac:dyDescent="0.25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83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spans="1:35" ht="15.75" x14ac:dyDescent="0.25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83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spans="1:35" ht="15.75" x14ac:dyDescent="0.25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83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spans="1:35" ht="15.75" x14ac:dyDescent="0.25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83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spans="1:35" ht="15.75" x14ac:dyDescent="0.25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83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spans="1:35" ht="15.75" x14ac:dyDescent="0.25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83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spans="1:35" ht="15.75" x14ac:dyDescent="0.25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83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spans="1:35" ht="15.75" x14ac:dyDescent="0.25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83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spans="1:35" ht="15.75" x14ac:dyDescent="0.25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83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spans="1:35" ht="15.75" x14ac:dyDescent="0.25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83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spans="1:35" ht="15.75" x14ac:dyDescent="0.25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83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spans="1:35" ht="15.75" x14ac:dyDescent="0.25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83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spans="1:35" ht="15.75" x14ac:dyDescent="0.25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83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spans="1:35" ht="15.75" x14ac:dyDescent="0.25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83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spans="1:35" ht="15.75" x14ac:dyDescent="0.25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83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spans="1:35" ht="15.75" x14ac:dyDescent="0.25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83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spans="1:35" ht="15.75" x14ac:dyDescent="0.25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83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spans="1:35" ht="15.75" x14ac:dyDescent="0.25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83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spans="1:35" ht="15.75" x14ac:dyDescent="0.25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83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spans="1:35" ht="15.75" x14ac:dyDescent="0.25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83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spans="1:35" ht="15.75" x14ac:dyDescent="0.25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83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spans="1:35" ht="15.75" x14ac:dyDescent="0.25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83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spans="1:35" ht="15.75" x14ac:dyDescent="0.25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83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spans="1:35" ht="15.75" x14ac:dyDescent="0.25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83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spans="1:35" ht="15.75" x14ac:dyDescent="0.25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83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spans="1:35" ht="15.75" x14ac:dyDescent="0.25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83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spans="1:35" ht="15.75" x14ac:dyDescent="0.25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83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spans="1:35" ht="15.75" x14ac:dyDescent="0.25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83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spans="1:35" ht="15.75" x14ac:dyDescent="0.25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83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spans="1:35" ht="15.75" x14ac:dyDescent="0.25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83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spans="1:35" ht="15.75" x14ac:dyDescent="0.25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83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spans="1:35" ht="15.75" x14ac:dyDescent="0.25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83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spans="1:35" ht="15.75" x14ac:dyDescent="0.25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83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spans="1:35" ht="15.75" x14ac:dyDescent="0.25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83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spans="1:35" ht="15.75" x14ac:dyDescent="0.25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83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spans="1:35" ht="15.75" x14ac:dyDescent="0.25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83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spans="1:35" ht="15.75" x14ac:dyDescent="0.25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83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spans="1:35" ht="15.75" x14ac:dyDescent="0.25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83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spans="1:35" ht="15.75" x14ac:dyDescent="0.25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83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spans="1:35" ht="15.75" x14ac:dyDescent="0.25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83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spans="1:35" ht="15.75" x14ac:dyDescent="0.25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83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spans="1:35" ht="15.75" x14ac:dyDescent="0.25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83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spans="1:35" ht="15.75" x14ac:dyDescent="0.25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83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spans="1:35" ht="15.75" x14ac:dyDescent="0.25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83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spans="1:35" ht="15.75" x14ac:dyDescent="0.25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83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spans="1:35" ht="15.75" x14ac:dyDescent="0.25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83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spans="1:35" ht="15.75" x14ac:dyDescent="0.25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83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spans="1:35" ht="15.75" x14ac:dyDescent="0.25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83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spans="1:35" ht="15.75" x14ac:dyDescent="0.25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83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spans="1:35" ht="15.75" x14ac:dyDescent="0.25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83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spans="1:35" ht="15.75" x14ac:dyDescent="0.25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83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spans="1:35" ht="15.75" x14ac:dyDescent="0.25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83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spans="1:35" ht="15.75" x14ac:dyDescent="0.25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83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spans="1:35" ht="15.75" x14ac:dyDescent="0.25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83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spans="1:35" ht="15.75" x14ac:dyDescent="0.25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83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spans="1:35" ht="15.75" x14ac:dyDescent="0.25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83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spans="1:35" ht="15.75" x14ac:dyDescent="0.25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83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spans="1:35" ht="15.75" x14ac:dyDescent="0.25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83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spans="1:35" ht="15.75" x14ac:dyDescent="0.25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83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spans="1:35" ht="15.75" x14ac:dyDescent="0.25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83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spans="1:35" ht="15.75" x14ac:dyDescent="0.25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83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spans="1:35" ht="15.75" x14ac:dyDescent="0.25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83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spans="1:35" ht="15.75" x14ac:dyDescent="0.25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83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spans="1:35" ht="15.75" x14ac:dyDescent="0.25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83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spans="1:35" ht="15.75" x14ac:dyDescent="0.25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83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spans="1:35" ht="15.75" x14ac:dyDescent="0.25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83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spans="1:35" ht="15.75" x14ac:dyDescent="0.25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83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spans="1:35" ht="15.75" x14ac:dyDescent="0.25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83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spans="1:35" ht="15.75" x14ac:dyDescent="0.25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83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spans="1:35" ht="15.75" x14ac:dyDescent="0.25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83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spans="1:35" ht="15.75" x14ac:dyDescent="0.25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83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spans="1:35" ht="15.75" x14ac:dyDescent="0.25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83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spans="1:35" ht="15.75" x14ac:dyDescent="0.25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83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spans="1:35" ht="15.75" x14ac:dyDescent="0.25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83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spans="1:35" ht="15.75" x14ac:dyDescent="0.25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83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spans="1:35" ht="15.75" x14ac:dyDescent="0.25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83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spans="1:35" ht="15.75" x14ac:dyDescent="0.25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83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spans="1:35" ht="15.75" x14ac:dyDescent="0.25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83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spans="1:35" ht="15.75" x14ac:dyDescent="0.25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83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spans="1:35" ht="15.75" x14ac:dyDescent="0.25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83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spans="1:35" ht="15.75" x14ac:dyDescent="0.25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83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spans="1:35" ht="15.75" x14ac:dyDescent="0.25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83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spans="1:35" ht="15.75" x14ac:dyDescent="0.25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83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spans="1:35" ht="15.75" x14ac:dyDescent="0.25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83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spans="1:35" ht="15.75" x14ac:dyDescent="0.25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83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spans="1:35" ht="15.75" x14ac:dyDescent="0.25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83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spans="1:35" ht="15.75" x14ac:dyDescent="0.25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83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spans="1:35" ht="15.75" x14ac:dyDescent="0.25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83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spans="1:35" ht="15.75" x14ac:dyDescent="0.25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83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spans="1:35" ht="15.75" x14ac:dyDescent="0.25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83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spans="1:35" ht="15.75" x14ac:dyDescent="0.25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83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spans="1:35" ht="15.75" x14ac:dyDescent="0.25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83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spans="1:35" ht="15.75" x14ac:dyDescent="0.25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83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spans="1:35" ht="15.75" x14ac:dyDescent="0.25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83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spans="1:35" ht="15.75" x14ac:dyDescent="0.25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83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spans="1:35" ht="15.75" x14ac:dyDescent="0.25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83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spans="1:35" ht="15.75" x14ac:dyDescent="0.25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83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spans="1:35" ht="15.75" x14ac:dyDescent="0.25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83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spans="1:35" ht="15.75" x14ac:dyDescent="0.25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83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spans="1:35" ht="15.75" x14ac:dyDescent="0.25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83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spans="1:35" ht="15.75" x14ac:dyDescent="0.25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83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spans="1:35" ht="15.75" x14ac:dyDescent="0.25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83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spans="1:35" ht="15.75" x14ac:dyDescent="0.25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83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spans="1:35" ht="15.75" x14ac:dyDescent="0.25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83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spans="1:35" ht="15.75" x14ac:dyDescent="0.25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83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spans="1:35" ht="15.75" x14ac:dyDescent="0.25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83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spans="1:35" ht="15.75" x14ac:dyDescent="0.25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83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spans="1:35" ht="15.75" x14ac:dyDescent="0.25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83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spans="1:35" ht="15.75" x14ac:dyDescent="0.25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83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spans="1:35" ht="15.75" x14ac:dyDescent="0.25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83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spans="1:35" ht="15.75" x14ac:dyDescent="0.25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83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spans="1:35" ht="15.75" x14ac:dyDescent="0.25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83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spans="1:35" ht="15.75" x14ac:dyDescent="0.25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83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spans="1:35" ht="15.75" x14ac:dyDescent="0.25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83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spans="1:35" ht="15.75" x14ac:dyDescent="0.25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83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spans="1:35" ht="15.75" x14ac:dyDescent="0.25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83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spans="1:35" ht="15.75" x14ac:dyDescent="0.25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83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spans="1:35" ht="15.75" x14ac:dyDescent="0.25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83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spans="1:35" ht="15.75" x14ac:dyDescent="0.25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83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spans="1:35" ht="15.75" x14ac:dyDescent="0.25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83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spans="1:35" ht="15.75" x14ac:dyDescent="0.25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83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spans="1:35" ht="15.75" x14ac:dyDescent="0.25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83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spans="1:35" ht="15.75" x14ac:dyDescent="0.25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83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spans="1:35" ht="15.75" x14ac:dyDescent="0.25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83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spans="1:35" ht="15.75" x14ac:dyDescent="0.25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83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spans="1:35" ht="15.75" x14ac:dyDescent="0.25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83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spans="1:35" ht="15.75" x14ac:dyDescent="0.25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83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spans="1:35" ht="15.75" x14ac:dyDescent="0.25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83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spans="1:35" ht="15.75" x14ac:dyDescent="0.25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83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spans="1:35" ht="15.75" x14ac:dyDescent="0.25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83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spans="1:35" ht="15.75" x14ac:dyDescent="0.25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83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spans="1:35" ht="15.75" x14ac:dyDescent="0.25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83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spans="1:35" ht="15.75" x14ac:dyDescent="0.25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83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spans="1:35" ht="15.75" x14ac:dyDescent="0.25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83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spans="1:35" ht="15.75" x14ac:dyDescent="0.25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83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spans="1:35" ht="15.75" x14ac:dyDescent="0.25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83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spans="1:35" ht="15.75" x14ac:dyDescent="0.25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83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spans="1:35" ht="15.75" x14ac:dyDescent="0.25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83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spans="1:35" ht="15.75" x14ac:dyDescent="0.25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83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spans="1:35" ht="15.75" x14ac:dyDescent="0.25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83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spans="1:35" ht="15.75" x14ac:dyDescent="0.25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83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spans="1:35" ht="15.75" x14ac:dyDescent="0.25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83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spans="1:35" ht="15.75" x14ac:dyDescent="0.25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83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spans="1:35" ht="15.75" x14ac:dyDescent="0.25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83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spans="1:35" ht="15.75" x14ac:dyDescent="0.25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83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spans="1:35" ht="15.75" x14ac:dyDescent="0.25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83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spans="1:35" ht="15.75" x14ac:dyDescent="0.25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83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spans="1:35" ht="15.75" x14ac:dyDescent="0.25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83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spans="1:35" ht="15.75" x14ac:dyDescent="0.25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83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spans="1:35" ht="15.75" x14ac:dyDescent="0.25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83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spans="1:35" ht="15.75" x14ac:dyDescent="0.25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83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spans="1:35" ht="15.75" x14ac:dyDescent="0.25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83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spans="1:35" ht="15.75" x14ac:dyDescent="0.25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83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spans="1:35" ht="15.75" x14ac:dyDescent="0.25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83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spans="1:35" ht="15.75" x14ac:dyDescent="0.25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83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spans="1:35" ht="15.75" x14ac:dyDescent="0.25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83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spans="1:35" ht="15.75" x14ac:dyDescent="0.25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83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spans="1:35" ht="15.75" x14ac:dyDescent="0.25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83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spans="1:35" ht="15.75" x14ac:dyDescent="0.25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83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spans="1:35" ht="15.75" x14ac:dyDescent="0.25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83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spans="1:35" ht="15.75" x14ac:dyDescent="0.25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83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spans="1:35" ht="15.75" x14ac:dyDescent="0.25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83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spans="1:35" ht="15.75" x14ac:dyDescent="0.25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83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spans="1:35" ht="15.75" x14ac:dyDescent="0.25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83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spans="1:35" ht="15.75" x14ac:dyDescent="0.25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83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spans="1:35" ht="15.75" x14ac:dyDescent="0.25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83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spans="1:35" ht="15.75" x14ac:dyDescent="0.25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83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spans="1:35" ht="15.75" x14ac:dyDescent="0.25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83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spans="1:35" ht="15.75" x14ac:dyDescent="0.25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83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spans="1:35" ht="15.75" x14ac:dyDescent="0.25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83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spans="1:35" ht="15.75" x14ac:dyDescent="0.25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83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spans="1:35" ht="15.75" x14ac:dyDescent="0.25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83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spans="1:35" ht="15.75" x14ac:dyDescent="0.25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83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spans="1:35" ht="15.75" x14ac:dyDescent="0.25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83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spans="1:35" ht="15.75" x14ac:dyDescent="0.25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83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spans="1:35" ht="15.75" x14ac:dyDescent="0.25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83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spans="1:35" ht="15.75" x14ac:dyDescent="0.25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83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spans="1:35" ht="15.75" x14ac:dyDescent="0.25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83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spans="1:35" ht="15.75" x14ac:dyDescent="0.25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83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spans="1:35" ht="15.75" x14ac:dyDescent="0.25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83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spans="1:35" ht="15.75" x14ac:dyDescent="0.25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83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spans="1:35" ht="15.75" x14ac:dyDescent="0.25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83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spans="1:35" ht="15.75" x14ac:dyDescent="0.25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83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spans="1:35" ht="15.75" x14ac:dyDescent="0.25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83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spans="1:35" ht="15.75" x14ac:dyDescent="0.25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83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spans="1:35" ht="15.75" x14ac:dyDescent="0.25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83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spans="1:35" ht="15.75" x14ac:dyDescent="0.25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83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spans="1:35" ht="15.75" x14ac:dyDescent="0.25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83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spans="1:35" ht="15.75" x14ac:dyDescent="0.25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83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spans="1:35" ht="15.75" x14ac:dyDescent="0.25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83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spans="1:35" ht="15.75" x14ac:dyDescent="0.25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83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spans="1:35" ht="15.75" x14ac:dyDescent="0.25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83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spans="1:35" ht="15.75" x14ac:dyDescent="0.25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83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spans="1:35" ht="15.75" x14ac:dyDescent="0.25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83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spans="1:35" ht="15.75" x14ac:dyDescent="0.25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83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spans="1:35" ht="15.75" x14ac:dyDescent="0.25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83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spans="1:35" ht="15.75" x14ac:dyDescent="0.25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83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spans="1:35" ht="15.75" x14ac:dyDescent="0.25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83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spans="1:35" ht="15.75" x14ac:dyDescent="0.25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83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spans="1:35" ht="15.75" x14ac:dyDescent="0.25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83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spans="1:35" ht="15.75" x14ac:dyDescent="0.25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83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spans="1:35" ht="15.75" x14ac:dyDescent="0.25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83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spans="1:35" ht="15.75" x14ac:dyDescent="0.25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83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spans="1:35" ht="15.75" x14ac:dyDescent="0.25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83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spans="1:35" ht="15.75" x14ac:dyDescent="0.25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83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spans="1:35" ht="15.75" x14ac:dyDescent="0.25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83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spans="1:35" ht="15.75" x14ac:dyDescent="0.25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83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spans="1:35" ht="15.75" x14ac:dyDescent="0.25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83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spans="1:35" ht="15.75" x14ac:dyDescent="0.25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83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spans="1:35" ht="15.75" x14ac:dyDescent="0.25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83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spans="1:35" ht="15.75" x14ac:dyDescent="0.25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83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spans="1:35" ht="15.75" x14ac:dyDescent="0.25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83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spans="1:35" ht="15.75" x14ac:dyDescent="0.25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83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spans="1:35" ht="15.75" x14ac:dyDescent="0.25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83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spans="1:35" ht="15.75" x14ac:dyDescent="0.25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83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spans="1:35" ht="15.75" x14ac:dyDescent="0.25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83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spans="1:35" ht="15.75" x14ac:dyDescent="0.25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83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spans="1:35" ht="15.75" x14ac:dyDescent="0.25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83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spans="1:35" ht="15.75" x14ac:dyDescent="0.25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83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spans="1:35" ht="15.75" x14ac:dyDescent="0.25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83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spans="1:35" ht="15.75" x14ac:dyDescent="0.25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83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spans="1:35" ht="15.75" x14ac:dyDescent="0.25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83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spans="1:35" ht="15.75" x14ac:dyDescent="0.25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83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spans="1:35" ht="15.75" x14ac:dyDescent="0.25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83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spans="1:35" ht="15.75" x14ac:dyDescent="0.25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83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spans="1:35" ht="15.75" x14ac:dyDescent="0.25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83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spans="1:35" ht="15.75" x14ac:dyDescent="0.25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83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spans="1:35" ht="15.75" x14ac:dyDescent="0.25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83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spans="1:35" ht="15.75" x14ac:dyDescent="0.25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83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spans="1:35" ht="15.75" x14ac:dyDescent="0.25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83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spans="1:35" ht="15.75" x14ac:dyDescent="0.25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83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spans="1:35" ht="15.75" x14ac:dyDescent="0.25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83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spans="1:35" ht="15.75" x14ac:dyDescent="0.25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83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spans="1:35" ht="15.75" x14ac:dyDescent="0.25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83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spans="1:35" ht="15.75" x14ac:dyDescent="0.25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83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spans="1:35" ht="15.75" x14ac:dyDescent="0.25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83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spans="1:35" ht="15.75" x14ac:dyDescent="0.25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83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spans="1:35" ht="15.75" x14ac:dyDescent="0.25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83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spans="1:35" ht="15.75" x14ac:dyDescent="0.25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83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spans="1:35" ht="15.75" x14ac:dyDescent="0.25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83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spans="1:35" ht="15.75" x14ac:dyDescent="0.25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83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spans="1:35" ht="15.75" x14ac:dyDescent="0.25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83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spans="1:35" ht="15.75" x14ac:dyDescent="0.25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83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spans="1:35" ht="15.75" x14ac:dyDescent="0.25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83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spans="1:35" ht="15.75" x14ac:dyDescent="0.25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83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spans="1:35" ht="15.75" x14ac:dyDescent="0.25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83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spans="1:35" ht="15.75" x14ac:dyDescent="0.25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83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spans="1:35" ht="15.75" x14ac:dyDescent="0.25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83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spans="1:35" ht="15.75" x14ac:dyDescent="0.25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83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spans="1:35" ht="15.75" x14ac:dyDescent="0.25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83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spans="1:35" ht="15.75" x14ac:dyDescent="0.25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83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spans="1:35" ht="15.75" x14ac:dyDescent="0.25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83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spans="1:35" ht="15.75" x14ac:dyDescent="0.25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83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spans="1:35" ht="15.75" x14ac:dyDescent="0.25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83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spans="1:35" ht="15.75" x14ac:dyDescent="0.25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83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spans="1:35" ht="15.75" x14ac:dyDescent="0.25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83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spans="1:35" ht="15.75" x14ac:dyDescent="0.25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83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spans="1:35" ht="15.75" x14ac:dyDescent="0.25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83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spans="1:35" ht="15.75" x14ac:dyDescent="0.25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83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spans="1:35" ht="15.75" x14ac:dyDescent="0.25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83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spans="1:35" ht="15.75" x14ac:dyDescent="0.25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83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spans="1:35" ht="15.75" x14ac:dyDescent="0.25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83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spans="1:35" ht="15.75" x14ac:dyDescent="0.25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83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spans="1:35" ht="15.75" x14ac:dyDescent="0.25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83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spans="1:35" ht="15.75" x14ac:dyDescent="0.25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83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spans="1:35" ht="15.75" x14ac:dyDescent="0.25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83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spans="1:35" ht="15.75" x14ac:dyDescent="0.25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83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spans="1:35" ht="15.75" x14ac:dyDescent="0.25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83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spans="1:35" ht="15.75" x14ac:dyDescent="0.25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83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spans="1:35" ht="15.75" x14ac:dyDescent="0.25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83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spans="1:35" ht="15.75" x14ac:dyDescent="0.25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83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spans="1:35" ht="15.75" x14ac:dyDescent="0.25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83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spans="1:35" ht="15.75" x14ac:dyDescent="0.25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83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spans="1:35" ht="15.75" x14ac:dyDescent="0.25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83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spans="1:35" ht="15.75" x14ac:dyDescent="0.25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83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spans="1:35" ht="15.75" x14ac:dyDescent="0.25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83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spans="1:35" ht="15.75" x14ac:dyDescent="0.25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83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spans="1:35" ht="15.75" x14ac:dyDescent="0.25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83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spans="1:35" ht="15.75" x14ac:dyDescent="0.25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83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spans="1:35" ht="15.75" x14ac:dyDescent="0.25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83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spans="1:35" ht="15.75" x14ac:dyDescent="0.25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83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spans="1:35" ht="15.75" x14ac:dyDescent="0.25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83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spans="1:35" ht="15.75" x14ac:dyDescent="0.25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83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spans="1:35" ht="15.75" x14ac:dyDescent="0.25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83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spans="1:35" ht="15.75" x14ac:dyDescent="0.25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83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spans="1:35" ht="15.75" x14ac:dyDescent="0.25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83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spans="1:35" ht="15.75" x14ac:dyDescent="0.25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83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spans="1:35" ht="15.75" x14ac:dyDescent="0.25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83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spans="1:35" ht="15.75" x14ac:dyDescent="0.25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83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spans="1:35" ht="15.75" x14ac:dyDescent="0.25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83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spans="1:35" ht="15.75" x14ac:dyDescent="0.25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83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80"/>
  <sheetViews>
    <sheetView workbookViewId="0"/>
  </sheetViews>
  <sheetFormatPr defaultColWidth="11.25" defaultRowHeight="15" customHeight="1" x14ac:dyDescent="0.25"/>
  <cols>
    <col min="1" max="1" width="15.375" customWidth="1"/>
    <col min="2" max="7" width="5.75" customWidth="1"/>
    <col min="8" max="26" width="3" customWidth="1"/>
  </cols>
  <sheetData>
    <row r="1" spans="1:7" ht="15.75" customHeight="1" x14ac:dyDescent="0.25"/>
    <row r="2" spans="1:7" ht="15.75" customHeight="1" x14ac:dyDescent="0.25">
      <c r="A2" s="173"/>
      <c r="B2" s="174" t="s">
        <v>411</v>
      </c>
      <c r="C2" s="175" t="s">
        <v>2</v>
      </c>
      <c r="D2" s="176"/>
    </row>
    <row r="3" spans="1:7" ht="15.75" customHeight="1" x14ac:dyDescent="0.25">
      <c r="A3" s="177"/>
      <c r="B3" s="173" t="s">
        <v>163</v>
      </c>
      <c r="C3" s="173" t="s">
        <v>412</v>
      </c>
      <c r="D3" s="178" t="s">
        <v>413</v>
      </c>
    </row>
    <row r="4" spans="1:7" ht="15.75" customHeight="1" x14ac:dyDescent="0.25">
      <c r="A4" s="177"/>
      <c r="B4" s="179" t="s">
        <v>164</v>
      </c>
      <c r="C4" s="177"/>
      <c r="D4" s="180"/>
    </row>
    <row r="5" spans="1:7" ht="15.75" customHeight="1" x14ac:dyDescent="0.25">
      <c r="A5" s="181" t="s">
        <v>165</v>
      </c>
      <c r="B5" s="186">
        <v>9</v>
      </c>
      <c r="C5" s="186">
        <v>9</v>
      </c>
      <c r="D5" s="187">
        <v>9</v>
      </c>
    </row>
    <row r="6" spans="1:7" ht="15.75" customHeight="1" x14ac:dyDescent="0.25">
      <c r="A6" s="84"/>
      <c r="B6" s="65"/>
      <c r="C6" s="65"/>
      <c r="D6" s="65"/>
      <c r="E6" s="65"/>
      <c r="F6" s="65"/>
      <c r="G6" s="65"/>
    </row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workbookViewId="0"/>
  </sheetViews>
  <sheetFormatPr defaultColWidth="11.25" defaultRowHeight="15" customHeight="1" x14ac:dyDescent="0.25"/>
  <cols>
    <col min="1" max="1" width="9.5" customWidth="1"/>
    <col min="2" max="2" width="8.5" customWidth="1"/>
    <col min="3" max="3" width="11.875" customWidth="1"/>
    <col min="4" max="4" width="6.125" customWidth="1"/>
    <col min="5" max="5" width="0.125" customWidth="1"/>
    <col min="6" max="6" width="7.5" customWidth="1"/>
    <col min="7" max="7" width="12.25" customWidth="1"/>
    <col min="8" max="8" width="8" customWidth="1"/>
    <col min="9" max="9" width="3" customWidth="1"/>
    <col min="10" max="10" width="21.875" customWidth="1"/>
    <col min="11" max="11" width="1" customWidth="1"/>
    <col min="12" max="12" width="13.875" customWidth="1"/>
    <col min="13" max="13" width="3" customWidth="1"/>
    <col min="14" max="14" width="3.5" customWidth="1"/>
    <col min="15" max="15" width="0.5" customWidth="1"/>
    <col min="16" max="16" width="4.875" customWidth="1"/>
    <col min="17" max="17" width="0.625" customWidth="1"/>
    <col min="18" max="18" width="0.5" customWidth="1"/>
    <col min="19" max="19" width="8.375" customWidth="1"/>
    <col min="20" max="20" width="0.5" customWidth="1"/>
    <col min="21" max="21" width="5.5" customWidth="1"/>
    <col min="22" max="22" width="4" customWidth="1"/>
    <col min="23" max="23" width="5.75" customWidth="1"/>
    <col min="24" max="24" width="7.125" customWidth="1"/>
    <col min="25" max="25" width="5" customWidth="1"/>
    <col min="26" max="26" width="4" customWidth="1"/>
    <col min="27" max="27" width="4.75" customWidth="1"/>
    <col min="28" max="28" width="1.125" customWidth="1"/>
  </cols>
  <sheetData>
    <row r="1" spans="1:28" ht="15.75" customHeight="1" x14ac:dyDescent="0.25">
      <c r="A1" s="85" t="s">
        <v>166</v>
      </c>
      <c r="B1" s="86" t="s">
        <v>167</v>
      </c>
      <c r="C1" s="85"/>
      <c r="D1" s="87" t="s">
        <v>12</v>
      </c>
      <c r="E1" s="88"/>
      <c r="F1" s="89" t="s">
        <v>168</v>
      </c>
      <c r="G1" s="90" t="s">
        <v>134</v>
      </c>
      <c r="H1" s="90" t="s">
        <v>169</v>
      </c>
      <c r="I1" s="91" t="s">
        <v>170</v>
      </c>
      <c r="J1" s="92" t="s">
        <v>171</v>
      </c>
      <c r="K1" s="93"/>
      <c r="L1" s="94" t="s">
        <v>172</v>
      </c>
      <c r="M1" s="90" t="s">
        <v>173</v>
      </c>
      <c r="N1" s="95" t="s">
        <v>174</v>
      </c>
      <c r="O1" s="89"/>
      <c r="P1" s="89" t="s">
        <v>175</v>
      </c>
      <c r="Q1" s="89" t="s">
        <v>168</v>
      </c>
      <c r="R1" s="89"/>
      <c r="S1" s="89" t="s">
        <v>176</v>
      </c>
      <c r="T1" s="89"/>
      <c r="U1" s="96" t="s">
        <v>177</v>
      </c>
      <c r="V1" s="97" t="s">
        <v>178</v>
      </c>
      <c r="W1" s="97" t="s">
        <v>179</v>
      </c>
      <c r="X1" s="97" t="s">
        <v>180</v>
      </c>
      <c r="Y1" s="98" t="s">
        <v>181</v>
      </c>
      <c r="Z1" s="99">
        <v>25</v>
      </c>
      <c r="AA1" s="100" t="s">
        <v>182</v>
      </c>
      <c r="AB1" s="65"/>
    </row>
    <row r="2" spans="1:28" ht="15.75" customHeight="1" x14ac:dyDescent="0.25">
      <c r="A2" s="101" t="s">
        <v>183</v>
      </c>
      <c r="B2" s="65" t="s">
        <v>184</v>
      </c>
      <c r="C2" s="102" t="s">
        <v>185</v>
      </c>
      <c r="D2" s="103" t="s">
        <v>58</v>
      </c>
      <c r="E2" s="65"/>
      <c r="F2" s="65" t="s">
        <v>186</v>
      </c>
      <c r="G2" s="104" t="s">
        <v>61</v>
      </c>
      <c r="H2" s="65" t="s">
        <v>61</v>
      </c>
      <c r="I2" s="105"/>
      <c r="J2" s="106" t="s">
        <v>187</v>
      </c>
      <c r="K2" s="107"/>
      <c r="L2" s="108" t="s">
        <v>71</v>
      </c>
      <c r="M2" s="65" t="s">
        <v>81</v>
      </c>
      <c r="N2" s="109" t="s">
        <v>188</v>
      </c>
      <c r="P2" s="62" t="s">
        <v>189</v>
      </c>
      <c r="S2" s="65" t="s">
        <v>190</v>
      </c>
      <c r="U2" s="110">
        <v>25000</v>
      </c>
      <c r="V2" s="111">
        <v>168.06</v>
      </c>
      <c r="W2" s="112">
        <v>1357.21</v>
      </c>
      <c r="X2" s="113"/>
      <c r="Y2" s="114"/>
      <c r="Z2" s="111">
        <f t="shared" ref="Z2:Z12" si="0">V2+(V2*$Z$1/100)</f>
        <v>210.07499999999999</v>
      </c>
      <c r="AA2" s="115">
        <f t="shared" ref="AA2:AA12" si="1">(Z2-V2)/Z2</f>
        <v>0.19999999999999996</v>
      </c>
      <c r="AB2" s="65"/>
    </row>
    <row r="3" spans="1:28" ht="15.75" customHeight="1" x14ac:dyDescent="0.25">
      <c r="A3" s="116" t="s">
        <v>191</v>
      </c>
      <c r="B3" s="65" t="s">
        <v>192</v>
      </c>
      <c r="C3" s="117" t="s">
        <v>193</v>
      </c>
      <c r="D3" s="118"/>
      <c r="E3" s="65"/>
      <c r="F3" s="65" t="s">
        <v>194</v>
      </c>
      <c r="G3" s="104" t="s">
        <v>195</v>
      </c>
      <c r="H3" s="65" t="s">
        <v>195</v>
      </c>
      <c r="I3" s="104"/>
      <c r="J3" s="119" t="s">
        <v>113</v>
      </c>
      <c r="K3" s="120"/>
      <c r="L3" s="121" t="s">
        <v>196</v>
      </c>
      <c r="M3" s="65" t="s">
        <v>64</v>
      </c>
      <c r="N3" s="109" t="s">
        <v>197</v>
      </c>
      <c r="P3" s="62" t="s">
        <v>198</v>
      </c>
      <c r="S3" s="65" t="s">
        <v>74</v>
      </c>
      <c r="U3" s="110">
        <v>27500</v>
      </c>
      <c r="V3" s="111">
        <v>184.36</v>
      </c>
      <c r="W3" s="112">
        <v>1424.95</v>
      </c>
      <c r="X3" s="112">
        <f t="shared" ref="X3:X12" si="2">W3-W2</f>
        <v>67.740000000000009</v>
      </c>
      <c r="Y3" s="114">
        <f t="shared" ref="Y3:Y12" si="3">X3*12/220</f>
        <v>3.6949090909090914</v>
      </c>
      <c r="Z3" s="111">
        <f t="shared" si="0"/>
        <v>230.45000000000002</v>
      </c>
      <c r="AA3" s="115">
        <f t="shared" si="1"/>
        <v>0.2</v>
      </c>
      <c r="AB3" s="65"/>
    </row>
    <row r="4" spans="1:28" ht="15.75" customHeight="1" x14ac:dyDescent="0.25">
      <c r="A4" s="116" t="s">
        <v>143</v>
      </c>
      <c r="B4" s="65" t="s">
        <v>199</v>
      </c>
      <c r="C4" s="122" t="s">
        <v>200</v>
      </c>
      <c r="D4" s="118"/>
      <c r="E4" s="65"/>
      <c r="F4" s="65" t="s">
        <v>201</v>
      </c>
      <c r="G4" s="104" t="s">
        <v>202</v>
      </c>
      <c r="H4" s="65" t="s">
        <v>61</v>
      </c>
      <c r="I4" s="104"/>
      <c r="J4" s="119" t="s">
        <v>108</v>
      </c>
      <c r="K4" s="120"/>
      <c r="L4" s="121" t="s">
        <v>119</v>
      </c>
      <c r="M4" s="65" t="s">
        <v>73</v>
      </c>
      <c r="N4" s="109" t="s">
        <v>203</v>
      </c>
      <c r="P4" s="62" t="s">
        <v>204</v>
      </c>
      <c r="S4" s="65" t="s">
        <v>205</v>
      </c>
      <c r="U4" s="110">
        <v>30000</v>
      </c>
      <c r="V4" s="111">
        <v>200.67</v>
      </c>
      <c r="W4" s="112">
        <v>1483.91</v>
      </c>
      <c r="X4" s="112">
        <f t="shared" si="2"/>
        <v>58.960000000000036</v>
      </c>
      <c r="Y4" s="114">
        <f t="shared" si="3"/>
        <v>3.216000000000002</v>
      </c>
      <c r="Z4" s="111">
        <f t="shared" si="0"/>
        <v>250.83749999999998</v>
      </c>
      <c r="AA4" s="115">
        <f t="shared" si="1"/>
        <v>0.19999999999999998</v>
      </c>
      <c r="AB4" s="65"/>
    </row>
    <row r="5" spans="1:28" ht="15.75" customHeight="1" x14ac:dyDescent="0.25">
      <c r="A5" s="116" t="s">
        <v>206</v>
      </c>
      <c r="B5" s="65" t="s">
        <v>207</v>
      </c>
      <c r="C5" s="123" t="s">
        <v>208</v>
      </c>
      <c r="D5" s="118"/>
      <c r="E5" s="124"/>
      <c r="F5" s="65" t="s">
        <v>209</v>
      </c>
      <c r="G5" s="104" t="s">
        <v>210</v>
      </c>
      <c r="H5" s="65" t="s">
        <v>109</v>
      </c>
      <c r="I5" s="104"/>
      <c r="J5" s="119" t="s">
        <v>122</v>
      </c>
      <c r="K5" s="120"/>
      <c r="L5" s="125" t="s">
        <v>211</v>
      </c>
      <c r="M5" s="65" t="s">
        <v>103</v>
      </c>
      <c r="N5" s="109" t="s">
        <v>212</v>
      </c>
      <c r="P5" s="62" t="s">
        <v>213</v>
      </c>
      <c r="S5" s="65" t="s">
        <v>65</v>
      </c>
      <c r="U5" s="110">
        <v>32500</v>
      </c>
      <c r="V5" s="111">
        <v>216.97</v>
      </c>
      <c r="W5" s="112">
        <v>1587.51</v>
      </c>
      <c r="X5" s="112">
        <f t="shared" si="2"/>
        <v>103.59999999999991</v>
      </c>
      <c r="Y5" s="114">
        <f t="shared" si="3"/>
        <v>5.650909090909086</v>
      </c>
      <c r="Z5" s="111">
        <f t="shared" si="0"/>
        <v>271.21249999999998</v>
      </c>
      <c r="AA5" s="115">
        <f t="shared" si="1"/>
        <v>0.19999999999999993</v>
      </c>
      <c r="AB5" s="65"/>
    </row>
    <row r="6" spans="1:28" ht="15.75" customHeight="1" x14ac:dyDescent="0.25">
      <c r="A6" s="116" t="s">
        <v>214</v>
      </c>
      <c r="B6" s="126" t="s">
        <v>215</v>
      </c>
      <c r="C6" s="123" t="s">
        <v>216</v>
      </c>
      <c r="D6" s="118"/>
      <c r="E6" s="124"/>
      <c r="F6" s="65" t="s">
        <v>217</v>
      </c>
      <c r="G6" s="104" t="s">
        <v>218</v>
      </c>
      <c r="H6" s="65" t="s">
        <v>109</v>
      </c>
      <c r="I6" s="104"/>
      <c r="J6" s="127" t="s">
        <v>219</v>
      </c>
      <c r="K6" s="120"/>
      <c r="L6" s="125" t="s">
        <v>220</v>
      </c>
      <c r="M6" s="128" t="s">
        <v>221</v>
      </c>
      <c r="N6" s="129"/>
      <c r="P6" s="62" t="s">
        <v>222</v>
      </c>
      <c r="S6" s="65" t="s">
        <v>223</v>
      </c>
      <c r="U6" s="110">
        <v>35000</v>
      </c>
      <c r="V6" s="111">
        <v>233.28</v>
      </c>
      <c r="W6" s="112">
        <v>1691.27</v>
      </c>
      <c r="X6" s="112">
        <f t="shared" si="2"/>
        <v>103.75999999999999</v>
      </c>
      <c r="Y6" s="114">
        <f t="shared" si="3"/>
        <v>5.6596363636363636</v>
      </c>
      <c r="Z6" s="111">
        <f t="shared" si="0"/>
        <v>291.60000000000002</v>
      </c>
      <c r="AA6" s="115">
        <f t="shared" si="1"/>
        <v>0.20000000000000007</v>
      </c>
      <c r="AB6" s="65"/>
    </row>
    <row r="7" spans="1:28" ht="15.75" customHeight="1" x14ac:dyDescent="0.25">
      <c r="A7" s="116" t="s">
        <v>224</v>
      </c>
      <c r="B7" s="128" t="s">
        <v>225</v>
      </c>
      <c r="C7" s="123" t="s">
        <v>226</v>
      </c>
      <c r="D7" s="118"/>
      <c r="E7" s="124"/>
      <c r="F7" s="65" t="s">
        <v>227</v>
      </c>
      <c r="G7" s="104" t="s">
        <v>109</v>
      </c>
      <c r="H7" s="65" t="s">
        <v>109</v>
      </c>
      <c r="I7" s="104"/>
      <c r="J7" s="119" t="s">
        <v>228</v>
      </c>
      <c r="K7" s="130"/>
      <c r="L7" s="121" t="s">
        <v>229</v>
      </c>
      <c r="M7" s="65"/>
      <c r="P7" s="62" t="s">
        <v>230</v>
      </c>
      <c r="S7" s="65" t="s">
        <v>231</v>
      </c>
      <c r="U7" s="131">
        <v>37500</v>
      </c>
      <c r="V7" s="132">
        <v>249.58</v>
      </c>
      <c r="W7" s="133">
        <v>1785</v>
      </c>
      <c r="X7" s="133">
        <f t="shared" si="2"/>
        <v>93.730000000000018</v>
      </c>
      <c r="Y7" s="134">
        <f t="shared" si="3"/>
        <v>5.1125454545454554</v>
      </c>
      <c r="Z7" s="111">
        <f t="shared" si="0"/>
        <v>311.97500000000002</v>
      </c>
      <c r="AA7" s="115">
        <f t="shared" si="1"/>
        <v>0.2</v>
      </c>
      <c r="AB7" s="65"/>
    </row>
    <row r="8" spans="1:28" ht="15.75" customHeight="1" x14ac:dyDescent="0.25">
      <c r="A8" s="116" t="s">
        <v>232</v>
      </c>
      <c r="B8" s="65"/>
      <c r="C8" s="123" t="s">
        <v>233</v>
      </c>
      <c r="D8" s="118"/>
      <c r="E8" s="65"/>
      <c r="F8" s="65" t="s">
        <v>234</v>
      </c>
      <c r="G8" s="104" t="s">
        <v>235</v>
      </c>
      <c r="H8" s="65" t="s">
        <v>236</v>
      </c>
      <c r="I8" s="104"/>
      <c r="J8" s="119" t="s">
        <v>237</v>
      </c>
      <c r="K8" s="120"/>
      <c r="L8" s="121" t="s">
        <v>72</v>
      </c>
      <c r="M8" s="65"/>
      <c r="P8" s="62" t="s">
        <v>238</v>
      </c>
      <c r="S8" s="135">
        <v>44873</v>
      </c>
      <c r="U8" s="110">
        <v>40000</v>
      </c>
      <c r="V8" s="111">
        <v>265.89</v>
      </c>
      <c r="W8" s="112">
        <v>1870.97</v>
      </c>
      <c r="X8" s="112">
        <f t="shared" si="2"/>
        <v>85.970000000000027</v>
      </c>
      <c r="Y8" s="114">
        <f t="shared" si="3"/>
        <v>4.689272727272729</v>
      </c>
      <c r="Z8" s="111">
        <f t="shared" si="0"/>
        <v>332.36249999999995</v>
      </c>
      <c r="AA8" s="115">
        <f t="shared" si="1"/>
        <v>0.19999999999999993</v>
      </c>
      <c r="AB8" s="65"/>
    </row>
    <row r="9" spans="1:28" ht="15.75" customHeight="1" x14ac:dyDescent="0.25">
      <c r="A9" s="136" t="s">
        <v>239</v>
      </c>
      <c r="B9" s="65"/>
      <c r="C9" s="65"/>
      <c r="D9" s="137"/>
      <c r="E9" s="124"/>
      <c r="F9" s="65" t="s">
        <v>240</v>
      </c>
      <c r="G9" s="104" t="s">
        <v>241</v>
      </c>
      <c r="H9" s="65" t="s">
        <v>109</v>
      </c>
      <c r="I9" s="104"/>
      <c r="J9" s="127" t="s">
        <v>242</v>
      </c>
      <c r="K9" s="65"/>
      <c r="L9" s="121" t="s">
        <v>243</v>
      </c>
      <c r="M9" s="65"/>
      <c r="P9" s="62" t="s">
        <v>244</v>
      </c>
      <c r="U9" s="110">
        <v>42500</v>
      </c>
      <c r="V9" s="111">
        <v>282.2</v>
      </c>
      <c r="W9" s="112">
        <v>1956.94</v>
      </c>
      <c r="X9" s="112">
        <f t="shared" si="2"/>
        <v>85.970000000000027</v>
      </c>
      <c r="Y9" s="114">
        <f t="shared" si="3"/>
        <v>4.689272727272729</v>
      </c>
      <c r="Z9" s="111">
        <f t="shared" si="0"/>
        <v>352.75</v>
      </c>
      <c r="AA9" s="115">
        <f t="shared" si="1"/>
        <v>0.20000000000000004</v>
      </c>
      <c r="AB9" s="65"/>
    </row>
    <row r="10" spans="1:28" ht="15.75" customHeight="1" x14ac:dyDescent="0.25">
      <c r="A10" s="65"/>
      <c r="C10" s="65"/>
      <c r="D10" s="138">
        <v>44780</v>
      </c>
      <c r="E10" s="65"/>
      <c r="F10" s="65" t="s">
        <v>245</v>
      </c>
      <c r="G10" s="104" t="s">
        <v>246</v>
      </c>
      <c r="H10" s="65" t="s">
        <v>236</v>
      </c>
      <c r="I10" s="104"/>
      <c r="J10" s="127" t="s">
        <v>247</v>
      </c>
      <c r="K10" s="65"/>
      <c r="L10" s="125" t="s">
        <v>248</v>
      </c>
      <c r="M10" s="65"/>
      <c r="P10" s="62" t="s">
        <v>89</v>
      </c>
      <c r="U10" s="131">
        <v>45000</v>
      </c>
      <c r="V10" s="132">
        <v>298.5</v>
      </c>
      <c r="W10" s="133">
        <v>2042.92</v>
      </c>
      <c r="X10" s="133">
        <f t="shared" si="2"/>
        <v>85.980000000000018</v>
      </c>
      <c r="Y10" s="134">
        <f t="shared" si="3"/>
        <v>4.6898181818181826</v>
      </c>
      <c r="Z10" s="111">
        <f t="shared" si="0"/>
        <v>373.125</v>
      </c>
      <c r="AA10" s="115">
        <f t="shared" si="1"/>
        <v>0.2</v>
      </c>
      <c r="AB10" s="65"/>
    </row>
    <row r="11" spans="1:28" ht="15.75" customHeight="1" x14ac:dyDescent="0.25">
      <c r="C11" s="65"/>
      <c r="E11" s="65"/>
      <c r="F11" s="65" t="s">
        <v>249</v>
      </c>
      <c r="G11" s="104" t="s">
        <v>250</v>
      </c>
      <c r="H11" s="65" t="s">
        <v>236</v>
      </c>
      <c r="I11" s="104"/>
      <c r="J11" s="119" t="s">
        <v>251</v>
      </c>
      <c r="K11" s="120"/>
      <c r="L11" s="121" t="s">
        <v>252</v>
      </c>
      <c r="M11" s="65"/>
      <c r="P11" s="62" t="s">
        <v>253</v>
      </c>
      <c r="U11" s="110">
        <v>47500</v>
      </c>
      <c r="V11" s="111">
        <v>310.89999999999998</v>
      </c>
      <c r="W11" s="112">
        <v>2128.89</v>
      </c>
      <c r="X11" s="112">
        <f t="shared" si="2"/>
        <v>85.9699999999998</v>
      </c>
      <c r="Y11" s="114">
        <f t="shared" si="3"/>
        <v>4.6892727272727166</v>
      </c>
      <c r="Z11" s="111">
        <f t="shared" si="0"/>
        <v>388.625</v>
      </c>
      <c r="AA11" s="115">
        <f t="shared" si="1"/>
        <v>0.20000000000000007</v>
      </c>
      <c r="AB11" s="65"/>
    </row>
    <row r="12" spans="1:28" ht="15.75" customHeight="1" x14ac:dyDescent="0.25">
      <c r="D12" s="139"/>
      <c r="E12" s="65"/>
      <c r="F12" s="65" t="s">
        <v>254</v>
      </c>
      <c r="G12" s="104" t="s">
        <v>255</v>
      </c>
      <c r="H12" s="65" t="s">
        <v>255</v>
      </c>
      <c r="I12" s="104"/>
      <c r="J12" s="119" t="s">
        <v>256</v>
      </c>
      <c r="K12" s="120"/>
      <c r="L12" s="121" t="s">
        <v>120</v>
      </c>
      <c r="M12" s="65"/>
      <c r="P12" s="62" t="s">
        <v>60</v>
      </c>
      <c r="U12" s="140">
        <v>50000</v>
      </c>
      <c r="V12" s="141">
        <v>327</v>
      </c>
      <c r="W12" s="142">
        <v>2215</v>
      </c>
      <c r="X12" s="142">
        <f t="shared" si="2"/>
        <v>86.110000000000127</v>
      </c>
      <c r="Y12" s="143">
        <f t="shared" si="3"/>
        <v>4.6969090909090978</v>
      </c>
      <c r="Z12" s="141">
        <f t="shared" si="0"/>
        <v>408.75</v>
      </c>
      <c r="AA12" s="144">
        <f t="shared" si="1"/>
        <v>0.2</v>
      </c>
      <c r="AB12" s="65"/>
    </row>
    <row r="13" spans="1:28" ht="15.75" customHeight="1" x14ac:dyDescent="0.25">
      <c r="E13" s="65"/>
      <c r="F13" s="65"/>
      <c r="G13" s="104" t="s">
        <v>257</v>
      </c>
      <c r="H13" s="65" t="s">
        <v>236</v>
      </c>
      <c r="I13" s="104"/>
      <c r="J13" s="127" t="s">
        <v>258</v>
      </c>
      <c r="K13" s="120"/>
      <c r="L13" s="125" t="s">
        <v>259</v>
      </c>
      <c r="M13" s="65"/>
      <c r="P13" s="62" t="s">
        <v>260</v>
      </c>
      <c r="U13" s="145"/>
      <c r="Z13" s="65"/>
      <c r="AA13" s="65"/>
    </row>
    <row r="14" spans="1:28" ht="15.75" customHeight="1" x14ac:dyDescent="0.25">
      <c r="F14" s="65"/>
      <c r="G14" s="104" t="s">
        <v>116</v>
      </c>
      <c r="H14" s="65" t="s">
        <v>61</v>
      </c>
      <c r="I14" s="104"/>
      <c r="J14" s="119" t="s">
        <v>261</v>
      </c>
      <c r="K14" s="130"/>
      <c r="L14" s="121" t="s">
        <v>106</v>
      </c>
      <c r="M14" s="65"/>
      <c r="P14" s="62" t="s">
        <v>262</v>
      </c>
      <c r="U14" s="145"/>
    </row>
    <row r="15" spans="1:28" ht="15.75" customHeight="1" x14ac:dyDescent="0.25">
      <c r="F15" s="65"/>
      <c r="G15" s="104" t="s">
        <v>236</v>
      </c>
      <c r="H15" s="65" t="s">
        <v>236</v>
      </c>
      <c r="I15" s="104"/>
      <c r="J15" s="119" t="s">
        <v>263</v>
      </c>
      <c r="K15" s="120"/>
      <c r="L15" s="121" t="s">
        <v>264</v>
      </c>
      <c r="M15" s="65"/>
      <c r="P15" s="62" t="s">
        <v>265</v>
      </c>
      <c r="U15" s="145"/>
    </row>
    <row r="16" spans="1:28" ht="15.75" customHeight="1" x14ac:dyDescent="0.25">
      <c r="A16" s="65"/>
      <c r="B16" s="65"/>
      <c r="C16" s="65"/>
      <c r="D16" s="65"/>
      <c r="F16" s="65"/>
      <c r="G16" s="104" t="s">
        <v>266</v>
      </c>
      <c r="H16" s="65" t="s">
        <v>109</v>
      </c>
      <c r="I16" s="104"/>
      <c r="J16" s="146" t="s">
        <v>267</v>
      </c>
      <c r="K16" s="120"/>
      <c r="L16" s="121" t="s">
        <v>268</v>
      </c>
      <c r="M16" s="65"/>
      <c r="P16" s="65" t="s">
        <v>269</v>
      </c>
      <c r="U16" s="145"/>
    </row>
    <row r="17" spans="1:21" ht="15.75" customHeight="1" x14ac:dyDescent="0.25">
      <c r="A17" s="65"/>
      <c r="B17" s="65"/>
      <c r="C17" s="65"/>
      <c r="D17" s="147"/>
      <c r="G17" s="104" t="s">
        <v>270</v>
      </c>
      <c r="H17" s="65" t="s">
        <v>270</v>
      </c>
      <c r="I17" s="104"/>
      <c r="J17" s="119" t="s">
        <v>271</v>
      </c>
      <c r="K17" s="120"/>
      <c r="L17" s="148" t="s">
        <v>272</v>
      </c>
      <c r="M17" s="65"/>
      <c r="P17" s="62" t="s">
        <v>273</v>
      </c>
      <c r="U17" s="145"/>
    </row>
    <row r="18" spans="1:21" ht="15.75" customHeight="1" x14ac:dyDescent="0.25">
      <c r="A18" s="65"/>
      <c r="B18" s="65"/>
      <c r="C18" s="65"/>
      <c r="D18" s="65"/>
      <c r="F18" s="149"/>
      <c r="G18" s="182">
        <v>44837</v>
      </c>
      <c r="H18" s="183"/>
      <c r="I18" s="104"/>
      <c r="J18" s="119" t="s">
        <v>274</v>
      </c>
      <c r="K18" s="120"/>
      <c r="L18" s="121" t="s">
        <v>275</v>
      </c>
      <c r="M18" s="65"/>
      <c r="P18" s="65" t="s">
        <v>276</v>
      </c>
      <c r="U18" s="145"/>
    </row>
    <row r="19" spans="1:21" ht="15.75" customHeight="1" x14ac:dyDescent="0.25">
      <c r="A19" s="150"/>
      <c r="B19" s="151"/>
      <c r="C19" s="65"/>
      <c r="D19" s="65"/>
      <c r="G19" s="65"/>
      <c r="H19" s="65"/>
      <c r="I19" s="104"/>
      <c r="J19" s="119" t="s">
        <v>277</v>
      </c>
      <c r="K19" s="120"/>
      <c r="L19" s="152" t="s">
        <v>278</v>
      </c>
      <c r="M19" s="65"/>
      <c r="P19" s="65" t="s">
        <v>279</v>
      </c>
      <c r="U19" s="145"/>
    </row>
    <row r="20" spans="1:21" ht="15.75" customHeight="1" x14ac:dyDescent="0.25">
      <c r="A20" s="65"/>
      <c r="B20" s="65"/>
      <c r="C20" s="65"/>
      <c r="D20" s="65"/>
      <c r="H20" s="65"/>
      <c r="I20" s="104"/>
      <c r="J20" s="119" t="s">
        <v>280</v>
      </c>
      <c r="K20" s="120"/>
      <c r="L20" s="121" t="s">
        <v>281</v>
      </c>
      <c r="M20" s="65"/>
      <c r="P20" s="65" t="s">
        <v>282</v>
      </c>
      <c r="U20" s="145"/>
    </row>
    <row r="21" spans="1:21" ht="15.75" customHeight="1" x14ac:dyDescent="0.25">
      <c r="A21" s="65"/>
      <c r="B21" s="65"/>
      <c r="C21" s="65"/>
      <c r="D21" s="65"/>
      <c r="H21" s="65"/>
      <c r="I21" s="104"/>
      <c r="J21" s="146" t="s">
        <v>283</v>
      </c>
      <c r="K21" s="120"/>
      <c r="L21" s="121" t="s">
        <v>284</v>
      </c>
      <c r="M21" s="65"/>
      <c r="P21" s="65" t="s">
        <v>285</v>
      </c>
      <c r="U21" s="145"/>
    </row>
    <row r="22" spans="1:21" ht="15.75" customHeight="1" x14ac:dyDescent="0.25">
      <c r="A22" s="153"/>
      <c r="H22" s="65"/>
      <c r="I22" s="104"/>
      <c r="J22" s="127" t="s">
        <v>286</v>
      </c>
      <c r="K22" s="120"/>
      <c r="L22" s="121" t="s">
        <v>287</v>
      </c>
      <c r="M22" s="65"/>
      <c r="P22" s="65" t="s">
        <v>95</v>
      </c>
      <c r="U22" s="145"/>
    </row>
    <row r="23" spans="1:21" ht="15.75" customHeight="1" x14ac:dyDescent="0.25">
      <c r="A23" s="153"/>
      <c r="H23" s="65"/>
      <c r="I23" s="104" t="s">
        <v>170</v>
      </c>
      <c r="J23" s="154" t="s">
        <v>288</v>
      </c>
      <c r="K23" s="120"/>
      <c r="L23" s="121" t="s">
        <v>289</v>
      </c>
      <c r="M23" s="65"/>
      <c r="P23" s="65" t="s">
        <v>290</v>
      </c>
      <c r="U23" s="145"/>
    </row>
    <row r="24" spans="1:21" ht="15.75" customHeight="1" x14ac:dyDescent="0.25">
      <c r="A24" s="153"/>
      <c r="H24" s="65"/>
      <c r="I24" s="104"/>
      <c r="J24" s="155" t="s">
        <v>291</v>
      </c>
      <c r="K24" s="130"/>
      <c r="L24" s="125" t="s">
        <v>292</v>
      </c>
      <c r="M24" s="65"/>
      <c r="P24" s="62" t="s">
        <v>293</v>
      </c>
      <c r="T24" s="65"/>
      <c r="U24" s="145"/>
    </row>
    <row r="25" spans="1:21" ht="15.75" customHeight="1" x14ac:dyDescent="0.25">
      <c r="A25" s="156"/>
      <c r="H25" s="65"/>
      <c r="I25" s="104"/>
      <c r="J25" s="119" t="s">
        <v>294</v>
      </c>
      <c r="K25" s="157"/>
      <c r="L25" s="125" t="s">
        <v>295</v>
      </c>
      <c r="M25" s="65"/>
      <c r="P25" s="158" t="s">
        <v>296</v>
      </c>
      <c r="U25" s="145"/>
    </row>
    <row r="26" spans="1:21" ht="15.75" customHeight="1" x14ac:dyDescent="0.25">
      <c r="A26" s="153"/>
      <c r="G26" s="65"/>
      <c r="H26" s="65"/>
      <c r="I26" s="104"/>
      <c r="J26" s="119" t="s">
        <v>297</v>
      </c>
      <c r="K26" s="120"/>
      <c r="L26" s="125" t="s">
        <v>298</v>
      </c>
      <c r="M26" s="65"/>
      <c r="P26" s="158" t="s">
        <v>299</v>
      </c>
      <c r="U26" s="145"/>
    </row>
    <row r="27" spans="1:21" ht="15.75" customHeight="1" x14ac:dyDescent="0.25">
      <c r="A27" s="159"/>
      <c r="F27" s="160"/>
      <c r="G27" s="160"/>
      <c r="H27" s="160"/>
      <c r="I27" s="104"/>
      <c r="J27" s="127" t="s">
        <v>300</v>
      </c>
      <c r="K27" s="120"/>
      <c r="L27" s="121" t="s">
        <v>301</v>
      </c>
      <c r="M27" s="65"/>
      <c r="P27" s="158" t="s">
        <v>302</v>
      </c>
      <c r="U27" s="145"/>
    </row>
    <row r="28" spans="1:21" ht="15.75" customHeight="1" x14ac:dyDescent="0.25">
      <c r="A28" s="159"/>
      <c r="H28" s="65"/>
      <c r="I28" s="104"/>
      <c r="J28" s="119" t="s">
        <v>303</v>
      </c>
      <c r="K28" s="120"/>
      <c r="L28" s="121" t="s">
        <v>304</v>
      </c>
      <c r="M28" s="65"/>
      <c r="U28" s="145"/>
    </row>
    <row r="29" spans="1:21" ht="15.75" customHeight="1" x14ac:dyDescent="0.25">
      <c r="A29" s="159"/>
      <c r="H29" s="65"/>
      <c r="I29" s="161"/>
      <c r="J29" s="119" t="s">
        <v>305</v>
      </c>
      <c r="K29" s="120"/>
      <c r="L29" s="125" t="s">
        <v>306</v>
      </c>
      <c r="M29" s="65"/>
      <c r="U29" s="145"/>
    </row>
    <row r="30" spans="1:21" ht="15.75" customHeight="1" x14ac:dyDescent="0.25">
      <c r="H30" s="65"/>
      <c r="I30" s="104"/>
      <c r="J30" s="119" t="s">
        <v>307</v>
      </c>
      <c r="K30" s="120"/>
      <c r="L30" s="121" t="s">
        <v>308</v>
      </c>
      <c r="M30" s="65"/>
      <c r="U30" s="145"/>
    </row>
    <row r="31" spans="1:21" ht="15.75" customHeight="1" x14ac:dyDescent="0.25">
      <c r="H31" s="65"/>
      <c r="I31" s="104"/>
      <c r="J31" s="119" t="s">
        <v>309</v>
      </c>
      <c r="K31" s="120"/>
      <c r="L31" s="121" t="s">
        <v>310</v>
      </c>
      <c r="M31" s="65"/>
      <c r="U31" s="145"/>
    </row>
    <row r="32" spans="1:21" ht="15.75" customHeight="1" x14ac:dyDescent="0.25">
      <c r="H32" s="65"/>
      <c r="I32" s="104"/>
      <c r="J32" s="119" t="s">
        <v>311</v>
      </c>
      <c r="K32" s="120"/>
      <c r="L32" s="121" t="s">
        <v>312</v>
      </c>
      <c r="M32" s="65"/>
      <c r="U32" s="145"/>
    </row>
    <row r="33" spans="8:21" ht="15.75" customHeight="1" x14ac:dyDescent="0.25">
      <c r="H33" s="65"/>
      <c r="I33" s="104"/>
      <c r="J33" s="162" t="s">
        <v>62</v>
      </c>
      <c r="K33" s="120"/>
      <c r="L33" s="121" t="s">
        <v>313</v>
      </c>
      <c r="M33" s="65"/>
      <c r="U33" s="145"/>
    </row>
    <row r="34" spans="8:21" ht="16.5" customHeight="1" x14ac:dyDescent="0.25">
      <c r="H34" s="65"/>
      <c r="I34" s="104"/>
      <c r="J34" s="119" t="s">
        <v>80</v>
      </c>
      <c r="K34" s="120"/>
      <c r="L34" s="121" t="s">
        <v>314</v>
      </c>
      <c r="M34" s="65"/>
      <c r="U34" s="145"/>
    </row>
    <row r="35" spans="8:21" ht="16.5" customHeight="1" x14ac:dyDescent="0.25">
      <c r="H35" s="65"/>
      <c r="I35" s="104"/>
      <c r="J35" s="119" t="s">
        <v>97</v>
      </c>
      <c r="K35" s="120"/>
      <c r="L35" s="121" t="s">
        <v>315</v>
      </c>
      <c r="M35" s="65"/>
      <c r="U35" s="145"/>
    </row>
    <row r="36" spans="8:21" ht="16.5" customHeight="1" x14ac:dyDescent="0.25">
      <c r="H36" s="65"/>
      <c r="I36" s="104"/>
      <c r="J36" s="119" t="s">
        <v>90</v>
      </c>
      <c r="K36" s="157"/>
      <c r="L36" s="121" t="s">
        <v>316</v>
      </c>
      <c r="M36" s="65"/>
      <c r="U36" s="145"/>
    </row>
    <row r="37" spans="8:21" ht="16.5" customHeight="1" x14ac:dyDescent="0.25">
      <c r="H37" s="65"/>
      <c r="I37" s="104"/>
      <c r="J37" s="119" t="s">
        <v>317</v>
      </c>
      <c r="K37" s="120"/>
      <c r="L37" s="125" t="s">
        <v>318</v>
      </c>
      <c r="M37" s="65"/>
      <c r="U37" s="145"/>
    </row>
    <row r="38" spans="8:21" ht="16.5" customHeight="1" x14ac:dyDescent="0.25">
      <c r="H38" s="65"/>
      <c r="I38" s="104" t="s">
        <v>170</v>
      </c>
      <c r="J38" s="127" t="s">
        <v>319</v>
      </c>
      <c r="K38" s="120"/>
      <c r="L38" s="121" t="s">
        <v>320</v>
      </c>
      <c r="M38" s="65"/>
      <c r="U38" s="145"/>
    </row>
    <row r="39" spans="8:21" ht="16.5" customHeight="1" x14ac:dyDescent="0.25">
      <c r="H39" s="65"/>
      <c r="I39" s="163" t="s">
        <v>321</v>
      </c>
      <c r="J39" s="164" t="s">
        <v>19</v>
      </c>
      <c r="K39" s="120"/>
      <c r="L39" s="121" t="s">
        <v>322</v>
      </c>
      <c r="M39" s="65"/>
      <c r="U39" s="145"/>
    </row>
    <row r="40" spans="8:21" ht="16.5" customHeight="1" x14ac:dyDescent="0.25">
      <c r="H40" s="65"/>
      <c r="I40" s="104"/>
      <c r="J40" s="127" t="s">
        <v>323</v>
      </c>
      <c r="K40" s="120"/>
      <c r="L40" s="121" t="s">
        <v>324</v>
      </c>
      <c r="M40" s="65"/>
      <c r="U40" s="145"/>
    </row>
    <row r="41" spans="8:21" ht="16.5" customHeight="1" x14ac:dyDescent="0.25">
      <c r="H41" s="65"/>
      <c r="I41" s="104"/>
      <c r="J41" s="127" t="s">
        <v>325</v>
      </c>
      <c r="K41" s="120"/>
      <c r="L41" s="121" t="s">
        <v>326</v>
      </c>
      <c r="M41" s="65"/>
      <c r="U41" s="145"/>
    </row>
    <row r="42" spans="8:21" ht="16.5" customHeight="1" x14ac:dyDescent="0.25">
      <c r="H42" s="65"/>
      <c r="I42" s="104"/>
      <c r="J42" s="119" t="s">
        <v>327</v>
      </c>
      <c r="K42" s="130"/>
      <c r="L42" s="121" t="s">
        <v>328</v>
      </c>
      <c r="M42" s="65"/>
      <c r="U42" s="145"/>
    </row>
    <row r="43" spans="8:21" ht="16.5" customHeight="1" x14ac:dyDescent="0.25">
      <c r="H43" s="65"/>
      <c r="I43" s="104"/>
      <c r="J43" s="127" t="s">
        <v>329</v>
      </c>
      <c r="K43" s="120"/>
      <c r="L43" s="121" t="s">
        <v>104</v>
      </c>
      <c r="M43" s="65"/>
      <c r="U43" s="145"/>
    </row>
    <row r="44" spans="8:21" ht="15.75" customHeight="1" x14ac:dyDescent="0.25">
      <c r="H44" s="65"/>
      <c r="I44" s="104"/>
      <c r="J44" s="146" t="s">
        <v>330</v>
      </c>
      <c r="K44" s="65"/>
      <c r="L44" s="121" t="s">
        <v>331</v>
      </c>
      <c r="M44" s="65"/>
      <c r="U44" s="145"/>
    </row>
    <row r="45" spans="8:21" ht="15.75" customHeight="1" x14ac:dyDescent="0.25">
      <c r="H45" s="65"/>
      <c r="I45" s="104"/>
      <c r="J45" s="127" t="s">
        <v>332</v>
      </c>
      <c r="K45" s="65"/>
      <c r="L45" s="121" t="s">
        <v>333</v>
      </c>
      <c r="M45" s="65"/>
      <c r="U45" s="145"/>
    </row>
    <row r="46" spans="8:21" ht="15.75" customHeight="1" x14ac:dyDescent="0.25">
      <c r="H46" s="65"/>
      <c r="I46" s="104"/>
      <c r="J46" s="127" t="s">
        <v>334</v>
      </c>
      <c r="K46" s="65"/>
      <c r="L46" s="121" t="s">
        <v>335</v>
      </c>
      <c r="M46" s="65"/>
      <c r="U46" s="145"/>
    </row>
    <row r="47" spans="8:21" ht="15.75" customHeight="1" x14ac:dyDescent="0.25">
      <c r="H47" s="65"/>
      <c r="I47" s="104"/>
      <c r="J47" s="127" t="s">
        <v>336</v>
      </c>
      <c r="K47" s="65"/>
      <c r="L47" s="121" t="s">
        <v>337</v>
      </c>
      <c r="M47" s="65"/>
      <c r="U47" s="145"/>
    </row>
    <row r="48" spans="8:21" ht="15.75" customHeight="1" x14ac:dyDescent="0.25">
      <c r="H48" s="65"/>
      <c r="I48" s="104"/>
      <c r="J48" s="146" t="s">
        <v>338</v>
      </c>
      <c r="K48" s="65"/>
      <c r="L48" s="121" t="s">
        <v>63</v>
      </c>
      <c r="M48" s="65"/>
      <c r="U48" s="145"/>
    </row>
    <row r="49" spans="8:21" ht="15.75" customHeight="1" x14ac:dyDescent="0.25">
      <c r="H49" s="65"/>
      <c r="I49" s="104"/>
      <c r="J49" s="127" t="s">
        <v>339</v>
      </c>
      <c r="K49" s="65"/>
      <c r="L49" s="125" t="s">
        <v>98</v>
      </c>
      <c r="M49" s="65"/>
      <c r="U49" s="145"/>
    </row>
    <row r="50" spans="8:21" ht="15.75" customHeight="1" x14ac:dyDescent="0.25">
      <c r="H50" s="65"/>
      <c r="I50" s="104"/>
      <c r="J50" s="127" t="s">
        <v>340</v>
      </c>
      <c r="K50" s="65"/>
      <c r="L50" s="165" t="s">
        <v>341</v>
      </c>
      <c r="M50" s="65"/>
      <c r="U50" s="145"/>
    </row>
    <row r="51" spans="8:21" ht="15.75" customHeight="1" x14ac:dyDescent="0.25">
      <c r="H51" s="65"/>
      <c r="I51" s="104" t="s">
        <v>170</v>
      </c>
      <c r="J51" s="127" t="s">
        <v>340</v>
      </c>
      <c r="K51" s="65"/>
      <c r="L51" s="121" t="s">
        <v>342</v>
      </c>
      <c r="M51" s="65"/>
      <c r="U51" s="145"/>
    </row>
    <row r="52" spans="8:21" ht="15.75" customHeight="1" x14ac:dyDescent="0.25">
      <c r="H52" s="65"/>
      <c r="I52" s="104"/>
      <c r="J52" s="154" t="s">
        <v>343</v>
      </c>
      <c r="K52" s="65"/>
      <c r="L52" s="121" t="s">
        <v>115</v>
      </c>
      <c r="M52" s="65"/>
      <c r="U52" s="145"/>
    </row>
    <row r="53" spans="8:21" ht="15.75" customHeight="1" x14ac:dyDescent="0.25">
      <c r="H53" s="65"/>
      <c r="I53" s="104"/>
      <c r="J53" s="119" t="s">
        <v>344</v>
      </c>
      <c r="K53" s="65"/>
      <c r="L53" s="121" t="s">
        <v>111</v>
      </c>
      <c r="M53" s="65"/>
      <c r="U53" s="145"/>
    </row>
    <row r="54" spans="8:21" ht="15.75" customHeight="1" x14ac:dyDescent="0.25">
      <c r="H54" s="65"/>
      <c r="I54" s="104"/>
      <c r="J54" s="119" t="s">
        <v>345</v>
      </c>
      <c r="K54" s="65"/>
      <c r="L54" s="121" t="s">
        <v>114</v>
      </c>
      <c r="M54" s="65"/>
      <c r="U54" s="145"/>
    </row>
    <row r="55" spans="8:21" ht="15.75" customHeight="1" x14ac:dyDescent="0.25">
      <c r="H55" s="65"/>
      <c r="I55" s="104"/>
      <c r="J55" s="119" t="s">
        <v>118</v>
      </c>
      <c r="K55" s="65"/>
      <c r="L55" s="121" t="s">
        <v>346</v>
      </c>
      <c r="M55" s="65"/>
      <c r="U55" s="145"/>
    </row>
    <row r="56" spans="8:21" ht="15.75" customHeight="1" x14ac:dyDescent="0.25">
      <c r="H56" s="65"/>
      <c r="I56" s="104"/>
      <c r="J56" s="119" t="s">
        <v>347</v>
      </c>
      <c r="K56" s="65"/>
      <c r="L56" s="125" t="s">
        <v>348</v>
      </c>
      <c r="M56" s="65"/>
      <c r="U56" s="145"/>
    </row>
    <row r="57" spans="8:21" ht="15.75" customHeight="1" x14ac:dyDescent="0.25">
      <c r="H57" s="65"/>
      <c r="I57" s="104"/>
      <c r="J57" s="127" t="s">
        <v>349</v>
      </c>
      <c r="K57" s="65"/>
      <c r="L57" s="166" t="s">
        <v>350</v>
      </c>
      <c r="M57" s="65"/>
      <c r="U57" s="145"/>
    </row>
    <row r="58" spans="8:21" ht="15.75" customHeight="1" x14ac:dyDescent="0.25">
      <c r="H58" s="65"/>
      <c r="I58" s="104"/>
      <c r="J58" s="127" t="s">
        <v>351</v>
      </c>
      <c r="K58" s="65"/>
      <c r="L58" s="125" t="s">
        <v>352</v>
      </c>
      <c r="M58" s="65"/>
      <c r="U58" s="145"/>
    </row>
    <row r="59" spans="8:21" ht="15.75" customHeight="1" x14ac:dyDescent="0.25">
      <c r="H59" s="65"/>
      <c r="I59" s="104"/>
      <c r="J59" s="119" t="s">
        <v>353</v>
      </c>
      <c r="K59" s="65"/>
      <c r="L59" s="121" t="s">
        <v>354</v>
      </c>
      <c r="M59" s="65"/>
      <c r="U59" s="145"/>
    </row>
    <row r="60" spans="8:21" ht="15.75" customHeight="1" x14ac:dyDescent="0.25">
      <c r="H60" s="65"/>
      <c r="I60" s="104"/>
      <c r="J60" s="127" t="s">
        <v>355</v>
      </c>
      <c r="K60" s="65"/>
      <c r="L60" s="121" t="s">
        <v>356</v>
      </c>
      <c r="M60" s="65"/>
      <c r="U60" s="145"/>
    </row>
    <row r="61" spans="8:21" ht="15.75" customHeight="1" x14ac:dyDescent="0.25">
      <c r="H61" s="65"/>
      <c r="I61" s="104"/>
      <c r="J61" s="127" t="s">
        <v>357</v>
      </c>
      <c r="K61" s="65"/>
      <c r="L61" s="121" t="s">
        <v>91</v>
      </c>
      <c r="M61" s="65"/>
      <c r="U61" s="145"/>
    </row>
    <row r="62" spans="8:21" ht="15.75" customHeight="1" x14ac:dyDescent="0.25">
      <c r="H62" s="65"/>
      <c r="I62" s="104"/>
      <c r="J62" s="119" t="s">
        <v>358</v>
      </c>
      <c r="K62" s="65"/>
      <c r="L62" s="121" t="s">
        <v>102</v>
      </c>
      <c r="M62" s="65"/>
      <c r="U62" s="145"/>
    </row>
    <row r="63" spans="8:21" ht="15.75" customHeight="1" x14ac:dyDescent="0.25">
      <c r="H63" s="65"/>
      <c r="I63" s="104"/>
      <c r="J63" s="119" t="s">
        <v>110</v>
      </c>
      <c r="K63" s="65"/>
      <c r="L63" s="121" t="s">
        <v>359</v>
      </c>
      <c r="M63" s="65"/>
      <c r="U63" s="145"/>
    </row>
    <row r="64" spans="8:21" ht="15.75" customHeight="1" x14ac:dyDescent="0.25">
      <c r="H64" s="65"/>
      <c r="I64" s="104"/>
      <c r="J64" s="119" t="s">
        <v>360</v>
      </c>
      <c r="K64" s="65"/>
      <c r="L64" s="125" t="s">
        <v>361</v>
      </c>
      <c r="M64" s="65"/>
      <c r="U64" s="145"/>
    </row>
    <row r="65" spans="8:21" ht="15.75" customHeight="1" x14ac:dyDescent="0.25">
      <c r="H65" s="65"/>
      <c r="I65" s="104"/>
      <c r="J65" s="119" t="s">
        <v>362</v>
      </c>
      <c r="K65" s="65"/>
      <c r="L65" s="121" t="s">
        <v>363</v>
      </c>
      <c r="M65" s="65"/>
      <c r="U65" s="145"/>
    </row>
    <row r="66" spans="8:21" ht="15.75" customHeight="1" x14ac:dyDescent="0.25">
      <c r="H66" s="65"/>
      <c r="I66" s="104"/>
      <c r="J66" s="119" t="s">
        <v>364</v>
      </c>
      <c r="K66" s="65"/>
      <c r="L66" s="121" t="s">
        <v>123</v>
      </c>
      <c r="M66" s="65"/>
      <c r="U66" s="145"/>
    </row>
    <row r="67" spans="8:21" ht="15.75" customHeight="1" x14ac:dyDescent="0.25">
      <c r="H67" s="65"/>
      <c r="I67" s="104"/>
      <c r="J67" s="119" t="s">
        <v>365</v>
      </c>
      <c r="K67" s="65"/>
      <c r="L67" s="121" t="s">
        <v>366</v>
      </c>
      <c r="M67" s="65"/>
      <c r="U67" s="145"/>
    </row>
    <row r="68" spans="8:21" ht="15.75" customHeight="1" x14ac:dyDescent="0.25">
      <c r="H68" s="65"/>
      <c r="I68" s="104"/>
      <c r="J68" s="146" t="s">
        <v>367</v>
      </c>
      <c r="K68" s="65"/>
      <c r="L68" s="121" t="s">
        <v>368</v>
      </c>
      <c r="M68" s="65"/>
      <c r="U68" s="145"/>
    </row>
    <row r="69" spans="8:21" ht="15.75" customHeight="1" x14ac:dyDescent="0.25">
      <c r="H69" s="65"/>
      <c r="I69" s="104"/>
      <c r="J69" s="127" t="s">
        <v>369</v>
      </c>
      <c r="K69" s="65"/>
      <c r="L69" s="152" t="s">
        <v>370</v>
      </c>
      <c r="M69" s="65"/>
      <c r="U69" s="145"/>
    </row>
    <row r="70" spans="8:21" ht="15.75" customHeight="1" x14ac:dyDescent="0.25">
      <c r="H70" s="65"/>
      <c r="I70" s="104"/>
      <c r="J70" s="119" t="s">
        <v>371</v>
      </c>
      <c r="K70" s="65"/>
      <c r="L70" s="121" t="s">
        <v>372</v>
      </c>
      <c r="M70" s="65"/>
      <c r="U70" s="145"/>
    </row>
    <row r="71" spans="8:21" ht="15.75" customHeight="1" x14ac:dyDescent="0.25">
      <c r="H71" s="65"/>
      <c r="I71" s="104"/>
      <c r="J71" s="119" t="s">
        <v>121</v>
      </c>
      <c r="K71" s="65"/>
      <c r="L71" s="121" t="s">
        <v>373</v>
      </c>
      <c r="M71" s="62"/>
      <c r="N71" s="65"/>
      <c r="U71" s="145"/>
    </row>
    <row r="72" spans="8:21" ht="15.75" customHeight="1" x14ac:dyDescent="0.25">
      <c r="H72" s="65"/>
      <c r="I72" s="104"/>
      <c r="J72" s="119" t="s">
        <v>121</v>
      </c>
      <c r="K72" s="65"/>
      <c r="L72" s="125" t="s">
        <v>374</v>
      </c>
      <c r="M72" s="62"/>
      <c r="N72" s="65"/>
      <c r="U72" s="145"/>
    </row>
    <row r="73" spans="8:21" ht="15.75" customHeight="1" x14ac:dyDescent="0.25">
      <c r="H73" s="65"/>
      <c r="I73" s="104"/>
      <c r="J73" s="119" t="s">
        <v>375</v>
      </c>
      <c r="K73" s="65"/>
      <c r="L73" s="121" t="s">
        <v>376</v>
      </c>
      <c r="M73" s="65"/>
      <c r="U73" s="145"/>
    </row>
    <row r="74" spans="8:21" ht="15.75" customHeight="1" x14ac:dyDescent="0.25">
      <c r="H74" s="65"/>
      <c r="I74" s="104"/>
      <c r="J74" s="127" t="s">
        <v>377</v>
      </c>
      <c r="K74" s="65"/>
      <c r="L74" s="121" t="s">
        <v>378</v>
      </c>
      <c r="M74" s="65"/>
      <c r="U74" s="145"/>
    </row>
    <row r="75" spans="8:21" ht="15.75" customHeight="1" x14ac:dyDescent="0.25">
      <c r="H75" s="65"/>
      <c r="I75" s="104"/>
      <c r="J75" s="146" t="s">
        <v>379</v>
      </c>
      <c r="K75" s="65"/>
      <c r="L75" s="121" t="s">
        <v>380</v>
      </c>
      <c r="M75" s="65"/>
      <c r="U75" s="145"/>
    </row>
    <row r="76" spans="8:21" ht="15.75" customHeight="1" x14ac:dyDescent="0.25">
      <c r="I76" s="104"/>
      <c r="J76" s="127" t="s">
        <v>381</v>
      </c>
      <c r="K76" s="65"/>
      <c r="L76" s="118" t="s">
        <v>382</v>
      </c>
      <c r="M76" s="167"/>
      <c r="U76" s="145"/>
    </row>
    <row r="77" spans="8:21" ht="15.75" customHeight="1" x14ac:dyDescent="0.25">
      <c r="I77" s="104"/>
      <c r="J77" s="119" t="s">
        <v>383</v>
      </c>
      <c r="K77" s="65"/>
      <c r="L77" s="118" t="s">
        <v>384</v>
      </c>
      <c r="M77" s="167"/>
      <c r="U77" s="145"/>
    </row>
    <row r="78" spans="8:21" ht="15.75" customHeight="1" x14ac:dyDescent="0.25">
      <c r="H78" s="65"/>
      <c r="I78" s="104"/>
      <c r="J78" s="168" t="s">
        <v>117</v>
      </c>
      <c r="K78" s="65"/>
      <c r="L78" s="152" t="s">
        <v>385</v>
      </c>
      <c r="M78" s="167"/>
      <c r="U78" s="145"/>
    </row>
    <row r="79" spans="8:21" ht="15.75" customHeight="1" x14ac:dyDescent="0.25">
      <c r="I79" s="104"/>
      <c r="J79" s="119"/>
      <c r="K79" s="65"/>
      <c r="L79" s="152" t="s">
        <v>386</v>
      </c>
      <c r="M79" s="167"/>
      <c r="U79" s="145"/>
    </row>
    <row r="80" spans="8:21" ht="15.75" customHeight="1" x14ac:dyDescent="0.25">
      <c r="I80" s="184">
        <v>44939</v>
      </c>
      <c r="J80" s="185"/>
      <c r="K80" s="65"/>
      <c r="L80" s="118" t="s">
        <v>387</v>
      </c>
      <c r="M80" s="167"/>
      <c r="U80" s="145"/>
    </row>
    <row r="81" spans="10:21" ht="15.75" customHeight="1" x14ac:dyDescent="0.25">
      <c r="J81" s="169"/>
      <c r="K81" s="65"/>
      <c r="L81" s="118" t="s">
        <v>388</v>
      </c>
      <c r="M81" s="167"/>
      <c r="U81" s="145"/>
    </row>
    <row r="82" spans="10:21" ht="15.75" customHeight="1" x14ac:dyDescent="0.25">
      <c r="K82" s="65"/>
      <c r="L82" s="152" t="s">
        <v>389</v>
      </c>
      <c r="M82" s="167"/>
      <c r="U82" s="145"/>
    </row>
    <row r="83" spans="10:21" ht="15.75" customHeight="1" x14ac:dyDescent="0.25">
      <c r="K83" s="65"/>
      <c r="L83" s="152" t="s">
        <v>390</v>
      </c>
      <c r="M83" s="167"/>
      <c r="U83" s="145"/>
    </row>
    <row r="84" spans="10:21" ht="15.75" customHeight="1" x14ac:dyDescent="0.25">
      <c r="K84" s="65"/>
      <c r="L84" s="121" t="s">
        <v>391</v>
      </c>
      <c r="M84" s="167"/>
      <c r="N84" s="169"/>
      <c r="U84" s="145"/>
    </row>
    <row r="85" spans="10:21" ht="15.75" customHeight="1" x14ac:dyDescent="0.25">
      <c r="K85" s="65"/>
      <c r="L85" s="125" t="s">
        <v>392</v>
      </c>
      <c r="M85" s="167"/>
      <c r="U85" s="145"/>
    </row>
    <row r="86" spans="10:21" ht="15.75" customHeight="1" x14ac:dyDescent="0.25">
      <c r="K86" s="65"/>
      <c r="L86" s="118" t="s">
        <v>393</v>
      </c>
      <c r="M86" s="167"/>
      <c r="U86" s="145"/>
    </row>
    <row r="87" spans="10:21" ht="15.75" customHeight="1" x14ac:dyDescent="0.25">
      <c r="K87" s="65"/>
      <c r="L87" s="152" t="s">
        <v>394</v>
      </c>
      <c r="M87" s="167"/>
      <c r="U87" s="145"/>
    </row>
    <row r="88" spans="10:21" ht="15.75" customHeight="1" x14ac:dyDescent="0.25">
      <c r="K88" s="65"/>
      <c r="L88" s="152" t="s">
        <v>395</v>
      </c>
      <c r="M88" s="167"/>
      <c r="U88" s="145"/>
    </row>
    <row r="89" spans="10:21" ht="15.75" customHeight="1" x14ac:dyDescent="0.25">
      <c r="K89" s="65"/>
      <c r="L89" s="152" t="s">
        <v>396</v>
      </c>
      <c r="M89" s="167"/>
      <c r="U89" s="145"/>
    </row>
    <row r="90" spans="10:21" ht="15.75" customHeight="1" x14ac:dyDescent="0.25">
      <c r="K90" s="65"/>
      <c r="L90" s="152" t="s">
        <v>397</v>
      </c>
      <c r="M90" s="167"/>
      <c r="U90" s="145"/>
    </row>
    <row r="91" spans="10:21" ht="15.75" customHeight="1" x14ac:dyDescent="0.25">
      <c r="K91" s="65"/>
      <c r="L91" s="152" t="s">
        <v>398</v>
      </c>
      <c r="M91" s="167"/>
      <c r="U91" s="145"/>
    </row>
    <row r="92" spans="10:21" ht="15.75" customHeight="1" x14ac:dyDescent="0.25">
      <c r="K92" s="65"/>
      <c r="L92" s="118" t="s">
        <v>105</v>
      </c>
      <c r="M92" s="167"/>
      <c r="U92" s="145"/>
    </row>
    <row r="93" spans="10:21" ht="15.75" customHeight="1" x14ac:dyDescent="0.25">
      <c r="K93" s="65"/>
      <c r="L93" s="152" t="s">
        <v>399</v>
      </c>
      <c r="M93" s="65"/>
      <c r="U93" s="145"/>
    </row>
    <row r="94" spans="10:21" ht="15.75" customHeight="1" x14ac:dyDescent="0.25">
      <c r="K94" s="65"/>
      <c r="L94" s="118" t="s">
        <v>400</v>
      </c>
      <c r="M94" s="65"/>
      <c r="U94" s="145"/>
    </row>
    <row r="95" spans="10:21" ht="15.75" customHeight="1" x14ac:dyDescent="0.25">
      <c r="K95" s="65"/>
      <c r="L95" s="118" t="s">
        <v>401</v>
      </c>
      <c r="M95" s="65"/>
      <c r="U95" s="145"/>
    </row>
    <row r="96" spans="10:21" ht="15.75" customHeight="1" x14ac:dyDescent="0.25">
      <c r="K96" s="65"/>
      <c r="L96" s="152" t="s">
        <v>402</v>
      </c>
      <c r="M96" s="65"/>
      <c r="U96" s="145"/>
    </row>
    <row r="97" spans="7:21" ht="15.75" customHeight="1" x14ac:dyDescent="0.25">
      <c r="K97" s="65"/>
      <c r="L97" s="152" t="s">
        <v>403</v>
      </c>
      <c r="M97" s="65"/>
      <c r="U97" s="145"/>
    </row>
    <row r="98" spans="7:21" ht="15.75" customHeight="1" x14ac:dyDescent="0.25">
      <c r="K98" s="65"/>
      <c r="L98" s="152" t="s">
        <v>404</v>
      </c>
      <c r="M98" s="65"/>
      <c r="U98" s="145"/>
    </row>
    <row r="99" spans="7:21" ht="15.75" customHeight="1" x14ac:dyDescent="0.25">
      <c r="K99" s="65"/>
      <c r="L99" s="152" t="s">
        <v>405</v>
      </c>
      <c r="M99" s="65"/>
      <c r="U99" s="145"/>
    </row>
    <row r="100" spans="7:21" ht="15.75" customHeight="1" x14ac:dyDescent="0.25">
      <c r="K100" s="65"/>
      <c r="L100" s="118" t="s">
        <v>406</v>
      </c>
      <c r="M100" s="65"/>
      <c r="U100" s="145"/>
    </row>
    <row r="101" spans="7:21" ht="15.75" customHeight="1" x14ac:dyDescent="0.25">
      <c r="G101" s="139"/>
      <c r="K101" s="65"/>
      <c r="L101" s="118" t="s">
        <v>407</v>
      </c>
      <c r="M101" s="65"/>
      <c r="U101" s="145"/>
    </row>
    <row r="102" spans="7:21" ht="15.75" customHeight="1" x14ac:dyDescent="0.25">
      <c r="J102" s="170"/>
      <c r="K102" s="65"/>
      <c r="L102" s="152" t="s">
        <v>408</v>
      </c>
      <c r="M102" s="65"/>
      <c r="U102" s="145"/>
    </row>
    <row r="103" spans="7:21" ht="15.75" customHeight="1" x14ac:dyDescent="0.25">
      <c r="L103" s="152" t="s">
        <v>409</v>
      </c>
      <c r="U103" s="145"/>
    </row>
    <row r="104" spans="7:21" ht="15.75" customHeight="1" x14ac:dyDescent="0.25">
      <c r="L104" s="152" t="s">
        <v>410</v>
      </c>
      <c r="U104" s="145"/>
    </row>
    <row r="105" spans="7:21" ht="15.75" customHeight="1" x14ac:dyDescent="0.25">
      <c r="L105" s="171" t="s">
        <v>112</v>
      </c>
      <c r="U105" s="145"/>
    </row>
    <row r="106" spans="7:21" ht="15.75" customHeight="1" x14ac:dyDescent="0.25">
      <c r="L106" s="172">
        <v>44911</v>
      </c>
      <c r="U106" s="145"/>
    </row>
    <row r="107" spans="7:21" ht="15.75" customHeight="1" x14ac:dyDescent="0.25">
      <c r="U107" s="145"/>
    </row>
    <row r="108" spans="7:21" ht="15.75" customHeight="1" x14ac:dyDescent="0.25">
      <c r="U108" s="145"/>
    </row>
    <row r="109" spans="7:21" ht="15.75" customHeight="1" x14ac:dyDescent="0.25">
      <c r="U109" s="145"/>
    </row>
    <row r="110" spans="7:21" ht="15.75" customHeight="1" x14ac:dyDescent="0.25">
      <c r="U110" s="145"/>
    </row>
    <row r="111" spans="7:21" ht="15.75" customHeight="1" x14ac:dyDescent="0.25">
      <c r="U111" s="145"/>
    </row>
    <row r="112" spans="7:21" ht="15.75" customHeight="1" x14ac:dyDescent="0.25">
      <c r="U112" s="145"/>
    </row>
    <row r="113" spans="21:21" ht="15.75" customHeight="1" x14ac:dyDescent="0.25">
      <c r="U113" s="145"/>
    </row>
    <row r="114" spans="21:21" ht="15.75" customHeight="1" x14ac:dyDescent="0.25">
      <c r="U114" s="145"/>
    </row>
    <row r="115" spans="21:21" ht="15.75" customHeight="1" x14ac:dyDescent="0.25">
      <c r="U115" s="145"/>
    </row>
    <row r="116" spans="21:21" ht="15.75" customHeight="1" x14ac:dyDescent="0.25">
      <c r="U116" s="145"/>
    </row>
    <row r="117" spans="21:21" ht="15.75" customHeight="1" x14ac:dyDescent="0.25">
      <c r="U117" s="145"/>
    </row>
    <row r="118" spans="21:21" ht="15.75" customHeight="1" x14ac:dyDescent="0.25">
      <c r="U118" s="145"/>
    </row>
    <row r="119" spans="21:21" ht="15.75" customHeight="1" x14ac:dyDescent="0.25">
      <c r="U119" s="145"/>
    </row>
    <row r="120" spans="21:21" ht="15.75" customHeight="1" x14ac:dyDescent="0.25">
      <c r="U120" s="145"/>
    </row>
    <row r="121" spans="21:21" ht="15.75" customHeight="1" x14ac:dyDescent="0.25">
      <c r="U121" s="145"/>
    </row>
    <row r="122" spans="21:21" ht="15.75" customHeight="1" x14ac:dyDescent="0.25">
      <c r="U122" s="145"/>
    </row>
    <row r="123" spans="21:21" ht="15.75" customHeight="1" x14ac:dyDescent="0.25">
      <c r="U123" s="145"/>
    </row>
    <row r="124" spans="21:21" ht="15.75" customHeight="1" x14ac:dyDescent="0.25">
      <c r="U124" s="145"/>
    </row>
    <row r="125" spans="21:21" ht="15.75" customHeight="1" x14ac:dyDescent="0.25">
      <c r="U125" s="145"/>
    </row>
    <row r="126" spans="21:21" ht="15.75" customHeight="1" x14ac:dyDescent="0.25">
      <c r="U126" s="145"/>
    </row>
    <row r="127" spans="21:21" ht="15.75" customHeight="1" x14ac:dyDescent="0.25">
      <c r="U127" s="145"/>
    </row>
    <row r="128" spans="21:21" ht="15.75" customHeight="1" x14ac:dyDescent="0.25">
      <c r="U128" s="145"/>
    </row>
    <row r="129" spans="21:21" ht="15.75" customHeight="1" x14ac:dyDescent="0.25">
      <c r="U129" s="145"/>
    </row>
    <row r="130" spans="21:21" ht="15.75" customHeight="1" x14ac:dyDescent="0.25">
      <c r="U130" s="145"/>
    </row>
    <row r="131" spans="21:21" ht="15.75" customHeight="1" x14ac:dyDescent="0.25">
      <c r="U131" s="145"/>
    </row>
    <row r="132" spans="21:21" ht="15.75" customHeight="1" x14ac:dyDescent="0.25">
      <c r="U132" s="145"/>
    </row>
    <row r="133" spans="21:21" ht="15.75" customHeight="1" x14ac:dyDescent="0.25">
      <c r="U133" s="145"/>
    </row>
    <row r="134" spans="21:21" ht="15.75" customHeight="1" x14ac:dyDescent="0.25">
      <c r="U134" s="145"/>
    </row>
    <row r="135" spans="21:21" ht="15.75" customHeight="1" x14ac:dyDescent="0.25">
      <c r="U135" s="145"/>
    </row>
    <row r="136" spans="21:21" ht="15.75" customHeight="1" x14ac:dyDescent="0.25">
      <c r="U136" s="145"/>
    </row>
    <row r="137" spans="21:21" ht="15.75" customHeight="1" x14ac:dyDescent="0.25">
      <c r="U137" s="145"/>
    </row>
    <row r="138" spans="21:21" ht="15.75" customHeight="1" x14ac:dyDescent="0.25">
      <c r="U138" s="145"/>
    </row>
    <row r="139" spans="21:21" ht="15.75" customHeight="1" x14ac:dyDescent="0.25">
      <c r="U139" s="145"/>
    </row>
    <row r="140" spans="21:21" ht="15.75" customHeight="1" x14ac:dyDescent="0.25">
      <c r="U140" s="145"/>
    </row>
    <row r="141" spans="21:21" ht="15.75" customHeight="1" x14ac:dyDescent="0.25">
      <c r="U141" s="145"/>
    </row>
    <row r="142" spans="21:21" ht="15.75" customHeight="1" x14ac:dyDescent="0.25">
      <c r="U142" s="145"/>
    </row>
    <row r="143" spans="21:21" ht="15.75" customHeight="1" x14ac:dyDescent="0.25">
      <c r="U143" s="145"/>
    </row>
    <row r="144" spans="21:21" ht="15.75" customHeight="1" x14ac:dyDescent="0.25">
      <c r="U144" s="145"/>
    </row>
    <row r="145" spans="21:21" ht="15.75" customHeight="1" x14ac:dyDescent="0.25">
      <c r="U145" s="145"/>
    </row>
    <row r="146" spans="21:21" ht="15.75" customHeight="1" x14ac:dyDescent="0.25">
      <c r="U146" s="145"/>
    </row>
    <row r="147" spans="21:21" ht="15.75" customHeight="1" x14ac:dyDescent="0.25">
      <c r="U147" s="145"/>
    </row>
    <row r="148" spans="21:21" ht="15.75" customHeight="1" x14ac:dyDescent="0.25">
      <c r="U148" s="145"/>
    </row>
    <row r="149" spans="21:21" ht="15.75" customHeight="1" x14ac:dyDescent="0.25">
      <c r="U149" s="145"/>
    </row>
    <row r="150" spans="21:21" ht="15.75" customHeight="1" x14ac:dyDescent="0.25">
      <c r="U150" s="145"/>
    </row>
    <row r="151" spans="21:21" ht="15.75" customHeight="1" x14ac:dyDescent="0.25">
      <c r="U151" s="145"/>
    </row>
    <row r="152" spans="21:21" ht="15.75" customHeight="1" x14ac:dyDescent="0.25">
      <c r="U152" s="145"/>
    </row>
    <row r="153" spans="21:21" ht="15.75" customHeight="1" x14ac:dyDescent="0.25">
      <c r="U153" s="145"/>
    </row>
    <row r="154" spans="21:21" ht="15.75" customHeight="1" x14ac:dyDescent="0.25">
      <c r="U154" s="145"/>
    </row>
    <row r="155" spans="21:21" ht="15.75" customHeight="1" x14ac:dyDescent="0.25">
      <c r="U155" s="145"/>
    </row>
    <row r="156" spans="21:21" ht="15.75" customHeight="1" x14ac:dyDescent="0.25">
      <c r="U156" s="145"/>
    </row>
    <row r="157" spans="21:21" ht="15.75" customHeight="1" x14ac:dyDescent="0.25">
      <c r="U157" s="145"/>
    </row>
    <row r="158" spans="21:21" ht="15.75" customHeight="1" x14ac:dyDescent="0.25">
      <c r="U158" s="145"/>
    </row>
    <row r="159" spans="21:21" ht="15.75" customHeight="1" x14ac:dyDescent="0.25">
      <c r="U159" s="145"/>
    </row>
    <row r="160" spans="21:21" ht="15.75" customHeight="1" x14ac:dyDescent="0.25">
      <c r="U160" s="145"/>
    </row>
    <row r="161" spans="21:21" ht="15.75" customHeight="1" x14ac:dyDescent="0.25">
      <c r="U161" s="145"/>
    </row>
    <row r="162" spans="21:21" ht="15.75" customHeight="1" x14ac:dyDescent="0.25">
      <c r="U162" s="145"/>
    </row>
    <row r="163" spans="21:21" ht="15.75" customHeight="1" x14ac:dyDescent="0.25">
      <c r="U163" s="145"/>
    </row>
    <row r="164" spans="21:21" ht="15.75" customHeight="1" x14ac:dyDescent="0.25">
      <c r="U164" s="145"/>
    </row>
    <row r="165" spans="21:21" ht="15.75" customHeight="1" x14ac:dyDescent="0.25">
      <c r="U165" s="145"/>
    </row>
    <row r="166" spans="21:21" ht="15.75" customHeight="1" x14ac:dyDescent="0.25">
      <c r="U166" s="145"/>
    </row>
    <row r="167" spans="21:21" ht="15.75" customHeight="1" x14ac:dyDescent="0.25">
      <c r="U167" s="145"/>
    </row>
    <row r="168" spans="21:21" ht="15.75" customHeight="1" x14ac:dyDescent="0.25">
      <c r="U168" s="145"/>
    </row>
    <row r="169" spans="21:21" ht="15.75" customHeight="1" x14ac:dyDescent="0.25">
      <c r="U169" s="145"/>
    </row>
    <row r="170" spans="21:21" ht="15.75" customHeight="1" x14ac:dyDescent="0.25">
      <c r="U170" s="145"/>
    </row>
    <row r="171" spans="21:21" ht="15.75" customHeight="1" x14ac:dyDescent="0.25">
      <c r="U171" s="145"/>
    </row>
    <row r="172" spans="21:21" ht="15.75" customHeight="1" x14ac:dyDescent="0.25">
      <c r="U172" s="145"/>
    </row>
    <row r="173" spans="21:21" ht="15.75" customHeight="1" x14ac:dyDescent="0.25">
      <c r="U173" s="145"/>
    </row>
    <row r="174" spans="21:21" ht="15.75" customHeight="1" x14ac:dyDescent="0.25">
      <c r="U174" s="145"/>
    </row>
    <row r="175" spans="21:21" ht="15.75" customHeight="1" x14ac:dyDescent="0.25">
      <c r="U175" s="145"/>
    </row>
    <row r="176" spans="21:21" ht="15.75" customHeight="1" x14ac:dyDescent="0.25">
      <c r="U176" s="145"/>
    </row>
    <row r="177" spans="21:21" ht="15.75" customHeight="1" x14ac:dyDescent="0.25">
      <c r="U177" s="145"/>
    </row>
    <row r="178" spans="21:21" ht="15.75" customHeight="1" x14ac:dyDescent="0.25">
      <c r="U178" s="145"/>
    </row>
    <row r="179" spans="21:21" ht="15.75" customHeight="1" x14ac:dyDescent="0.25">
      <c r="U179" s="145"/>
    </row>
    <row r="180" spans="21:21" ht="15.75" customHeight="1" x14ac:dyDescent="0.25">
      <c r="U180" s="145"/>
    </row>
    <row r="181" spans="21:21" ht="15.75" customHeight="1" x14ac:dyDescent="0.25">
      <c r="U181" s="145"/>
    </row>
    <row r="182" spans="21:21" ht="15.75" customHeight="1" x14ac:dyDescent="0.25">
      <c r="U182" s="145"/>
    </row>
    <row r="183" spans="21:21" ht="15.75" customHeight="1" x14ac:dyDescent="0.25">
      <c r="U183" s="145"/>
    </row>
    <row r="184" spans="21:21" ht="15.75" customHeight="1" x14ac:dyDescent="0.25">
      <c r="U184" s="145"/>
    </row>
    <row r="185" spans="21:21" ht="15.75" customHeight="1" x14ac:dyDescent="0.25">
      <c r="U185" s="145"/>
    </row>
    <row r="186" spans="21:21" ht="15.75" customHeight="1" x14ac:dyDescent="0.25">
      <c r="U186" s="145"/>
    </row>
    <row r="187" spans="21:21" ht="15.75" customHeight="1" x14ac:dyDescent="0.25">
      <c r="U187" s="145"/>
    </row>
    <row r="188" spans="21:21" ht="15.75" customHeight="1" x14ac:dyDescent="0.25">
      <c r="U188" s="145"/>
    </row>
    <row r="189" spans="21:21" ht="15.75" customHeight="1" x14ac:dyDescent="0.25">
      <c r="U189" s="145"/>
    </row>
    <row r="190" spans="21:21" ht="15.75" customHeight="1" x14ac:dyDescent="0.25">
      <c r="U190" s="145"/>
    </row>
    <row r="191" spans="21:21" ht="15.75" customHeight="1" x14ac:dyDescent="0.25">
      <c r="U191" s="145"/>
    </row>
    <row r="192" spans="21:21" ht="15.75" customHeight="1" x14ac:dyDescent="0.25">
      <c r="U192" s="145"/>
    </row>
    <row r="193" spans="21:21" ht="15.75" customHeight="1" x14ac:dyDescent="0.25">
      <c r="U193" s="145"/>
    </row>
    <row r="194" spans="21:21" ht="15.75" customHeight="1" x14ac:dyDescent="0.25">
      <c r="U194" s="145"/>
    </row>
    <row r="195" spans="21:21" ht="15.75" customHeight="1" x14ac:dyDescent="0.25">
      <c r="U195" s="145"/>
    </row>
    <row r="196" spans="21:21" ht="15.75" customHeight="1" x14ac:dyDescent="0.25">
      <c r="U196" s="145"/>
    </row>
    <row r="197" spans="21:21" ht="15.75" customHeight="1" x14ac:dyDescent="0.25">
      <c r="U197" s="145"/>
    </row>
    <row r="198" spans="21:21" ht="15.75" customHeight="1" x14ac:dyDescent="0.25">
      <c r="U198" s="145"/>
    </row>
    <row r="199" spans="21:21" ht="15.75" customHeight="1" x14ac:dyDescent="0.25">
      <c r="U199" s="145"/>
    </row>
    <row r="200" spans="21:21" ht="15.75" customHeight="1" x14ac:dyDescent="0.25">
      <c r="U200" s="145"/>
    </row>
    <row r="201" spans="21:21" ht="15.75" customHeight="1" x14ac:dyDescent="0.25">
      <c r="U201" s="145"/>
    </row>
    <row r="202" spans="21:21" ht="15.75" customHeight="1" x14ac:dyDescent="0.25">
      <c r="U202" s="145"/>
    </row>
    <row r="203" spans="21:21" ht="15.75" customHeight="1" x14ac:dyDescent="0.25">
      <c r="U203" s="145"/>
    </row>
    <row r="204" spans="21:21" ht="15.75" customHeight="1" x14ac:dyDescent="0.25">
      <c r="U204" s="145"/>
    </row>
    <row r="205" spans="21:21" ht="15.75" customHeight="1" x14ac:dyDescent="0.25">
      <c r="U205" s="145"/>
    </row>
    <row r="206" spans="21:21" ht="15.75" customHeight="1" x14ac:dyDescent="0.25">
      <c r="U206" s="145"/>
    </row>
    <row r="207" spans="21:21" ht="15.75" customHeight="1" x14ac:dyDescent="0.25">
      <c r="U207" s="145"/>
    </row>
    <row r="208" spans="21:21" ht="15.75" customHeight="1" x14ac:dyDescent="0.25">
      <c r="U208" s="145"/>
    </row>
    <row r="209" spans="21:21" ht="15.75" customHeight="1" x14ac:dyDescent="0.25">
      <c r="U209" s="145"/>
    </row>
    <row r="210" spans="21:21" ht="15.75" customHeight="1" x14ac:dyDescent="0.25">
      <c r="U210" s="145"/>
    </row>
    <row r="211" spans="21:21" ht="15.75" customHeight="1" x14ac:dyDescent="0.25">
      <c r="U211" s="145"/>
    </row>
    <row r="212" spans="21:21" ht="15.75" customHeight="1" x14ac:dyDescent="0.25">
      <c r="U212" s="145"/>
    </row>
    <row r="213" spans="21:21" ht="15.75" customHeight="1" x14ac:dyDescent="0.25">
      <c r="U213" s="145"/>
    </row>
    <row r="214" spans="21:21" ht="15.75" customHeight="1" x14ac:dyDescent="0.25">
      <c r="U214" s="145"/>
    </row>
    <row r="215" spans="21:21" ht="15.75" customHeight="1" x14ac:dyDescent="0.25">
      <c r="U215" s="145"/>
    </row>
    <row r="216" spans="21:21" ht="15.75" customHeight="1" x14ac:dyDescent="0.25">
      <c r="U216" s="145"/>
    </row>
    <row r="217" spans="21:21" ht="15.75" customHeight="1" x14ac:dyDescent="0.25">
      <c r="U217" s="145"/>
    </row>
    <row r="218" spans="21:21" ht="15.75" customHeight="1" x14ac:dyDescent="0.25">
      <c r="U218" s="145"/>
    </row>
    <row r="219" spans="21:21" ht="15.75" customHeight="1" x14ac:dyDescent="0.25">
      <c r="U219" s="145"/>
    </row>
    <row r="220" spans="21:21" ht="15.75" customHeight="1" x14ac:dyDescent="0.25">
      <c r="U220" s="145"/>
    </row>
    <row r="221" spans="21:21" ht="15.75" customHeight="1" x14ac:dyDescent="0.25">
      <c r="U221" s="145"/>
    </row>
    <row r="222" spans="21:21" ht="15.75" customHeight="1" x14ac:dyDescent="0.25">
      <c r="U222" s="145"/>
    </row>
    <row r="223" spans="21:21" ht="15.75" customHeight="1" x14ac:dyDescent="0.25">
      <c r="U223" s="145"/>
    </row>
    <row r="224" spans="21:21" ht="15.75" customHeight="1" x14ac:dyDescent="0.25">
      <c r="U224" s="145"/>
    </row>
    <row r="225" spans="21:21" ht="15.75" customHeight="1" x14ac:dyDescent="0.25">
      <c r="U225" s="145"/>
    </row>
    <row r="226" spans="21:21" ht="15.75" customHeight="1" x14ac:dyDescent="0.25">
      <c r="U226" s="145"/>
    </row>
    <row r="227" spans="21:21" ht="15.75" customHeight="1" x14ac:dyDescent="0.25">
      <c r="U227" s="145"/>
    </row>
    <row r="228" spans="21:21" ht="15.75" customHeight="1" x14ac:dyDescent="0.25">
      <c r="U228" s="145"/>
    </row>
    <row r="229" spans="21:21" ht="15.75" customHeight="1" x14ac:dyDescent="0.25">
      <c r="U229" s="145"/>
    </row>
    <row r="230" spans="21:21" ht="15.75" customHeight="1" x14ac:dyDescent="0.25">
      <c r="U230" s="145"/>
    </row>
    <row r="231" spans="21:21" ht="15.75" customHeight="1" x14ac:dyDescent="0.25">
      <c r="U231" s="145"/>
    </row>
    <row r="232" spans="21:21" ht="15.75" customHeight="1" x14ac:dyDescent="0.25">
      <c r="U232" s="145"/>
    </row>
    <row r="233" spans="21:21" ht="15.75" customHeight="1" x14ac:dyDescent="0.25">
      <c r="U233" s="145"/>
    </row>
    <row r="234" spans="21:21" ht="15.75" customHeight="1" x14ac:dyDescent="0.25">
      <c r="U234" s="145"/>
    </row>
    <row r="235" spans="21:21" ht="15.75" customHeight="1" x14ac:dyDescent="0.25">
      <c r="U235" s="145"/>
    </row>
    <row r="236" spans="21:21" ht="15.75" customHeight="1" x14ac:dyDescent="0.25">
      <c r="U236" s="145"/>
    </row>
    <row r="237" spans="21:21" ht="15.75" customHeight="1" x14ac:dyDescent="0.25">
      <c r="U237" s="145"/>
    </row>
    <row r="238" spans="21:21" ht="15.75" customHeight="1" x14ac:dyDescent="0.25">
      <c r="U238" s="145"/>
    </row>
    <row r="239" spans="21:21" ht="15.75" customHeight="1" x14ac:dyDescent="0.25">
      <c r="U239" s="145"/>
    </row>
    <row r="240" spans="21:21" ht="15.75" customHeight="1" x14ac:dyDescent="0.25">
      <c r="U240" s="145"/>
    </row>
    <row r="241" spans="21:21" ht="15.75" customHeight="1" x14ac:dyDescent="0.25">
      <c r="U241" s="145"/>
    </row>
    <row r="242" spans="21:21" ht="15.75" customHeight="1" x14ac:dyDescent="0.25">
      <c r="U242" s="145"/>
    </row>
    <row r="243" spans="21:21" ht="15.75" customHeight="1" x14ac:dyDescent="0.25">
      <c r="U243" s="145"/>
    </row>
    <row r="244" spans="21:21" ht="15.75" customHeight="1" x14ac:dyDescent="0.25">
      <c r="U244" s="145"/>
    </row>
    <row r="245" spans="21:21" ht="15.75" customHeight="1" x14ac:dyDescent="0.25">
      <c r="U245" s="145"/>
    </row>
    <row r="246" spans="21:21" ht="15.75" customHeight="1" x14ac:dyDescent="0.25">
      <c r="U246" s="145"/>
    </row>
    <row r="247" spans="21:21" ht="15.75" customHeight="1" x14ac:dyDescent="0.25">
      <c r="U247" s="145"/>
    </row>
    <row r="248" spans="21:21" ht="15.75" customHeight="1" x14ac:dyDescent="0.25">
      <c r="U248" s="145"/>
    </row>
    <row r="249" spans="21:21" ht="15.75" customHeight="1" x14ac:dyDescent="0.25">
      <c r="U249" s="145"/>
    </row>
    <row r="250" spans="21:21" ht="15.75" customHeight="1" x14ac:dyDescent="0.25">
      <c r="U250" s="145"/>
    </row>
    <row r="251" spans="21:21" ht="15.75" customHeight="1" x14ac:dyDescent="0.25">
      <c r="U251" s="145"/>
    </row>
    <row r="252" spans="21:21" ht="15.75" customHeight="1" x14ac:dyDescent="0.25">
      <c r="U252" s="145"/>
    </row>
    <row r="253" spans="21:21" ht="15.75" customHeight="1" x14ac:dyDescent="0.25">
      <c r="U253" s="145"/>
    </row>
    <row r="254" spans="21:21" ht="15.75" customHeight="1" x14ac:dyDescent="0.25">
      <c r="U254" s="145"/>
    </row>
    <row r="255" spans="21:21" ht="15.75" customHeight="1" x14ac:dyDescent="0.25">
      <c r="U255" s="145"/>
    </row>
    <row r="256" spans="21:21" ht="15.75" customHeight="1" x14ac:dyDescent="0.25">
      <c r="U256" s="145"/>
    </row>
    <row r="257" spans="21:21" ht="15.75" customHeight="1" x14ac:dyDescent="0.25">
      <c r="U257" s="145"/>
    </row>
    <row r="258" spans="21:21" ht="15.75" customHeight="1" x14ac:dyDescent="0.25">
      <c r="U258" s="145"/>
    </row>
    <row r="259" spans="21:21" ht="15.75" customHeight="1" x14ac:dyDescent="0.25">
      <c r="U259" s="145"/>
    </row>
    <row r="260" spans="21:21" ht="15.75" customHeight="1" x14ac:dyDescent="0.25">
      <c r="U260" s="145"/>
    </row>
    <row r="261" spans="21:21" ht="15.75" customHeight="1" x14ac:dyDescent="0.25">
      <c r="U261" s="145"/>
    </row>
    <row r="262" spans="21:21" ht="15.75" customHeight="1" x14ac:dyDescent="0.25">
      <c r="U262" s="145"/>
    </row>
    <row r="263" spans="21:21" ht="15.75" customHeight="1" x14ac:dyDescent="0.25">
      <c r="U263" s="145"/>
    </row>
    <row r="264" spans="21:21" ht="15.75" customHeight="1" x14ac:dyDescent="0.25">
      <c r="U264" s="145"/>
    </row>
    <row r="265" spans="21:21" ht="15.75" customHeight="1" x14ac:dyDescent="0.25">
      <c r="U265" s="145"/>
    </row>
    <row r="266" spans="21:21" ht="15.75" customHeight="1" x14ac:dyDescent="0.25">
      <c r="U266" s="145"/>
    </row>
    <row r="267" spans="21:21" ht="15.75" customHeight="1" x14ac:dyDescent="0.25">
      <c r="U267" s="145"/>
    </row>
    <row r="268" spans="21:21" ht="15.75" customHeight="1" x14ac:dyDescent="0.25">
      <c r="U268" s="145"/>
    </row>
    <row r="269" spans="21:21" ht="15.75" customHeight="1" x14ac:dyDescent="0.25">
      <c r="U269" s="145"/>
    </row>
    <row r="270" spans="21:21" ht="15.75" customHeight="1" x14ac:dyDescent="0.25">
      <c r="U270" s="145"/>
    </row>
    <row r="271" spans="21:21" ht="15.75" customHeight="1" x14ac:dyDescent="0.25">
      <c r="U271" s="145"/>
    </row>
    <row r="272" spans="21:21" ht="15.75" customHeight="1" x14ac:dyDescent="0.25">
      <c r="U272" s="145"/>
    </row>
    <row r="273" spans="21:21" ht="15.75" customHeight="1" x14ac:dyDescent="0.25">
      <c r="U273" s="145"/>
    </row>
    <row r="274" spans="21:21" ht="15.75" customHeight="1" x14ac:dyDescent="0.25">
      <c r="U274" s="145"/>
    </row>
    <row r="275" spans="21:21" ht="15.75" customHeight="1" x14ac:dyDescent="0.25">
      <c r="U275" s="145"/>
    </row>
    <row r="276" spans="21:21" ht="15.75" customHeight="1" x14ac:dyDescent="0.25">
      <c r="U276" s="145"/>
    </row>
    <row r="277" spans="21:21" ht="15.75" customHeight="1" x14ac:dyDescent="0.25">
      <c r="U277" s="145"/>
    </row>
    <row r="278" spans="21:21" ht="15.75" customHeight="1" x14ac:dyDescent="0.25">
      <c r="U278" s="145"/>
    </row>
    <row r="279" spans="21:21" ht="15.75" customHeight="1" x14ac:dyDescent="0.25">
      <c r="U279" s="145"/>
    </row>
    <row r="280" spans="21:21" ht="15.75" customHeight="1" x14ac:dyDescent="0.25">
      <c r="U280" s="145"/>
    </row>
    <row r="281" spans="21:21" ht="15.75" customHeight="1" x14ac:dyDescent="0.25">
      <c r="U281" s="145"/>
    </row>
    <row r="282" spans="21:21" ht="15.75" customHeight="1" x14ac:dyDescent="0.25">
      <c r="U282" s="145"/>
    </row>
    <row r="283" spans="21:21" ht="15.75" customHeight="1" x14ac:dyDescent="0.25">
      <c r="U283" s="145"/>
    </row>
    <row r="284" spans="21:21" ht="15.75" customHeight="1" x14ac:dyDescent="0.25">
      <c r="U284" s="145"/>
    </row>
    <row r="285" spans="21:21" ht="15.75" customHeight="1" x14ac:dyDescent="0.25">
      <c r="U285" s="145"/>
    </row>
    <row r="286" spans="21:21" ht="15.75" customHeight="1" x14ac:dyDescent="0.25">
      <c r="U286" s="145"/>
    </row>
    <row r="287" spans="21:21" ht="15.75" customHeight="1" x14ac:dyDescent="0.25">
      <c r="U287" s="145"/>
    </row>
    <row r="288" spans="21:21" ht="15.75" customHeight="1" x14ac:dyDescent="0.25">
      <c r="U288" s="145"/>
    </row>
    <row r="289" spans="21:21" ht="15.75" customHeight="1" x14ac:dyDescent="0.25">
      <c r="U289" s="145"/>
    </row>
    <row r="290" spans="21:21" ht="15.75" customHeight="1" x14ac:dyDescent="0.25">
      <c r="U290" s="145"/>
    </row>
    <row r="291" spans="21:21" ht="15.75" customHeight="1" x14ac:dyDescent="0.25">
      <c r="U291" s="145"/>
    </row>
    <row r="292" spans="21:21" ht="15.75" customHeight="1" x14ac:dyDescent="0.25">
      <c r="U292" s="145"/>
    </row>
    <row r="293" spans="21:21" ht="15.75" customHeight="1" x14ac:dyDescent="0.25">
      <c r="U293" s="145"/>
    </row>
    <row r="294" spans="21:21" ht="15.75" customHeight="1" x14ac:dyDescent="0.25">
      <c r="U294" s="145"/>
    </row>
    <row r="295" spans="21:21" ht="15.75" customHeight="1" x14ac:dyDescent="0.25">
      <c r="U295" s="145"/>
    </row>
    <row r="296" spans="21:21" ht="15.75" customHeight="1" x14ac:dyDescent="0.25">
      <c r="U296" s="145"/>
    </row>
    <row r="297" spans="21:21" ht="15.75" customHeight="1" x14ac:dyDescent="0.25">
      <c r="U297" s="145"/>
    </row>
    <row r="298" spans="21:21" ht="15.75" customHeight="1" x14ac:dyDescent="0.25">
      <c r="U298" s="145"/>
    </row>
    <row r="299" spans="21:21" ht="15.75" customHeight="1" x14ac:dyDescent="0.25">
      <c r="U299" s="145"/>
    </row>
    <row r="300" spans="21:21" ht="15.75" customHeight="1" x14ac:dyDescent="0.25">
      <c r="U300" s="145"/>
    </row>
    <row r="301" spans="21:21" ht="15.75" customHeight="1" x14ac:dyDescent="0.25">
      <c r="U301" s="145"/>
    </row>
    <row r="302" spans="21:21" ht="15.75" customHeight="1" x14ac:dyDescent="0.25">
      <c r="U302" s="145"/>
    </row>
    <row r="303" spans="21:21" ht="15.75" customHeight="1" x14ac:dyDescent="0.25">
      <c r="U303" s="145"/>
    </row>
    <row r="304" spans="21:21" ht="15.75" customHeight="1" x14ac:dyDescent="0.25">
      <c r="U304" s="145"/>
    </row>
    <row r="305" spans="21:21" ht="15.75" customHeight="1" x14ac:dyDescent="0.25">
      <c r="U305" s="145"/>
    </row>
    <row r="306" spans="21:21" ht="15.75" customHeight="1" x14ac:dyDescent="0.25">
      <c r="U306" s="145"/>
    </row>
    <row r="307" spans="21:21" ht="15.75" customHeight="1" x14ac:dyDescent="0.25">
      <c r="U307" s="145"/>
    </row>
    <row r="308" spans="21:21" ht="15.75" customHeight="1" x14ac:dyDescent="0.25">
      <c r="U308" s="145"/>
    </row>
    <row r="309" spans="21:21" ht="15.75" customHeight="1" x14ac:dyDescent="0.25">
      <c r="U309" s="145"/>
    </row>
    <row r="310" spans="21:21" ht="15.75" customHeight="1" x14ac:dyDescent="0.25">
      <c r="U310" s="145"/>
    </row>
    <row r="311" spans="21:21" ht="15.75" customHeight="1" x14ac:dyDescent="0.25">
      <c r="U311" s="145"/>
    </row>
    <row r="312" spans="21:21" ht="15.75" customHeight="1" x14ac:dyDescent="0.25">
      <c r="U312" s="145"/>
    </row>
    <row r="313" spans="21:21" ht="15.75" customHeight="1" x14ac:dyDescent="0.25">
      <c r="U313" s="145"/>
    </row>
    <row r="314" spans="21:21" ht="15.75" customHeight="1" x14ac:dyDescent="0.25">
      <c r="U314" s="145"/>
    </row>
    <row r="315" spans="21:21" ht="15.75" customHeight="1" x14ac:dyDescent="0.25">
      <c r="U315" s="145"/>
    </row>
    <row r="316" spans="21:21" ht="15.75" customHeight="1" x14ac:dyDescent="0.25">
      <c r="U316" s="145"/>
    </row>
    <row r="317" spans="21:21" ht="15.75" customHeight="1" x14ac:dyDescent="0.25">
      <c r="U317" s="145"/>
    </row>
    <row r="318" spans="21:21" ht="15.75" customHeight="1" x14ac:dyDescent="0.25">
      <c r="U318" s="145"/>
    </row>
    <row r="319" spans="21:21" ht="15.75" customHeight="1" x14ac:dyDescent="0.25">
      <c r="U319" s="145"/>
    </row>
    <row r="320" spans="21:21" ht="15.75" customHeight="1" x14ac:dyDescent="0.25">
      <c r="U320" s="145"/>
    </row>
    <row r="321" spans="21:21" ht="15.75" customHeight="1" x14ac:dyDescent="0.25">
      <c r="U321" s="145"/>
    </row>
    <row r="322" spans="21:21" ht="15.75" customHeight="1" x14ac:dyDescent="0.25">
      <c r="U322" s="145"/>
    </row>
    <row r="323" spans="21:21" ht="15.75" customHeight="1" x14ac:dyDescent="0.25">
      <c r="U323" s="145"/>
    </row>
    <row r="324" spans="21:21" ht="15.75" customHeight="1" x14ac:dyDescent="0.25">
      <c r="U324" s="145"/>
    </row>
    <row r="325" spans="21:21" ht="15.75" customHeight="1" x14ac:dyDescent="0.25">
      <c r="U325" s="145"/>
    </row>
    <row r="326" spans="21:21" ht="15.75" customHeight="1" x14ac:dyDescent="0.25">
      <c r="U326" s="145"/>
    </row>
    <row r="327" spans="21:21" ht="15.75" customHeight="1" x14ac:dyDescent="0.25">
      <c r="U327" s="145"/>
    </row>
    <row r="328" spans="21:21" ht="15.75" customHeight="1" x14ac:dyDescent="0.25">
      <c r="U328" s="145"/>
    </row>
    <row r="329" spans="21:21" ht="15.75" customHeight="1" x14ac:dyDescent="0.25">
      <c r="U329" s="145"/>
    </row>
    <row r="330" spans="21:21" ht="15.75" customHeight="1" x14ac:dyDescent="0.25">
      <c r="U330" s="145"/>
    </row>
    <row r="331" spans="21:21" ht="15.75" customHeight="1" x14ac:dyDescent="0.25">
      <c r="U331" s="145"/>
    </row>
    <row r="332" spans="21:21" ht="15.75" customHeight="1" x14ac:dyDescent="0.25">
      <c r="U332" s="145"/>
    </row>
    <row r="333" spans="21:21" ht="15.75" customHeight="1" x14ac:dyDescent="0.25">
      <c r="U333" s="145"/>
    </row>
    <row r="334" spans="21:21" ht="15.75" customHeight="1" x14ac:dyDescent="0.25">
      <c r="U334" s="145"/>
    </row>
    <row r="335" spans="21:21" ht="15.75" customHeight="1" x14ac:dyDescent="0.25">
      <c r="U335" s="145"/>
    </row>
    <row r="336" spans="21:21" ht="15.75" customHeight="1" x14ac:dyDescent="0.25">
      <c r="U336" s="145"/>
    </row>
    <row r="337" spans="21:21" ht="15.75" customHeight="1" x14ac:dyDescent="0.25">
      <c r="U337" s="145"/>
    </row>
    <row r="338" spans="21:21" ht="15.75" customHeight="1" x14ac:dyDescent="0.25">
      <c r="U338" s="145"/>
    </row>
    <row r="339" spans="21:21" ht="15.75" customHeight="1" x14ac:dyDescent="0.25">
      <c r="U339" s="145"/>
    </row>
    <row r="340" spans="21:21" ht="15.75" customHeight="1" x14ac:dyDescent="0.25">
      <c r="U340" s="145"/>
    </row>
    <row r="341" spans="21:21" ht="15.75" customHeight="1" x14ac:dyDescent="0.25">
      <c r="U341" s="145"/>
    </row>
    <row r="342" spans="21:21" ht="15.75" customHeight="1" x14ac:dyDescent="0.25">
      <c r="U342" s="145"/>
    </row>
    <row r="343" spans="21:21" ht="15.75" customHeight="1" x14ac:dyDescent="0.25">
      <c r="U343" s="145"/>
    </row>
    <row r="344" spans="21:21" ht="15.75" customHeight="1" x14ac:dyDescent="0.25">
      <c r="U344" s="145"/>
    </row>
    <row r="345" spans="21:21" ht="15.75" customHeight="1" x14ac:dyDescent="0.25">
      <c r="U345" s="145"/>
    </row>
    <row r="346" spans="21:21" ht="15.75" customHeight="1" x14ac:dyDescent="0.25">
      <c r="U346" s="145"/>
    </row>
    <row r="347" spans="21:21" ht="15.75" customHeight="1" x14ac:dyDescent="0.25">
      <c r="U347" s="145"/>
    </row>
    <row r="348" spans="21:21" ht="15.75" customHeight="1" x14ac:dyDescent="0.25">
      <c r="U348" s="145"/>
    </row>
    <row r="349" spans="21:21" ht="15.75" customHeight="1" x14ac:dyDescent="0.25">
      <c r="U349" s="145"/>
    </row>
    <row r="350" spans="21:21" ht="15.75" customHeight="1" x14ac:dyDescent="0.25">
      <c r="U350" s="145"/>
    </row>
    <row r="351" spans="21:21" ht="15.75" customHeight="1" x14ac:dyDescent="0.25">
      <c r="U351" s="145"/>
    </row>
    <row r="352" spans="21:21" ht="15.75" customHeight="1" x14ac:dyDescent="0.25">
      <c r="U352" s="145"/>
    </row>
    <row r="353" spans="21:21" ht="15.75" customHeight="1" x14ac:dyDescent="0.25">
      <c r="U353" s="145"/>
    </row>
    <row r="354" spans="21:21" ht="15.75" customHeight="1" x14ac:dyDescent="0.25">
      <c r="U354" s="145"/>
    </row>
    <row r="355" spans="21:21" ht="15.75" customHeight="1" x14ac:dyDescent="0.25">
      <c r="U355" s="145"/>
    </row>
    <row r="356" spans="21:21" ht="15.75" customHeight="1" x14ac:dyDescent="0.25">
      <c r="U356" s="145"/>
    </row>
    <row r="357" spans="21:21" ht="15.75" customHeight="1" x14ac:dyDescent="0.25">
      <c r="U357" s="145"/>
    </row>
    <row r="358" spans="21:21" ht="15.75" customHeight="1" x14ac:dyDescent="0.25">
      <c r="U358" s="145"/>
    </row>
    <row r="359" spans="21:21" ht="15.75" customHeight="1" x14ac:dyDescent="0.25">
      <c r="U359" s="145"/>
    </row>
    <row r="360" spans="21:21" ht="15.75" customHeight="1" x14ac:dyDescent="0.25">
      <c r="U360" s="145"/>
    </row>
    <row r="361" spans="21:21" ht="15.75" customHeight="1" x14ac:dyDescent="0.25">
      <c r="U361" s="145"/>
    </row>
    <row r="362" spans="21:21" ht="15.75" customHeight="1" x14ac:dyDescent="0.25">
      <c r="U362" s="145"/>
    </row>
    <row r="363" spans="21:21" ht="15.75" customHeight="1" x14ac:dyDescent="0.25">
      <c r="U363" s="145"/>
    </row>
    <row r="364" spans="21:21" ht="15.75" customHeight="1" x14ac:dyDescent="0.25">
      <c r="U364" s="145"/>
    </row>
    <row r="365" spans="21:21" ht="15.75" customHeight="1" x14ac:dyDescent="0.25">
      <c r="U365" s="145"/>
    </row>
    <row r="366" spans="21:21" ht="15.75" customHeight="1" x14ac:dyDescent="0.25">
      <c r="U366" s="145"/>
    </row>
    <row r="367" spans="21:21" ht="15.75" customHeight="1" x14ac:dyDescent="0.25">
      <c r="U367" s="145"/>
    </row>
    <row r="368" spans="21:21" ht="15.75" customHeight="1" x14ac:dyDescent="0.25">
      <c r="U368" s="145"/>
    </row>
    <row r="369" spans="21:21" ht="15.75" customHeight="1" x14ac:dyDescent="0.25">
      <c r="U369" s="145"/>
    </row>
    <row r="370" spans="21:21" ht="15.75" customHeight="1" x14ac:dyDescent="0.25">
      <c r="U370" s="145"/>
    </row>
    <row r="371" spans="21:21" ht="15.75" customHeight="1" x14ac:dyDescent="0.25">
      <c r="U371" s="145"/>
    </row>
    <row r="372" spans="21:21" ht="15.75" customHeight="1" x14ac:dyDescent="0.25">
      <c r="U372" s="145"/>
    </row>
    <row r="373" spans="21:21" ht="15.75" customHeight="1" x14ac:dyDescent="0.25">
      <c r="U373" s="145"/>
    </row>
    <row r="374" spans="21:21" ht="15.75" customHeight="1" x14ac:dyDescent="0.25">
      <c r="U374" s="145"/>
    </row>
    <row r="375" spans="21:21" ht="15.75" customHeight="1" x14ac:dyDescent="0.25">
      <c r="U375" s="145"/>
    </row>
    <row r="376" spans="21:21" ht="15.75" customHeight="1" x14ac:dyDescent="0.25">
      <c r="U376" s="145"/>
    </row>
    <row r="377" spans="21:21" ht="15.75" customHeight="1" x14ac:dyDescent="0.25">
      <c r="U377" s="145"/>
    </row>
    <row r="378" spans="21:21" ht="15.75" customHeight="1" x14ac:dyDescent="0.25">
      <c r="U378" s="145"/>
    </row>
    <row r="379" spans="21:21" ht="15.75" customHeight="1" x14ac:dyDescent="0.25">
      <c r="U379" s="145"/>
    </row>
    <row r="380" spans="21:21" ht="15.75" customHeight="1" x14ac:dyDescent="0.25">
      <c r="U380" s="145"/>
    </row>
    <row r="381" spans="21:21" ht="15.75" customHeight="1" x14ac:dyDescent="0.25">
      <c r="U381" s="145"/>
    </row>
    <row r="382" spans="21:21" ht="15.75" customHeight="1" x14ac:dyDescent="0.25">
      <c r="U382" s="145"/>
    </row>
    <row r="383" spans="21:21" ht="15.75" customHeight="1" x14ac:dyDescent="0.25">
      <c r="U383" s="145"/>
    </row>
    <row r="384" spans="21:21" ht="15.75" customHeight="1" x14ac:dyDescent="0.25">
      <c r="U384" s="145"/>
    </row>
    <row r="385" spans="21:21" ht="15.75" customHeight="1" x14ac:dyDescent="0.25">
      <c r="U385" s="145"/>
    </row>
    <row r="386" spans="21:21" ht="15.75" customHeight="1" x14ac:dyDescent="0.25">
      <c r="U386" s="145"/>
    </row>
    <row r="387" spans="21:21" ht="15.75" customHeight="1" x14ac:dyDescent="0.25">
      <c r="U387" s="145"/>
    </row>
    <row r="388" spans="21:21" ht="15.75" customHeight="1" x14ac:dyDescent="0.25">
      <c r="U388" s="145"/>
    </row>
    <row r="389" spans="21:21" ht="15.75" customHeight="1" x14ac:dyDescent="0.25">
      <c r="U389" s="145"/>
    </row>
    <row r="390" spans="21:21" ht="15.75" customHeight="1" x14ac:dyDescent="0.25">
      <c r="U390" s="145"/>
    </row>
    <row r="391" spans="21:21" ht="15.75" customHeight="1" x14ac:dyDescent="0.25">
      <c r="U391" s="145"/>
    </row>
    <row r="392" spans="21:21" ht="15.75" customHeight="1" x14ac:dyDescent="0.25">
      <c r="U392" s="145"/>
    </row>
    <row r="393" spans="21:21" ht="15.75" customHeight="1" x14ac:dyDescent="0.25">
      <c r="U393" s="145"/>
    </row>
    <row r="394" spans="21:21" ht="15.75" customHeight="1" x14ac:dyDescent="0.25">
      <c r="U394" s="145"/>
    </row>
    <row r="395" spans="21:21" ht="15.75" customHeight="1" x14ac:dyDescent="0.25">
      <c r="U395" s="145"/>
    </row>
    <row r="396" spans="21:21" ht="15.75" customHeight="1" x14ac:dyDescent="0.25">
      <c r="U396" s="145"/>
    </row>
    <row r="397" spans="21:21" ht="15.75" customHeight="1" x14ac:dyDescent="0.25">
      <c r="U397" s="145"/>
    </row>
    <row r="398" spans="21:21" ht="15.75" customHeight="1" x14ac:dyDescent="0.25">
      <c r="U398" s="145"/>
    </row>
    <row r="399" spans="21:21" ht="15.75" customHeight="1" x14ac:dyDescent="0.25">
      <c r="U399" s="145"/>
    </row>
    <row r="400" spans="21:21" ht="15.75" customHeight="1" x14ac:dyDescent="0.25">
      <c r="U400" s="145"/>
    </row>
    <row r="401" spans="21:21" ht="15.75" customHeight="1" x14ac:dyDescent="0.25">
      <c r="U401" s="145"/>
    </row>
    <row r="402" spans="21:21" ht="15.75" customHeight="1" x14ac:dyDescent="0.25">
      <c r="U402" s="145"/>
    </row>
    <row r="403" spans="21:21" ht="15.75" customHeight="1" x14ac:dyDescent="0.25">
      <c r="U403" s="145"/>
    </row>
    <row r="404" spans="21:21" ht="15.75" customHeight="1" x14ac:dyDescent="0.25">
      <c r="U404" s="145"/>
    </row>
    <row r="405" spans="21:21" ht="15.75" customHeight="1" x14ac:dyDescent="0.25">
      <c r="U405" s="145"/>
    </row>
    <row r="406" spans="21:21" ht="15.75" customHeight="1" x14ac:dyDescent="0.25">
      <c r="U406" s="145"/>
    </row>
    <row r="407" spans="21:21" ht="15.75" customHeight="1" x14ac:dyDescent="0.25">
      <c r="U407" s="145"/>
    </row>
    <row r="408" spans="21:21" ht="15.75" customHeight="1" x14ac:dyDescent="0.25">
      <c r="U408" s="145"/>
    </row>
    <row r="409" spans="21:21" ht="15.75" customHeight="1" x14ac:dyDescent="0.25">
      <c r="U409" s="145"/>
    </row>
    <row r="410" spans="21:21" ht="15.75" customHeight="1" x14ac:dyDescent="0.25">
      <c r="U410" s="145"/>
    </row>
    <row r="411" spans="21:21" ht="15.75" customHeight="1" x14ac:dyDescent="0.25">
      <c r="U411" s="145"/>
    </row>
    <row r="412" spans="21:21" ht="15.75" customHeight="1" x14ac:dyDescent="0.25">
      <c r="U412" s="145"/>
    </row>
    <row r="413" spans="21:21" ht="15.75" customHeight="1" x14ac:dyDescent="0.25">
      <c r="U413" s="145"/>
    </row>
    <row r="414" spans="21:21" ht="15.75" customHeight="1" x14ac:dyDescent="0.25">
      <c r="U414" s="145"/>
    </row>
    <row r="415" spans="21:21" ht="15.75" customHeight="1" x14ac:dyDescent="0.25">
      <c r="U415" s="145"/>
    </row>
    <row r="416" spans="21:21" ht="15.75" customHeight="1" x14ac:dyDescent="0.25">
      <c r="U416" s="145"/>
    </row>
    <row r="417" spans="21:21" ht="15.75" customHeight="1" x14ac:dyDescent="0.25">
      <c r="U417" s="145"/>
    </row>
    <row r="418" spans="21:21" ht="15.75" customHeight="1" x14ac:dyDescent="0.25">
      <c r="U418" s="145"/>
    </row>
    <row r="419" spans="21:21" ht="15.75" customHeight="1" x14ac:dyDescent="0.25">
      <c r="U419" s="145"/>
    </row>
    <row r="420" spans="21:21" ht="15.75" customHeight="1" x14ac:dyDescent="0.25">
      <c r="U420" s="145"/>
    </row>
    <row r="421" spans="21:21" ht="15.75" customHeight="1" x14ac:dyDescent="0.25">
      <c r="U421" s="145"/>
    </row>
    <row r="422" spans="21:21" ht="15.75" customHeight="1" x14ac:dyDescent="0.25">
      <c r="U422" s="145"/>
    </row>
    <row r="423" spans="21:21" ht="15.75" customHeight="1" x14ac:dyDescent="0.25">
      <c r="U423" s="145"/>
    </row>
    <row r="424" spans="21:21" ht="15.75" customHeight="1" x14ac:dyDescent="0.25">
      <c r="U424" s="145"/>
    </row>
    <row r="425" spans="21:21" ht="15.75" customHeight="1" x14ac:dyDescent="0.25">
      <c r="U425" s="145"/>
    </row>
    <row r="426" spans="21:21" ht="15.75" customHeight="1" x14ac:dyDescent="0.25">
      <c r="U426" s="145"/>
    </row>
    <row r="427" spans="21:21" ht="15.75" customHeight="1" x14ac:dyDescent="0.25">
      <c r="U427" s="145"/>
    </row>
    <row r="428" spans="21:21" ht="15.75" customHeight="1" x14ac:dyDescent="0.25">
      <c r="U428" s="145"/>
    </row>
    <row r="429" spans="21:21" ht="15.75" customHeight="1" x14ac:dyDescent="0.25">
      <c r="U429" s="145"/>
    </row>
    <row r="430" spans="21:21" ht="15.75" customHeight="1" x14ac:dyDescent="0.25">
      <c r="U430" s="145"/>
    </row>
    <row r="431" spans="21:21" ht="15.75" customHeight="1" x14ac:dyDescent="0.25">
      <c r="U431" s="145"/>
    </row>
    <row r="432" spans="21:21" ht="15.75" customHeight="1" x14ac:dyDescent="0.25">
      <c r="U432" s="145"/>
    </row>
    <row r="433" spans="21:21" ht="15.75" customHeight="1" x14ac:dyDescent="0.25">
      <c r="U433" s="145"/>
    </row>
    <row r="434" spans="21:21" ht="15.75" customHeight="1" x14ac:dyDescent="0.25">
      <c r="U434" s="145"/>
    </row>
    <row r="435" spans="21:21" ht="15.75" customHeight="1" x14ac:dyDescent="0.25">
      <c r="U435" s="145"/>
    </row>
    <row r="436" spans="21:21" ht="15.75" customHeight="1" x14ac:dyDescent="0.25">
      <c r="U436" s="145"/>
    </row>
    <row r="437" spans="21:21" ht="15.75" customHeight="1" x14ac:dyDescent="0.25">
      <c r="U437" s="145"/>
    </row>
    <row r="438" spans="21:21" ht="15.75" customHeight="1" x14ac:dyDescent="0.25">
      <c r="U438" s="145"/>
    </row>
    <row r="439" spans="21:21" ht="15.75" customHeight="1" x14ac:dyDescent="0.25">
      <c r="U439" s="145"/>
    </row>
    <row r="440" spans="21:21" ht="15.75" customHeight="1" x14ac:dyDescent="0.25">
      <c r="U440" s="145"/>
    </row>
    <row r="441" spans="21:21" ht="15.75" customHeight="1" x14ac:dyDescent="0.25">
      <c r="U441" s="145"/>
    </row>
    <row r="442" spans="21:21" ht="15.75" customHeight="1" x14ac:dyDescent="0.25">
      <c r="U442" s="145"/>
    </row>
    <row r="443" spans="21:21" ht="15.75" customHeight="1" x14ac:dyDescent="0.25">
      <c r="U443" s="145"/>
    </row>
    <row r="444" spans="21:21" ht="15.75" customHeight="1" x14ac:dyDescent="0.25">
      <c r="U444" s="145"/>
    </row>
    <row r="445" spans="21:21" ht="15.75" customHeight="1" x14ac:dyDescent="0.25">
      <c r="U445" s="145"/>
    </row>
    <row r="446" spans="21:21" ht="15.75" customHeight="1" x14ac:dyDescent="0.25">
      <c r="U446" s="145"/>
    </row>
    <row r="447" spans="21:21" ht="15.75" customHeight="1" x14ac:dyDescent="0.25">
      <c r="U447" s="145"/>
    </row>
    <row r="448" spans="21:21" ht="15.75" customHeight="1" x14ac:dyDescent="0.25">
      <c r="U448" s="145"/>
    </row>
    <row r="449" spans="21:21" ht="15.75" customHeight="1" x14ac:dyDescent="0.25">
      <c r="U449" s="145"/>
    </row>
    <row r="450" spans="21:21" ht="15.75" customHeight="1" x14ac:dyDescent="0.25">
      <c r="U450" s="145"/>
    </row>
    <row r="451" spans="21:21" ht="15.75" customHeight="1" x14ac:dyDescent="0.25">
      <c r="U451" s="145"/>
    </row>
    <row r="452" spans="21:21" ht="15.75" customHeight="1" x14ac:dyDescent="0.25">
      <c r="U452" s="145"/>
    </row>
    <row r="453" spans="21:21" ht="15.75" customHeight="1" x14ac:dyDescent="0.25">
      <c r="U453" s="145"/>
    </row>
    <row r="454" spans="21:21" ht="15.75" customHeight="1" x14ac:dyDescent="0.25">
      <c r="U454" s="145"/>
    </row>
    <row r="455" spans="21:21" ht="15.75" customHeight="1" x14ac:dyDescent="0.25">
      <c r="U455" s="145"/>
    </row>
    <row r="456" spans="21:21" ht="15.75" customHeight="1" x14ac:dyDescent="0.25">
      <c r="U456" s="145"/>
    </row>
    <row r="457" spans="21:21" ht="15.75" customHeight="1" x14ac:dyDescent="0.25">
      <c r="U457" s="145"/>
    </row>
    <row r="458" spans="21:21" ht="15.75" customHeight="1" x14ac:dyDescent="0.25">
      <c r="U458" s="145"/>
    </row>
    <row r="459" spans="21:21" ht="15.75" customHeight="1" x14ac:dyDescent="0.25">
      <c r="U459" s="145"/>
    </row>
    <row r="460" spans="21:21" ht="15.75" customHeight="1" x14ac:dyDescent="0.25">
      <c r="U460" s="145"/>
    </row>
    <row r="461" spans="21:21" ht="15.75" customHeight="1" x14ac:dyDescent="0.25">
      <c r="U461" s="145"/>
    </row>
    <row r="462" spans="21:21" ht="15.75" customHeight="1" x14ac:dyDescent="0.25">
      <c r="U462" s="145"/>
    </row>
    <row r="463" spans="21:21" ht="15.75" customHeight="1" x14ac:dyDescent="0.25">
      <c r="U463" s="145"/>
    </row>
    <row r="464" spans="21:21" ht="15.75" customHeight="1" x14ac:dyDescent="0.25">
      <c r="U464" s="145"/>
    </row>
    <row r="465" spans="21:21" ht="15.75" customHeight="1" x14ac:dyDescent="0.25">
      <c r="U465" s="145"/>
    </row>
    <row r="466" spans="21:21" ht="15.75" customHeight="1" x14ac:dyDescent="0.25">
      <c r="U466" s="145"/>
    </row>
    <row r="467" spans="21:21" ht="15.75" customHeight="1" x14ac:dyDescent="0.25">
      <c r="U467" s="145"/>
    </row>
    <row r="468" spans="21:21" ht="15.75" customHeight="1" x14ac:dyDescent="0.25">
      <c r="U468" s="145"/>
    </row>
    <row r="469" spans="21:21" ht="15.75" customHeight="1" x14ac:dyDescent="0.25">
      <c r="U469" s="145"/>
    </row>
    <row r="470" spans="21:21" ht="15.75" customHeight="1" x14ac:dyDescent="0.25">
      <c r="U470" s="145"/>
    </row>
    <row r="471" spans="21:21" ht="15.75" customHeight="1" x14ac:dyDescent="0.25">
      <c r="U471" s="145"/>
    </row>
    <row r="472" spans="21:21" ht="15.75" customHeight="1" x14ac:dyDescent="0.25">
      <c r="U472" s="145"/>
    </row>
    <row r="473" spans="21:21" ht="15.75" customHeight="1" x14ac:dyDescent="0.25">
      <c r="U473" s="145"/>
    </row>
    <row r="474" spans="21:21" ht="15.75" customHeight="1" x14ac:dyDescent="0.25">
      <c r="U474" s="145"/>
    </row>
    <row r="475" spans="21:21" ht="15.75" customHeight="1" x14ac:dyDescent="0.25">
      <c r="U475" s="145"/>
    </row>
    <row r="476" spans="21:21" ht="15.75" customHeight="1" x14ac:dyDescent="0.25">
      <c r="U476" s="145"/>
    </row>
    <row r="477" spans="21:21" ht="15.75" customHeight="1" x14ac:dyDescent="0.25">
      <c r="U477" s="145"/>
    </row>
    <row r="478" spans="21:21" ht="15.75" customHeight="1" x14ac:dyDescent="0.25">
      <c r="U478" s="145"/>
    </row>
    <row r="479" spans="21:21" ht="15.75" customHeight="1" x14ac:dyDescent="0.25">
      <c r="U479" s="145"/>
    </row>
    <row r="480" spans="21:21" ht="15.75" customHeight="1" x14ac:dyDescent="0.25">
      <c r="U480" s="145"/>
    </row>
    <row r="481" spans="21:21" ht="15.75" customHeight="1" x14ac:dyDescent="0.25">
      <c r="U481" s="145"/>
    </row>
    <row r="482" spans="21:21" ht="15.75" customHeight="1" x14ac:dyDescent="0.25">
      <c r="U482" s="145"/>
    </row>
    <row r="483" spans="21:21" ht="15.75" customHeight="1" x14ac:dyDescent="0.25">
      <c r="U483" s="145"/>
    </row>
    <row r="484" spans="21:21" ht="15.75" customHeight="1" x14ac:dyDescent="0.25">
      <c r="U484" s="145"/>
    </row>
    <row r="485" spans="21:21" ht="15.75" customHeight="1" x14ac:dyDescent="0.25">
      <c r="U485" s="145"/>
    </row>
    <row r="486" spans="21:21" ht="15.75" customHeight="1" x14ac:dyDescent="0.25">
      <c r="U486" s="145"/>
    </row>
    <row r="487" spans="21:21" ht="15.75" customHeight="1" x14ac:dyDescent="0.25">
      <c r="U487" s="145"/>
    </row>
    <row r="488" spans="21:21" ht="15.75" customHeight="1" x14ac:dyDescent="0.25">
      <c r="U488" s="145"/>
    </row>
    <row r="489" spans="21:21" ht="15.75" customHeight="1" x14ac:dyDescent="0.25">
      <c r="U489" s="145"/>
    </row>
    <row r="490" spans="21:21" ht="15.75" customHeight="1" x14ac:dyDescent="0.25">
      <c r="U490" s="145"/>
    </row>
    <row r="491" spans="21:21" ht="15.75" customHeight="1" x14ac:dyDescent="0.25">
      <c r="U491" s="145"/>
    </row>
    <row r="492" spans="21:21" ht="15.75" customHeight="1" x14ac:dyDescent="0.25">
      <c r="U492" s="145"/>
    </row>
    <row r="493" spans="21:21" ht="15.75" customHeight="1" x14ac:dyDescent="0.25">
      <c r="U493" s="145"/>
    </row>
    <row r="494" spans="21:21" ht="15.75" customHeight="1" x14ac:dyDescent="0.25">
      <c r="U494" s="145"/>
    </row>
    <row r="495" spans="21:21" ht="15.75" customHeight="1" x14ac:dyDescent="0.25">
      <c r="U495" s="145"/>
    </row>
    <row r="496" spans="21:21" ht="15.75" customHeight="1" x14ac:dyDescent="0.25">
      <c r="U496" s="145"/>
    </row>
    <row r="497" spans="21:21" ht="15.75" customHeight="1" x14ac:dyDescent="0.25">
      <c r="U497" s="145"/>
    </row>
    <row r="498" spans="21:21" ht="15.75" customHeight="1" x14ac:dyDescent="0.25">
      <c r="U498" s="145"/>
    </row>
    <row r="499" spans="21:21" ht="15.75" customHeight="1" x14ac:dyDescent="0.25">
      <c r="U499" s="145"/>
    </row>
    <row r="500" spans="21:21" ht="15.75" customHeight="1" x14ac:dyDescent="0.25">
      <c r="U500" s="145"/>
    </row>
    <row r="501" spans="21:21" ht="15.75" customHeight="1" x14ac:dyDescent="0.25">
      <c r="U501" s="145"/>
    </row>
    <row r="502" spans="21:21" ht="15.75" customHeight="1" x14ac:dyDescent="0.25">
      <c r="U502" s="145"/>
    </row>
    <row r="503" spans="21:21" ht="15.75" customHeight="1" x14ac:dyDescent="0.25">
      <c r="U503" s="145"/>
    </row>
    <row r="504" spans="21:21" ht="15.75" customHeight="1" x14ac:dyDescent="0.25">
      <c r="U504" s="145"/>
    </row>
    <row r="505" spans="21:21" ht="15.75" customHeight="1" x14ac:dyDescent="0.25">
      <c r="U505" s="145"/>
    </row>
    <row r="506" spans="21:21" ht="15.75" customHeight="1" x14ac:dyDescent="0.25">
      <c r="U506" s="145"/>
    </row>
    <row r="507" spans="21:21" ht="15.75" customHeight="1" x14ac:dyDescent="0.25">
      <c r="U507" s="145"/>
    </row>
    <row r="508" spans="21:21" ht="15.75" customHeight="1" x14ac:dyDescent="0.25">
      <c r="U508" s="145"/>
    </row>
    <row r="509" spans="21:21" ht="15.75" customHeight="1" x14ac:dyDescent="0.25">
      <c r="U509" s="145"/>
    </row>
    <row r="510" spans="21:21" ht="15.75" customHeight="1" x14ac:dyDescent="0.25">
      <c r="U510" s="145"/>
    </row>
    <row r="511" spans="21:21" ht="15.75" customHeight="1" x14ac:dyDescent="0.25">
      <c r="U511" s="145"/>
    </row>
    <row r="512" spans="21:21" ht="15.75" customHeight="1" x14ac:dyDescent="0.25">
      <c r="U512" s="145"/>
    </row>
    <row r="513" spans="21:21" ht="15.75" customHeight="1" x14ac:dyDescent="0.25">
      <c r="U513" s="145"/>
    </row>
    <row r="514" spans="21:21" ht="15.75" customHeight="1" x14ac:dyDescent="0.25">
      <c r="U514" s="145"/>
    </row>
    <row r="515" spans="21:21" ht="15.75" customHeight="1" x14ac:dyDescent="0.25">
      <c r="U515" s="145"/>
    </row>
    <row r="516" spans="21:21" ht="15.75" customHeight="1" x14ac:dyDescent="0.25">
      <c r="U516" s="145"/>
    </row>
    <row r="517" spans="21:21" ht="15.75" customHeight="1" x14ac:dyDescent="0.25">
      <c r="U517" s="145"/>
    </row>
    <row r="518" spans="21:21" ht="15.75" customHeight="1" x14ac:dyDescent="0.25">
      <c r="U518" s="145"/>
    </row>
    <row r="519" spans="21:21" ht="15.75" customHeight="1" x14ac:dyDescent="0.25">
      <c r="U519" s="145"/>
    </row>
    <row r="520" spans="21:21" ht="15.75" customHeight="1" x14ac:dyDescent="0.25">
      <c r="U520" s="145"/>
    </row>
    <row r="521" spans="21:21" ht="15.75" customHeight="1" x14ac:dyDescent="0.25">
      <c r="U521" s="145"/>
    </row>
    <row r="522" spans="21:21" ht="15.75" customHeight="1" x14ac:dyDescent="0.25">
      <c r="U522" s="145"/>
    </row>
    <row r="523" spans="21:21" ht="15.75" customHeight="1" x14ac:dyDescent="0.25">
      <c r="U523" s="145"/>
    </row>
    <row r="524" spans="21:21" ht="15.75" customHeight="1" x14ac:dyDescent="0.25">
      <c r="U524" s="145"/>
    </row>
    <row r="525" spans="21:21" ht="15.75" customHeight="1" x14ac:dyDescent="0.25">
      <c r="U525" s="145"/>
    </row>
    <row r="526" spans="21:21" ht="15.75" customHeight="1" x14ac:dyDescent="0.25">
      <c r="U526" s="145"/>
    </row>
    <row r="527" spans="21:21" ht="15.75" customHeight="1" x14ac:dyDescent="0.25">
      <c r="U527" s="145"/>
    </row>
    <row r="528" spans="21:21" ht="15.75" customHeight="1" x14ac:dyDescent="0.25">
      <c r="U528" s="145"/>
    </row>
    <row r="529" spans="21:21" ht="15.75" customHeight="1" x14ac:dyDescent="0.25">
      <c r="U529" s="145"/>
    </row>
    <row r="530" spans="21:21" ht="15.75" customHeight="1" x14ac:dyDescent="0.25">
      <c r="U530" s="145"/>
    </row>
    <row r="531" spans="21:21" ht="15.75" customHeight="1" x14ac:dyDescent="0.25">
      <c r="U531" s="145"/>
    </row>
    <row r="532" spans="21:21" ht="15.75" customHeight="1" x14ac:dyDescent="0.25">
      <c r="U532" s="145"/>
    </row>
    <row r="533" spans="21:21" ht="15.75" customHeight="1" x14ac:dyDescent="0.25">
      <c r="U533" s="145"/>
    </row>
    <row r="534" spans="21:21" ht="15.75" customHeight="1" x14ac:dyDescent="0.25">
      <c r="U534" s="145"/>
    </row>
    <row r="535" spans="21:21" ht="15.75" customHeight="1" x14ac:dyDescent="0.25">
      <c r="U535" s="145"/>
    </row>
    <row r="536" spans="21:21" ht="15.75" customHeight="1" x14ac:dyDescent="0.25">
      <c r="U536" s="145"/>
    </row>
    <row r="537" spans="21:21" ht="15.75" customHeight="1" x14ac:dyDescent="0.25">
      <c r="U537" s="145"/>
    </row>
    <row r="538" spans="21:21" ht="15.75" customHeight="1" x14ac:dyDescent="0.25">
      <c r="U538" s="145"/>
    </row>
    <row r="539" spans="21:21" ht="15.75" customHeight="1" x14ac:dyDescent="0.25">
      <c r="U539" s="145"/>
    </row>
    <row r="540" spans="21:21" ht="15.75" customHeight="1" x14ac:dyDescent="0.25">
      <c r="U540" s="145"/>
    </row>
    <row r="541" spans="21:21" ht="15.75" customHeight="1" x14ac:dyDescent="0.25">
      <c r="U541" s="145"/>
    </row>
    <row r="542" spans="21:21" ht="15.75" customHeight="1" x14ac:dyDescent="0.25">
      <c r="U542" s="145"/>
    </row>
    <row r="543" spans="21:21" ht="15.75" customHeight="1" x14ac:dyDescent="0.25">
      <c r="U543" s="145"/>
    </row>
    <row r="544" spans="21:21" ht="15.75" customHeight="1" x14ac:dyDescent="0.25">
      <c r="U544" s="145"/>
    </row>
    <row r="545" spans="21:21" ht="15.75" customHeight="1" x14ac:dyDescent="0.25">
      <c r="U545" s="145"/>
    </row>
    <row r="546" spans="21:21" ht="15.75" customHeight="1" x14ac:dyDescent="0.25">
      <c r="U546" s="145"/>
    </row>
    <row r="547" spans="21:21" ht="15.75" customHeight="1" x14ac:dyDescent="0.25">
      <c r="U547" s="145"/>
    </row>
    <row r="548" spans="21:21" ht="15.75" customHeight="1" x14ac:dyDescent="0.25">
      <c r="U548" s="145"/>
    </row>
    <row r="549" spans="21:21" ht="15.75" customHeight="1" x14ac:dyDescent="0.25">
      <c r="U549" s="145"/>
    </row>
    <row r="550" spans="21:21" ht="15.75" customHeight="1" x14ac:dyDescent="0.25">
      <c r="U550" s="145"/>
    </row>
    <row r="551" spans="21:21" ht="15.75" customHeight="1" x14ac:dyDescent="0.25">
      <c r="U551" s="145"/>
    </row>
    <row r="552" spans="21:21" ht="15.75" customHeight="1" x14ac:dyDescent="0.25">
      <c r="U552" s="145"/>
    </row>
    <row r="553" spans="21:21" ht="15.75" customHeight="1" x14ac:dyDescent="0.25">
      <c r="U553" s="145"/>
    </row>
    <row r="554" spans="21:21" ht="15.75" customHeight="1" x14ac:dyDescent="0.25">
      <c r="U554" s="145"/>
    </row>
    <row r="555" spans="21:21" ht="15.75" customHeight="1" x14ac:dyDescent="0.25">
      <c r="U555" s="145"/>
    </row>
    <row r="556" spans="21:21" ht="15.75" customHeight="1" x14ac:dyDescent="0.25">
      <c r="U556" s="145"/>
    </row>
    <row r="557" spans="21:21" ht="15.75" customHeight="1" x14ac:dyDescent="0.25">
      <c r="U557" s="145"/>
    </row>
    <row r="558" spans="21:21" ht="15.75" customHeight="1" x14ac:dyDescent="0.25">
      <c r="U558" s="145"/>
    </row>
    <row r="559" spans="21:21" ht="15.75" customHeight="1" x14ac:dyDescent="0.25">
      <c r="U559" s="145"/>
    </row>
    <row r="560" spans="21:21" ht="15.75" customHeight="1" x14ac:dyDescent="0.25">
      <c r="U560" s="145"/>
    </row>
    <row r="561" spans="21:21" ht="15.75" customHeight="1" x14ac:dyDescent="0.25">
      <c r="U561" s="145"/>
    </row>
    <row r="562" spans="21:21" ht="15.75" customHeight="1" x14ac:dyDescent="0.25">
      <c r="U562" s="145"/>
    </row>
    <row r="563" spans="21:21" ht="15.75" customHeight="1" x14ac:dyDescent="0.25">
      <c r="U563" s="145"/>
    </row>
    <row r="564" spans="21:21" ht="15.75" customHeight="1" x14ac:dyDescent="0.25">
      <c r="U564" s="145"/>
    </row>
    <row r="565" spans="21:21" ht="15.75" customHeight="1" x14ac:dyDescent="0.25">
      <c r="U565" s="145"/>
    </row>
    <row r="566" spans="21:21" ht="15.75" customHeight="1" x14ac:dyDescent="0.25">
      <c r="U566" s="145"/>
    </row>
    <row r="567" spans="21:21" ht="15.75" customHeight="1" x14ac:dyDescent="0.25">
      <c r="U567" s="145"/>
    </row>
    <row r="568" spans="21:21" ht="15.75" customHeight="1" x14ac:dyDescent="0.25">
      <c r="U568" s="145"/>
    </row>
    <row r="569" spans="21:21" ht="15.75" customHeight="1" x14ac:dyDescent="0.25">
      <c r="U569" s="145"/>
    </row>
    <row r="570" spans="21:21" ht="15.75" customHeight="1" x14ac:dyDescent="0.25">
      <c r="U570" s="145"/>
    </row>
    <row r="571" spans="21:21" ht="15.75" customHeight="1" x14ac:dyDescent="0.25">
      <c r="U571" s="145"/>
    </row>
    <row r="572" spans="21:21" ht="15.75" customHeight="1" x14ac:dyDescent="0.25">
      <c r="U572" s="145"/>
    </row>
    <row r="573" spans="21:21" ht="15.75" customHeight="1" x14ac:dyDescent="0.25">
      <c r="U573" s="145"/>
    </row>
    <row r="574" spans="21:21" ht="15.75" customHeight="1" x14ac:dyDescent="0.25">
      <c r="U574" s="145"/>
    </row>
    <row r="575" spans="21:21" ht="15.75" customHeight="1" x14ac:dyDescent="0.25">
      <c r="U575" s="145"/>
    </row>
    <row r="576" spans="21:21" ht="15.75" customHeight="1" x14ac:dyDescent="0.25">
      <c r="U576" s="145"/>
    </row>
    <row r="577" spans="21:21" ht="15.75" customHeight="1" x14ac:dyDescent="0.25">
      <c r="U577" s="145"/>
    </row>
    <row r="578" spans="21:21" ht="15.75" customHeight="1" x14ac:dyDescent="0.25">
      <c r="U578" s="145"/>
    </row>
    <row r="579" spans="21:21" ht="15.75" customHeight="1" x14ac:dyDescent="0.25">
      <c r="U579" s="145"/>
    </row>
    <row r="580" spans="21:21" ht="15.75" customHeight="1" x14ac:dyDescent="0.25">
      <c r="U580" s="145"/>
    </row>
    <row r="581" spans="21:21" ht="15.75" customHeight="1" x14ac:dyDescent="0.25">
      <c r="U581" s="145"/>
    </row>
    <row r="582" spans="21:21" ht="15.75" customHeight="1" x14ac:dyDescent="0.25">
      <c r="U582" s="145"/>
    </row>
    <row r="583" spans="21:21" ht="15.75" customHeight="1" x14ac:dyDescent="0.25">
      <c r="U583" s="145"/>
    </row>
    <row r="584" spans="21:21" ht="15.75" customHeight="1" x14ac:dyDescent="0.25">
      <c r="U584" s="145"/>
    </row>
    <row r="585" spans="21:21" ht="15.75" customHeight="1" x14ac:dyDescent="0.25">
      <c r="U585" s="145"/>
    </row>
    <row r="586" spans="21:21" ht="15.75" customHeight="1" x14ac:dyDescent="0.25">
      <c r="U586" s="145"/>
    </row>
    <row r="587" spans="21:21" ht="15.75" customHeight="1" x14ac:dyDescent="0.25">
      <c r="U587" s="145"/>
    </row>
    <row r="588" spans="21:21" ht="15.75" customHeight="1" x14ac:dyDescent="0.25">
      <c r="U588" s="145"/>
    </row>
    <row r="589" spans="21:21" ht="15.75" customHeight="1" x14ac:dyDescent="0.25">
      <c r="U589" s="145"/>
    </row>
    <row r="590" spans="21:21" ht="15.75" customHeight="1" x14ac:dyDescent="0.25">
      <c r="U590" s="145"/>
    </row>
    <row r="591" spans="21:21" ht="15.75" customHeight="1" x14ac:dyDescent="0.25">
      <c r="U591" s="145"/>
    </row>
    <row r="592" spans="21:21" ht="15.75" customHeight="1" x14ac:dyDescent="0.25">
      <c r="U592" s="145"/>
    </row>
    <row r="593" spans="21:21" ht="15.75" customHeight="1" x14ac:dyDescent="0.25">
      <c r="U593" s="145"/>
    </row>
    <row r="594" spans="21:21" ht="15.75" customHeight="1" x14ac:dyDescent="0.25">
      <c r="U594" s="145"/>
    </row>
    <row r="595" spans="21:21" ht="15.75" customHeight="1" x14ac:dyDescent="0.25">
      <c r="U595" s="145"/>
    </row>
    <row r="596" spans="21:21" ht="15.75" customHeight="1" x14ac:dyDescent="0.25">
      <c r="U596" s="145"/>
    </row>
    <row r="597" spans="21:21" ht="15.75" customHeight="1" x14ac:dyDescent="0.25">
      <c r="U597" s="145"/>
    </row>
    <row r="598" spans="21:21" ht="15.75" customHeight="1" x14ac:dyDescent="0.25">
      <c r="U598" s="145"/>
    </row>
    <row r="599" spans="21:21" ht="15.75" customHeight="1" x14ac:dyDescent="0.25">
      <c r="U599" s="145"/>
    </row>
    <row r="600" spans="21:21" ht="15.75" customHeight="1" x14ac:dyDescent="0.25">
      <c r="U600" s="145"/>
    </row>
    <row r="601" spans="21:21" ht="15.75" customHeight="1" x14ac:dyDescent="0.25">
      <c r="U601" s="145"/>
    </row>
    <row r="602" spans="21:21" ht="15.75" customHeight="1" x14ac:dyDescent="0.25">
      <c r="U602" s="145"/>
    </row>
    <row r="603" spans="21:21" ht="15.75" customHeight="1" x14ac:dyDescent="0.25">
      <c r="U603" s="145"/>
    </row>
    <row r="604" spans="21:21" ht="15.75" customHeight="1" x14ac:dyDescent="0.25">
      <c r="U604" s="145"/>
    </row>
    <row r="605" spans="21:21" ht="15.75" customHeight="1" x14ac:dyDescent="0.25">
      <c r="U605" s="145"/>
    </row>
    <row r="606" spans="21:21" ht="15.75" customHeight="1" x14ac:dyDescent="0.25">
      <c r="U606" s="145"/>
    </row>
    <row r="607" spans="21:21" ht="15.75" customHeight="1" x14ac:dyDescent="0.25">
      <c r="U607" s="145"/>
    </row>
    <row r="608" spans="21:21" ht="15.75" customHeight="1" x14ac:dyDescent="0.25">
      <c r="U608" s="145"/>
    </row>
    <row r="609" spans="21:21" ht="15.75" customHeight="1" x14ac:dyDescent="0.25">
      <c r="U609" s="145"/>
    </row>
    <row r="610" spans="21:21" ht="15.75" customHeight="1" x14ac:dyDescent="0.25">
      <c r="U610" s="145"/>
    </row>
    <row r="611" spans="21:21" ht="15.75" customHeight="1" x14ac:dyDescent="0.25">
      <c r="U611" s="145"/>
    </row>
    <row r="612" spans="21:21" ht="15.75" customHeight="1" x14ac:dyDescent="0.25">
      <c r="U612" s="145"/>
    </row>
    <row r="613" spans="21:21" ht="15.75" customHeight="1" x14ac:dyDescent="0.25">
      <c r="U613" s="145"/>
    </row>
    <row r="614" spans="21:21" ht="15.75" customHeight="1" x14ac:dyDescent="0.25">
      <c r="U614" s="145"/>
    </row>
    <row r="615" spans="21:21" ht="15.75" customHeight="1" x14ac:dyDescent="0.25">
      <c r="U615" s="145"/>
    </row>
    <row r="616" spans="21:21" ht="15.75" customHeight="1" x14ac:dyDescent="0.25">
      <c r="U616" s="145"/>
    </row>
    <row r="617" spans="21:21" ht="15.75" customHeight="1" x14ac:dyDescent="0.25">
      <c r="U617" s="145"/>
    </row>
    <row r="618" spans="21:21" ht="15.75" customHeight="1" x14ac:dyDescent="0.25">
      <c r="U618" s="145"/>
    </row>
    <row r="619" spans="21:21" ht="15.75" customHeight="1" x14ac:dyDescent="0.25">
      <c r="U619" s="145"/>
    </row>
    <row r="620" spans="21:21" ht="15.75" customHeight="1" x14ac:dyDescent="0.25">
      <c r="U620" s="145"/>
    </row>
    <row r="621" spans="21:21" ht="15.75" customHeight="1" x14ac:dyDescent="0.25">
      <c r="U621" s="145"/>
    </row>
    <row r="622" spans="21:21" ht="15.75" customHeight="1" x14ac:dyDescent="0.25">
      <c r="U622" s="145"/>
    </row>
    <row r="623" spans="21:21" ht="15.75" customHeight="1" x14ac:dyDescent="0.25">
      <c r="U623" s="145"/>
    </row>
    <row r="624" spans="21:21" ht="15.75" customHeight="1" x14ac:dyDescent="0.25">
      <c r="U624" s="145"/>
    </row>
    <row r="625" spans="21:21" ht="15.75" customHeight="1" x14ac:dyDescent="0.25">
      <c r="U625" s="145"/>
    </row>
    <row r="626" spans="21:21" ht="15.75" customHeight="1" x14ac:dyDescent="0.25">
      <c r="U626" s="145"/>
    </row>
    <row r="627" spans="21:21" ht="15.75" customHeight="1" x14ac:dyDescent="0.25">
      <c r="U627" s="145"/>
    </row>
    <row r="628" spans="21:21" ht="15.75" customHeight="1" x14ac:dyDescent="0.25">
      <c r="U628" s="145"/>
    </row>
    <row r="629" spans="21:21" ht="15.75" customHeight="1" x14ac:dyDescent="0.25">
      <c r="U629" s="145"/>
    </row>
    <row r="630" spans="21:21" ht="15.75" customHeight="1" x14ac:dyDescent="0.25">
      <c r="U630" s="145"/>
    </row>
    <row r="631" spans="21:21" ht="15.75" customHeight="1" x14ac:dyDescent="0.25">
      <c r="U631" s="145"/>
    </row>
    <row r="632" spans="21:21" ht="15.75" customHeight="1" x14ac:dyDescent="0.25">
      <c r="U632" s="145"/>
    </row>
    <row r="633" spans="21:21" ht="15.75" customHeight="1" x14ac:dyDescent="0.25">
      <c r="U633" s="145"/>
    </row>
    <row r="634" spans="21:21" ht="15.75" customHeight="1" x14ac:dyDescent="0.25">
      <c r="U634" s="145"/>
    </row>
    <row r="635" spans="21:21" ht="15.75" customHeight="1" x14ac:dyDescent="0.25">
      <c r="U635" s="145"/>
    </row>
    <row r="636" spans="21:21" ht="15.75" customHeight="1" x14ac:dyDescent="0.25">
      <c r="U636" s="145"/>
    </row>
    <row r="637" spans="21:21" ht="15.75" customHeight="1" x14ac:dyDescent="0.25">
      <c r="U637" s="145"/>
    </row>
    <row r="638" spans="21:21" ht="15.75" customHeight="1" x14ac:dyDescent="0.25">
      <c r="U638" s="145"/>
    </row>
    <row r="639" spans="21:21" ht="15.75" customHeight="1" x14ac:dyDescent="0.25">
      <c r="U639" s="145"/>
    </row>
    <row r="640" spans="21:21" ht="15.75" customHeight="1" x14ac:dyDescent="0.25">
      <c r="U640" s="145"/>
    </row>
    <row r="641" spans="21:21" ht="15.75" customHeight="1" x14ac:dyDescent="0.25">
      <c r="U641" s="145"/>
    </row>
    <row r="642" spans="21:21" ht="15.75" customHeight="1" x14ac:dyDescent="0.25">
      <c r="U642" s="145"/>
    </row>
    <row r="643" spans="21:21" ht="15.75" customHeight="1" x14ac:dyDescent="0.25">
      <c r="U643" s="145"/>
    </row>
    <row r="644" spans="21:21" ht="15.75" customHeight="1" x14ac:dyDescent="0.25">
      <c r="U644" s="145"/>
    </row>
    <row r="645" spans="21:21" ht="15.75" customHeight="1" x14ac:dyDescent="0.25">
      <c r="U645" s="145"/>
    </row>
    <row r="646" spans="21:21" ht="15.75" customHeight="1" x14ac:dyDescent="0.25">
      <c r="U646" s="145"/>
    </row>
    <row r="647" spans="21:21" ht="15.75" customHeight="1" x14ac:dyDescent="0.25">
      <c r="U647" s="145"/>
    </row>
    <row r="648" spans="21:21" ht="15.75" customHeight="1" x14ac:dyDescent="0.25">
      <c r="U648" s="145"/>
    </row>
    <row r="649" spans="21:21" ht="15.75" customHeight="1" x14ac:dyDescent="0.25">
      <c r="U649" s="145"/>
    </row>
    <row r="650" spans="21:21" ht="15.75" customHeight="1" x14ac:dyDescent="0.25">
      <c r="U650" s="145"/>
    </row>
    <row r="651" spans="21:21" ht="15.75" customHeight="1" x14ac:dyDescent="0.25">
      <c r="U651" s="145"/>
    </row>
    <row r="652" spans="21:21" ht="15.75" customHeight="1" x14ac:dyDescent="0.25">
      <c r="U652" s="145"/>
    </row>
    <row r="653" spans="21:21" ht="15.75" customHeight="1" x14ac:dyDescent="0.25">
      <c r="U653" s="145"/>
    </row>
    <row r="654" spans="21:21" ht="15.75" customHeight="1" x14ac:dyDescent="0.25">
      <c r="U654" s="145"/>
    </row>
    <row r="655" spans="21:21" ht="15.75" customHeight="1" x14ac:dyDescent="0.25">
      <c r="U655" s="145"/>
    </row>
    <row r="656" spans="21:21" ht="15.75" customHeight="1" x14ac:dyDescent="0.25">
      <c r="U656" s="145"/>
    </row>
    <row r="657" spans="21:21" ht="15.75" customHeight="1" x14ac:dyDescent="0.25">
      <c r="U657" s="145"/>
    </row>
    <row r="658" spans="21:21" ht="15.75" customHeight="1" x14ac:dyDescent="0.25">
      <c r="U658" s="145"/>
    </row>
    <row r="659" spans="21:21" ht="15.75" customHeight="1" x14ac:dyDescent="0.25">
      <c r="U659" s="145"/>
    </row>
    <row r="660" spans="21:21" ht="15.75" customHeight="1" x14ac:dyDescent="0.25">
      <c r="U660" s="145"/>
    </row>
    <row r="661" spans="21:21" ht="15.75" customHeight="1" x14ac:dyDescent="0.25">
      <c r="U661" s="145"/>
    </row>
    <row r="662" spans="21:21" ht="15.75" customHeight="1" x14ac:dyDescent="0.25">
      <c r="U662" s="145"/>
    </row>
    <row r="663" spans="21:21" ht="15.75" customHeight="1" x14ac:dyDescent="0.25">
      <c r="U663" s="145"/>
    </row>
    <row r="664" spans="21:21" ht="15.75" customHeight="1" x14ac:dyDescent="0.25">
      <c r="U664" s="145"/>
    </row>
    <row r="665" spans="21:21" ht="15.75" customHeight="1" x14ac:dyDescent="0.25">
      <c r="U665" s="145"/>
    </row>
    <row r="666" spans="21:21" ht="15.75" customHeight="1" x14ac:dyDescent="0.25">
      <c r="U666" s="145"/>
    </row>
    <row r="667" spans="21:21" ht="15.75" customHeight="1" x14ac:dyDescent="0.25">
      <c r="U667" s="145"/>
    </row>
    <row r="668" spans="21:21" ht="15.75" customHeight="1" x14ac:dyDescent="0.25">
      <c r="U668" s="145"/>
    </row>
    <row r="669" spans="21:21" ht="15.75" customHeight="1" x14ac:dyDescent="0.25">
      <c r="U669" s="145"/>
    </row>
    <row r="670" spans="21:21" ht="15.75" customHeight="1" x14ac:dyDescent="0.25">
      <c r="U670" s="145"/>
    </row>
    <row r="671" spans="21:21" ht="15.75" customHeight="1" x14ac:dyDescent="0.25">
      <c r="U671" s="145"/>
    </row>
    <row r="672" spans="21:21" ht="15.75" customHeight="1" x14ac:dyDescent="0.25">
      <c r="U672" s="145"/>
    </row>
    <row r="673" spans="21:21" ht="15.75" customHeight="1" x14ac:dyDescent="0.25">
      <c r="U673" s="145"/>
    </row>
    <row r="674" spans="21:21" ht="15.75" customHeight="1" x14ac:dyDescent="0.25">
      <c r="U674" s="145"/>
    </row>
    <row r="675" spans="21:21" ht="15.75" customHeight="1" x14ac:dyDescent="0.25">
      <c r="U675" s="145"/>
    </row>
    <row r="676" spans="21:21" ht="15.75" customHeight="1" x14ac:dyDescent="0.25">
      <c r="U676" s="145"/>
    </row>
    <row r="677" spans="21:21" ht="15.75" customHeight="1" x14ac:dyDescent="0.25">
      <c r="U677" s="145"/>
    </row>
    <row r="678" spans="21:21" ht="15.75" customHeight="1" x14ac:dyDescent="0.25">
      <c r="U678" s="145"/>
    </row>
    <row r="679" spans="21:21" ht="15.75" customHeight="1" x14ac:dyDescent="0.25">
      <c r="U679" s="145"/>
    </row>
    <row r="680" spans="21:21" ht="15.75" customHeight="1" x14ac:dyDescent="0.25">
      <c r="U680" s="145"/>
    </row>
    <row r="681" spans="21:21" ht="15.75" customHeight="1" x14ac:dyDescent="0.25">
      <c r="U681" s="145"/>
    </row>
    <row r="682" spans="21:21" ht="15.75" customHeight="1" x14ac:dyDescent="0.25">
      <c r="U682" s="145"/>
    </row>
    <row r="683" spans="21:21" ht="15.75" customHeight="1" x14ac:dyDescent="0.25">
      <c r="U683" s="145"/>
    </row>
    <row r="684" spans="21:21" ht="15.75" customHeight="1" x14ac:dyDescent="0.25">
      <c r="U684" s="145"/>
    </row>
    <row r="685" spans="21:21" ht="15.75" customHeight="1" x14ac:dyDescent="0.25">
      <c r="U685" s="145"/>
    </row>
    <row r="686" spans="21:21" ht="15.75" customHeight="1" x14ac:dyDescent="0.25">
      <c r="U686" s="145"/>
    </row>
    <row r="687" spans="21:21" ht="15.75" customHeight="1" x14ac:dyDescent="0.25">
      <c r="U687" s="145"/>
    </row>
    <row r="688" spans="21:21" ht="15.75" customHeight="1" x14ac:dyDescent="0.25">
      <c r="U688" s="145"/>
    </row>
    <row r="689" spans="21:21" ht="15.75" customHeight="1" x14ac:dyDescent="0.25">
      <c r="U689" s="145"/>
    </row>
    <row r="690" spans="21:21" ht="15.75" customHeight="1" x14ac:dyDescent="0.25">
      <c r="U690" s="145"/>
    </row>
    <row r="691" spans="21:21" ht="15.75" customHeight="1" x14ac:dyDescent="0.25">
      <c r="U691" s="145"/>
    </row>
    <row r="692" spans="21:21" ht="15.75" customHeight="1" x14ac:dyDescent="0.25">
      <c r="U692" s="145"/>
    </row>
    <row r="693" spans="21:21" ht="15.75" customHeight="1" x14ac:dyDescent="0.25">
      <c r="U693" s="145"/>
    </row>
    <row r="694" spans="21:21" ht="15.75" customHeight="1" x14ac:dyDescent="0.25">
      <c r="U694" s="145"/>
    </row>
    <row r="695" spans="21:21" ht="15.75" customHeight="1" x14ac:dyDescent="0.25">
      <c r="U695" s="145"/>
    </row>
    <row r="696" spans="21:21" ht="15.75" customHeight="1" x14ac:dyDescent="0.25">
      <c r="U696" s="145"/>
    </row>
    <row r="697" spans="21:21" ht="15.75" customHeight="1" x14ac:dyDescent="0.25">
      <c r="U697" s="145"/>
    </row>
    <row r="698" spans="21:21" ht="15.75" customHeight="1" x14ac:dyDescent="0.25">
      <c r="U698" s="145"/>
    </row>
    <row r="699" spans="21:21" ht="15.75" customHeight="1" x14ac:dyDescent="0.25">
      <c r="U699" s="145"/>
    </row>
    <row r="700" spans="21:21" ht="15.75" customHeight="1" x14ac:dyDescent="0.25">
      <c r="U700" s="145"/>
    </row>
    <row r="701" spans="21:21" ht="15.75" customHeight="1" x14ac:dyDescent="0.25">
      <c r="U701" s="145"/>
    </row>
    <row r="702" spans="21:21" ht="15.75" customHeight="1" x14ac:dyDescent="0.25">
      <c r="U702" s="145"/>
    </row>
    <row r="703" spans="21:21" ht="15.75" customHeight="1" x14ac:dyDescent="0.25">
      <c r="U703" s="145"/>
    </row>
    <row r="704" spans="21:21" ht="15.75" customHeight="1" x14ac:dyDescent="0.25">
      <c r="U704" s="145"/>
    </row>
    <row r="705" spans="21:21" ht="15.75" customHeight="1" x14ac:dyDescent="0.25">
      <c r="U705" s="145"/>
    </row>
    <row r="706" spans="21:21" ht="15.75" customHeight="1" x14ac:dyDescent="0.25">
      <c r="U706" s="145"/>
    </row>
    <row r="707" spans="21:21" ht="15.75" customHeight="1" x14ac:dyDescent="0.25">
      <c r="U707" s="145"/>
    </row>
    <row r="708" spans="21:21" ht="15.75" customHeight="1" x14ac:dyDescent="0.25">
      <c r="U708" s="145"/>
    </row>
    <row r="709" spans="21:21" ht="15.75" customHeight="1" x14ac:dyDescent="0.25">
      <c r="U709" s="145"/>
    </row>
    <row r="710" spans="21:21" ht="15.75" customHeight="1" x14ac:dyDescent="0.25">
      <c r="U710" s="145"/>
    </row>
    <row r="711" spans="21:21" ht="15.75" customHeight="1" x14ac:dyDescent="0.25">
      <c r="U711" s="145"/>
    </row>
    <row r="712" spans="21:21" ht="15.75" customHeight="1" x14ac:dyDescent="0.25">
      <c r="U712" s="145"/>
    </row>
    <row r="713" spans="21:21" ht="15.75" customHeight="1" x14ac:dyDescent="0.25">
      <c r="U713" s="145"/>
    </row>
    <row r="714" spans="21:21" ht="15.75" customHeight="1" x14ac:dyDescent="0.25">
      <c r="U714" s="145"/>
    </row>
    <row r="715" spans="21:21" ht="15.75" customHeight="1" x14ac:dyDescent="0.25">
      <c r="U715" s="145"/>
    </row>
    <row r="716" spans="21:21" ht="15.75" customHeight="1" x14ac:dyDescent="0.25">
      <c r="U716" s="145"/>
    </row>
    <row r="717" spans="21:21" ht="15.75" customHeight="1" x14ac:dyDescent="0.25">
      <c r="U717" s="145"/>
    </row>
    <row r="718" spans="21:21" ht="15.75" customHeight="1" x14ac:dyDescent="0.25">
      <c r="U718" s="145"/>
    </row>
    <row r="719" spans="21:21" ht="15.75" customHeight="1" x14ac:dyDescent="0.25">
      <c r="U719" s="145"/>
    </row>
    <row r="720" spans="21:21" ht="15.75" customHeight="1" x14ac:dyDescent="0.25">
      <c r="U720" s="145"/>
    </row>
    <row r="721" spans="21:21" ht="15.75" customHeight="1" x14ac:dyDescent="0.25">
      <c r="U721" s="145"/>
    </row>
    <row r="722" spans="21:21" ht="15.75" customHeight="1" x14ac:dyDescent="0.25">
      <c r="U722" s="145"/>
    </row>
    <row r="723" spans="21:21" ht="15.75" customHeight="1" x14ac:dyDescent="0.25">
      <c r="U723" s="145"/>
    </row>
    <row r="724" spans="21:21" ht="15.75" customHeight="1" x14ac:dyDescent="0.25">
      <c r="U724" s="145"/>
    </row>
    <row r="725" spans="21:21" ht="15.75" customHeight="1" x14ac:dyDescent="0.25">
      <c r="U725" s="145"/>
    </row>
    <row r="726" spans="21:21" ht="15.75" customHeight="1" x14ac:dyDescent="0.25">
      <c r="U726" s="145"/>
    </row>
    <row r="727" spans="21:21" ht="15.75" customHeight="1" x14ac:dyDescent="0.25">
      <c r="U727" s="145"/>
    </row>
    <row r="728" spans="21:21" ht="15.75" customHeight="1" x14ac:dyDescent="0.25">
      <c r="U728" s="145"/>
    </row>
    <row r="729" spans="21:21" ht="15.75" customHeight="1" x14ac:dyDescent="0.25">
      <c r="U729" s="145"/>
    </row>
    <row r="730" spans="21:21" ht="15.75" customHeight="1" x14ac:dyDescent="0.25">
      <c r="U730" s="145"/>
    </row>
    <row r="731" spans="21:21" ht="15.75" customHeight="1" x14ac:dyDescent="0.25">
      <c r="U731" s="145"/>
    </row>
    <row r="732" spans="21:21" ht="15.75" customHeight="1" x14ac:dyDescent="0.25">
      <c r="U732" s="145"/>
    </row>
    <row r="733" spans="21:21" ht="15.75" customHeight="1" x14ac:dyDescent="0.25">
      <c r="U733" s="145"/>
    </row>
    <row r="734" spans="21:21" ht="15.75" customHeight="1" x14ac:dyDescent="0.25">
      <c r="U734" s="145"/>
    </row>
    <row r="735" spans="21:21" ht="15.75" customHeight="1" x14ac:dyDescent="0.25">
      <c r="U735" s="145"/>
    </row>
    <row r="736" spans="21:21" ht="15.75" customHeight="1" x14ac:dyDescent="0.25">
      <c r="U736" s="145"/>
    </row>
    <row r="737" spans="21:21" ht="15.75" customHeight="1" x14ac:dyDescent="0.25">
      <c r="U737" s="145"/>
    </row>
    <row r="738" spans="21:21" ht="15.75" customHeight="1" x14ac:dyDescent="0.25">
      <c r="U738" s="145"/>
    </row>
    <row r="739" spans="21:21" ht="15.75" customHeight="1" x14ac:dyDescent="0.25">
      <c r="U739" s="145"/>
    </row>
    <row r="740" spans="21:21" ht="15.75" customHeight="1" x14ac:dyDescent="0.25">
      <c r="U740" s="145"/>
    </row>
    <row r="741" spans="21:21" ht="15.75" customHeight="1" x14ac:dyDescent="0.25">
      <c r="U741" s="145"/>
    </row>
    <row r="742" spans="21:21" ht="15.75" customHeight="1" x14ac:dyDescent="0.25">
      <c r="U742" s="145"/>
    </row>
    <row r="743" spans="21:21" ht="15.75" customHeight="1" x14ac:dyDescent="0.25">
      <c r="U743" s="145"/>
    </row>
    <row r="744" spans="21:21" ht="15.75" customHeight="1" x14ac:dyDescent="0.25">
      <c r="U744" s="145"/>
    </row>
    <row r="745" spans="21:21" ht="15.75" customHeight="1" x14ac:dyDescent="0.25">
      <c r="U745" s="145"/>
    </row>
    <row r="746" spans="21:21" ht="15.75" customHeight="1" x14ac:dyDescent="0.25">
      <c r="U746" s="145"/>
    </row>
    <row r="747" spans="21:21" ht="15.75" customHeight="1" x14ac:dyDescent="0.25">
      <c r="U747" s="145"/>
    </row>
    <row r="748" spans="21:21" ht="15.75" customHeight="1" x14ac:dyDescent="0.25">
      <c r="U748" s="145"/>
    </row>
    <row r="749" spans="21:21" ht="15.75" customHeight="1" x14ac:dyDescent="0.25">
      <c r="U749" s="145"/>
    </row>
    <row r="750" spans="21:21" ht="15.75" customHeight="1" x14ac:dyDescent="0.25">
      <c r="U750" s="145"/>
    </row>
    <row r="751" spans="21:21" ht="15.75" customHeight="1" x14ac:dyDescent="0.25">
      <c r="U751" s="145"/>
    </row>
    <row r="752" spans="21:21" ht="15.75" customHeight="1" x14ac:dyDescent="0.25">
      <c r="U752" s="145"/>
    </row>
    <row r="753" spans="21:21" ht="15.75" customHeight="1" x14ac:dyDescent="0.25">
      <c r="U753" s="145"/>
    </row>
    <row r="754" spans="21:21" ht="15.75" customHeight="1" x14ac:dyDescent="0.25">
      <c r="U754" s="145"/>
    </row>
    <row r="755" spans="21:21" ht="15.75" customHeight="1" x14ac:dyDescent="0.25">
      <c r="U755" s="145"/>
    </row>
    <row r="756" spans="21:21" ht="15.75" customHeight="1" x14ac:dyDescent="0.25">
      <c r="U756" s="145"/>
    </row>
    <row r="757" spans="21:21" ht="15.75" customHeight="1" x14ac:dyDescent="0.25">
      <c r="U757" s="145"/>
    </row>
    <row r="758" spans="21:21" ht="15.75" customHeight="1" x14ac:dyDescent="0.25">
      <c r="U758" s="145"/>
    </row>
    <row r="759" spans="21:21" ht="15.75" customHeight="1" x14ac:dyDescent="0.25">
      <c r="U759" s="145"/>
    </row>
    <row r="760" spans="21:21" ht="15.75" customHeight="1" x14ac:dyDescent="0.25">
      <c r="U760" s="145"/>
    </row>
    <row r="761" spans="21:21" ht="15.75" customHeight="1" x14ac:dyDescent="0.25">
      <c r="U761" s="145"/>
    </row>
    <row r="762" spans="21:21" ht="15.75" customHeight="1" x14ac:dyDescent="0.25">
      <c r="U762" s="145"/>
    </row>
    <row r="763" spans="21:21" ht="15.75" customHeight="1" x14ac:dyDescent="0.25">
      <c r="U763" s="145"/>
    </row>
    <row r="764" spans="21:21" ht="15.75" customHeight="1" x14ac:dyDescent="0.25">
      <c r="U764" s="145"/>
    </row>
    <row r="765" spans="21:21" ht="15.75" customHeight="1" x14ac:dyDescent="0.25">
      <c r="U765" s="145"/>
    </row>
    <row r="766" spans="21:21" ht="15.75" customHeight="1" x14ac:dyDescent="0.25">
      <c r="U766" s="145"/>
    </row>
    <row r="767" spans="21:21" ht="15.75" customHeight="1" x14ac:dyDescent="0.25">
      <c r="U767" s="145"/>
    </row>
    <row r="768" spans="21:21" ht="15.75" customHeight="1" x14ac:dyDescent="0.25">
      <c r="U768" s="145"/>
    </row>
    <row r="769" spans="21:21" ht="15.75" customHeight="1" x14ac:dyDescent="0.25">
      <c r="U769" s="145"/>
    </row>
    <row r="770" spans="21:21" ht="15.75" customHeight="1" x14ac:dyDescent="0.25">
      <c r="U770" s="145"/>
    </row>
    <row r="771" spans="21:21" ht="15.75" customHeight="1" x14ac:dyDescent="0.25">
      <c r="U771" s="145"/>
    </row>
    <row r="772" spans="21:21" ht="15.75" customHeight="1" x14ac:dyDescent="0.25">
      <c r="U772" s="145"/>
    </row>
    <row r="773" spans="21:21" ht="15.75" customHeight="1" x14ac:dyDescent="0.25">
      <c r="U773" s="145"/>
    </row>
    <row r="774" spans="21:21" ht="15.75" customHeight="1" x14ac:dyDescent="0.25">
      <c r="U774" s="145"/>
    </row>
    <row r="775" spans="21:21" ht="15.75" customHeight="1" x14ac:dyDescent="0.25">
      <c r="U775" s="145"/>
    </row>
    <row r="776" spans="21:21" ht="15.75" customHeight="1" x14ac:dyDescent="0.25">
      <c r="U776" s="145"/>
    </row>
    <row r="777" spans="21:21" ht="15.75" customHeight="1" x14ac:dyDescent="0.25">
      <c r="U777" s="145"/>
    </row>
    <row r="778" spans="21:21" ht="15.75" customHeight="1" x14ac:dyDescent="0.25">
      <c r="U778" s="145"/>
    </row>
    <row r="779" spans="21:21" ht="15.75" customHeight="1" x14ac:dyDescent="0.25">
      <c r="U779" s="145"/>
    </row>
    <row r="780" spans="21:21" ht="15.75" customHeight="1" x14ac:dyDescent="0.25">
      <c r="U780" s="145"/>
    </row>
    <row r="781" spans="21:21" ht="15.75" customHeight="1" x14ac:dyDescent="0.25">
      <c r="U781" s="145"/>
    </row>
    <row r="782" spans="21:21" ht="15.75" customHeight="1" x14ac:dyDescent="0.25">
      <c r="U782" s="145"/>
    </row>
    <row r="783" spans="21:21" ht="15.75" customHeight="1" x14ac:dyDescent="0.25">
      <c r="U783" s="145"/>
    </row>
    <row r="784" spans="21:21" ht="15.75" customHeight="1" x14ac:dyDescent="0.25">
      <c r="U784" s="145"/>
    </row>
    <row r="785" spans="21:21" ht="15.75" customHeight="1" x14ac:dyDescent="0.25">
      <c r="U785" s="145"/>
    </row>
    <row r="786" spans="21:21" ht="15.75" customHeight="1" x14ac:dyDescent="0.25">
      <c r="U786" s="145"/>
    </row>
    <row r="787" spans="21:21" ht="15.75" customHeight="1" x14ac:dyDescent="0.25">
      <c r="U787" s="145"/>
    </row>
    <row r="788" spans="21:21" ht="15.75" customHeight="1" x14ac:dyDescent="0.25">
      <c r="U788" s="145"/>
    </row>
    <row r="789" spans="21:21" ht="15.75" customHeight="1" x14ac:dyDescent="0.25">
      <c r="U789" s="145"/>
    </row>
    <row r="790" spans="21:21" ht="15.75" customHeight="1" x14ac:dyDescent="0.25">
      <c r="U790" s="145"/>
    </row>
    <row r="791" spans="21:21" ht="15.75" customHeight="1" x14ac:dyDescent="0.25">
      <c r="U791" s="145"/>
    </row>
    <row r="792" spans="21:21" ht="15.75" customHeight="1" x14ac:dyDescent="0.25">
      <c r="U792" s="145"/>
    </row>
    <row r="793" spans="21:21" ht="15.75" customHeight="1" x14ac:dyDescent="0.25">
      <c r="U793" s="145"/>
    </row>
    <row r="794" spans="21:21" ht="15.75" customHeight="1" x14ac:dyDescent="0.25">
      <c r="U794" s="145"/>
    </row>
    <row r="795" spans="21:21" ht="15.75" customHeight="1" x14ac:dyDescent="0.25">
      <c r="U795" s="145"/>
    </row>
    <row r="796" spans="21:21" ht="15.75" customHeight="1" x14ac:dyDescent="0.25">
      <c r="U796" s="145"/>
    </row>
    <row r="797" spans="21:21" ht="15.75" customHeight="1" x14ac:dyDescent="0.25">
      <c r="U797" s="145"/>
    </row>
    <row r="798" spans="21:21" ht="15.75" customHeight="1" x14ac:dyDescent="0.25">
      <c r="U798" s="145"/>
    </row>
    <row r="799" spans="21:21" ht="15.75" customHeight="1" x14ac:dyDescent="0.25">
      <c r="U799" s="145"/>
    </row>
    <row r="800" spans="21:21" ht="15.75" customHeight="1" x14ac:dyDescent="0.25">
      <c r="U800" s="145"/>
    </row>
    <row r="801" spans="21:21" ht="15.75" customHeight="1" x14ac:dyDescent="0.25">
      <c r="U801" s="145"/>
    </row>
    <row r="802" spans="21:21" ht="15.75" customHeight="1" x14ac:dyDescent="0.25">
      <c r="U802" s="145"/>
    </row>
    <row r="803" spans="21:21" ht="15.75" customHeight="1" x14ac:dyDescent="0.25">
      <c r="U803" s="145"/>
    </row>
    <row r="804" spans="21:21" ht="15.75" customHeight="1" x14ac:dyDescent="0.25">
      <c r="U804" s="145"/>
    </row>
    <row r="805" spans="21:21" ht="15.75" customHeight="1" x14ac:dyDescent="0.25">
      <c r="U805" s="145"/>
    </row>
    <row r="806" spans="21:21" ht="15.75" customHeight="1" x14ac:dyDescent="0.25">
      <c r="U806" s="145"/>
    </row>
    <row r="807" spans="21:21" ht="15.75" customHeight="1" x14ac:dyDescent="0.25">
      <c r="U807" s="145"/>
    </row>
    <row r="808" spans="21:21" ht="15.75" customHeight="1" x14ac:dyDescent="0.25">
      <c r="U808" s="145"/>
    </row>
    <row r="809" spans="21:21" ht="15.75" customHeight="1" x14ac:dyDescent="0.25">
      <c r="U809" s="145"/>
    </row>
    <row r="810" spans="21:21" ht="15.75" customHeight="1" x14ac:dyDescent="0.25">
      <c r="U810" s="145"/>
    </row>
    <row r="811" spans="21:21" ht="15.75" customHeight="1" x14ac:dyDescent="0.25">
      <c r="U811" s="145"/>
    </row>
    <row r="812" spans="21:21" ht="15.75" customHeight="1" x14ac:dyDescent="0.25">
      <c r="U812" s="145"/>
    </row>
    <row r="813" spans="21:21" ht="15.75" customHeight="1" x14ac:dyDescent="0.25">
      <c r="U813" s="145"/>
    </row>
    <row r="814" spans="21:21" ht="15.75" customHeight="1" x14ac:dyDescent="0.25">
      <c r="U814" s="145"/>
    </row>
    <row r="815" spans="21:21" ht="15.75" customHeight="1" x14ac:dyDescent="0.25">
      <c r="U815" s="145"/>
    </row>
    <row r="816" spans="21:21" ht="15.75" customHeight="1" x14ac:dyDescent="0.25">
      <c r="U816" s="145"/>
    </row>
    <row r="817" spans="21:21" ht="15.75" customHeight="1" x14ac:dyDescent="0.25">
      <c r="U817" s="145"/>
    </row>
    <row r="818" spans="21:21" ht="15.75" customHeight="1" x14ac:dyDescent="0.25">
      <c r="U818" s="145"/>
    </row>
    <row r="819" spans="21:21" ht="15.75" customHeight="1" x14ac:dyDescent="0.25">
      <c r="U819" s="145"/>
    </row>
    <row r="820" spans="21:21" ht="15.75" customHeight="1" x14ac:dyDescent="0.25">
      <c r="U820" s="145"/>
    </row>
    <row r="821" spans="21:21" ht="15.75" customHeight="1" x14ac:dyDescent="0.25">
      <c r="U821" s="145"/>
    </row>
    <row r="822" spans="21:21" ht="15.75" customHeight="1" x14ac:dyDescent="0.25">
      <c r="U822" s="145"/>
    </row>
    <row r="823" spans="21:21" ht="15.75" customHeight="1" x14ac:dyDescent="0.25">
      <c r="U823" s="145"/>
    </row>
    <row r="824" spans="21:21" ht="15.75" customHeight="1" x14ac:dyDescent="0.25">
      <c r="U824" s="145"/>
    </row>
    <row r="825" spans="21:21" ht="15.75" customHeight="1" x14ac:dyDescent="0.25">
      <c r="U825" s="145"/>
    </row>
    <row r="826" spans="21:21" ht="15.75" customHeight="1" x14ac:dyDescent="0.25">
      <c r="U826" s="145"/>
    </row>
    <row r="827" spans="21:21" ht="15.75" customHeight="1" x14ac:dyDescent="0.25">
      <c r="U827" s="145"/>
    </row>
    <row r="828" spans="21:21" ht="15.75" customHeight="1" x14ac:dyDescent="0.25">
      <c r="U828" s="145"/>
    </row>
    <row r="829" spans="21:21" ht="15.75" customHeight="1" x14ac:dyDescent="0.25">
      <c r="U829" s="145"/>
    </row>
    <row r="830" spans="21:21" ht="15.75" customHeight="1" x14ac:dyDescent="0.25">
      <c r="U830" s="145"/>
    </row>
    <row r="831" spans="21:21" ht="15.75" customHeight="1" x14ac:dyDescent="0.25">
      <c r="U831" s="145"/>
    </row>
    <row r="832" spans="21:21" ht="15.75" customHeight="1" x14ac:dyDescent="0.25">
      <c r="U832" s="145"/>
    </row>
    <row r="833" spans="21:21" ht="15.75" customHeight="1" x14ac:dyDescent="0.25">
      <c r="U833" s="145"/>
    </row>
    <row r="834" spans="21:21" ht="15.75" customHeight="1" x14ac:dyDescent="0.25">
      <c r="U834" s="145"/>
    </row>
    <row r="835" spans="21:21" ht="15.75" customHeight="1" x14ac:dyDescent="0.25">
      <c r="U835" s="145"/>
    </row>
    <row r="836" spans="21:21" ht="15.75" customHeight="1" x14ac:dyDescent="0.25">
      <c r="U836" s="145"/>
    </row>
    <row r="837" spans="21:21" ht="15.75" customHeight="1" x14ac:dyDescent="0.25">
      <c r="U837" s="145"/>
    </row>
    <row r="838" spans="21:21" ht="15.75" customHeight="1" x14ac:dyDescent="0.25">
      <c r="U838" s="145"/>
    </row>
    <row r="839" spans="21:21" ht="15.75" customHeight="1" x14ac:dyDescent="0.25">
      <c r="U839" s="145"/>
    </row>
    <row r="840" spans="21:21" ht="15.75" customHeight="1" x14ac:dyDescent="0.25">
      <c r="U840" s="145"/>
    </row>
    <row r="841" spans="21:21" ht="15.75" customHeight="1" x14ac:dyDescent="0.25">
      <c r="U841" s="145"/>
    </row>
    <row r="842" spans="21:21" ht="15.75" customHeight="1" x14ac:dyDescent="0.25">
      <c r="U842" s="145"/>
    </row>
    <row r="843" spans="21:21" ht="15.75" customHeight="1" x14ac:dyDescent="0.25">
      <c r="U843" s="145"/>
    </row>
    <row r="844" spans="21:21" ht="15.75" customHeight="1" x14ac:dyDescent="0.25">
      <c r="U844" s="145"/>
    </row>
    <row r="845" spans="21:21" ht="15.75" customHeight="1" x14ac:dyDescent="0.25">
      <c r="U845" s="145"/>
    </row>
    <row r="846" spans="21:21" ht="15.75" customHeight="1" x14ac:dyDescent="0.25">
      <c r="U846" s="145"/>
    </row>
    <row r="847" spans="21:21" ht="15.75" customHeight="1" x14ac:dyDescent="0.25">
      <c r="U847" s="145"/>
    </row>
    <row r="848" spans="21:21" ht="15.75" customHeight="1" x14ac:dyDescent="0.25">
      <c r="U848" s="145"/>
    </row>
    <row r="849" spans="21:21" ht="15.75" customHeight="1" x14ac:dyDescent="0.25">
      <c r="U849" s="145"/>
    </row>
    <row r="850" spans="21:21" ht="15.75" customHeight="1" x14ac:dyDescent="0.25">
      <c r="U850" s="145"/>
    </row>
    <row r="851" spans="21:21" ht="15.75" customHeight="1" x14ac:dyDescent="0.25">
      <c r="U851" s="145"/>
    </row>
    <row r="852" spans="21:21" ht="15.75" customHeight="1" x14ac:dyDescent="0.25">
      <c r="U852" s="145"/>
    </row>
    <row r="853" spans="21:21" ht="15.75" customHeight="1" x14ac:dyDescent="0.25">
      <c r="U853" s="145"/>
    </row>
    <row r="854" spans="21:21" ht="15.75" customHeight="1" x14ac:dyDescent="0.25">
      <c r="U854" s="145"/>
    </row>
    <row r="855" spans="21:21" ht="15.75" customHeight="1" x14ac:dyDescent="0.25">
      <c r="U855" s="145"/>
    </row>
    <row r="856" spans="21:21" ht="15.75" customHeight="1" x14ac:dyDescent="0.25">
      <c r="U856" s="145"/>
    </row>
    <row r="857" spans="21:21" ht="15.75" customHeight="1" x14ac:dyDescent="0.25">
      <c r="U857" s="145"/>
    </row>
    <row r="858" spans="21:21" ht="15.75" customHeight="1" x14ac:dyDescent="0.25">
      <c r="U858" s="145"/>
    </row>
    <row r="859" spans="21:21" ht="15.75" customHeight="1" x14ac:dyDescent="0.25">
      <c r="U859" s="145"/>
    </row>
    <row r="860" spans="21:21" ht="15.75" customHeight="1" x14ac:dyDescent="0.25">
      <c r="U860" s="145"/>
    </row>
    <row r="861" spans="21:21" ht="15.75" customHeight="1" x14ac:dyDescent="0.25">
      <c r="U861" s="145"/>
    </row>
    <row r="862" spans="21:21" ht="15.75" customHeight="1" x14ac:dyDescent="0.25">
      <c r="U862" s="145"/>
    </row>
    <row r="863" spans="21:21" ht="15.75" customHeight="1" x14ac:dyDescent="0.25">
      <c r="U863" s="145"/>
    </row>
    <row r="864" spans="21:21" ht="15.75" customHeight="1" x14ac:dyDescent="0.25">
      <c r="U864" s="145"/>
    </row>
    <row r="865" spans="21:21" ht="15.75" customHeight="1" x14ac:dyDescent="0.25">
      <c r="U865" s="145"/>
    </row>
    <row r="866" spans="21:21" ht="15.75" customHeight="1" x14ac:dyDescent="0.25">
      <c r="U866" s="145"/>
    </row>
    <row r="867" spans="21:21" ht="15.75" customHeight="1" x14ac:dyDescent="0.25">
      <c r="U867" s="145"/>
    </row>
    <row r="868" spans="21:21" ht="15.75" customHeight="1" x14ac:dyDescent="0.25">
      <c r="U868" s="145"/>
    </row>
    <row r="869" spans="21:21" ht="15.75" customHeight="1" x14ac:dyDescent="0.25">
      <c r="U869" s="145"/>
    </row>
    <row r="870" spans="21:21" ht="15.75" customHeight="1" x14ac:dyDescent="0.25">
      <c r="U870" s="145"/>
    </row>
    <row r="871" spans="21:21" ht="15.75" customHeight="1" x14ac:dyDescent="0.25">
      <c r="U871" s="145"/>
    </row>
    <row r="872" spans="21:21" ht="15.75" customHeight="1" x14ac:dyDescent="0.25">
      <c r="U872" s="145"/>
    </row>
    <row r="873" spans="21:21" ht="15.75" customHeight="1" x14ac:dyDescent="0.25">
      <c r="U873" s="145"/>
    </row>
    <row r="874" spans="21:21" ht="15.75" customHeight="1" x14ac:dyDescent="0.25">
      <c r="U874" s="145"/>
    </row>
    <row r="875" spans="21:21" ht="15.75" customHeight="1" x14ac:dyDescent="0.25">
      <c r="U875" s="145"/>
    </row>
    <row r="876" spans="21:21" ht="15.75" customHeight="1" x14ac:dyDescent="0.25">
      <c r="U876" s="145"/>
    </row>
    <row r="877" spans="21:21" ht="15.75" customHeight="1" x14ac:dyDescent="0.25">
      <c r="U877" s="145"/>
    </row>
    <row r="878" spans="21:21" ht="15.75" customHeight="1" x14ac:dyDescent="0.25">
      <c r="U878" s="145"/>
    </row>
    <row r="879" spans="21:21" ht="15.75" customHeight="1" x14ac:dyDescent="0.25">
      <c r="U879" s="145"/>
    </row>
    <row r="880" spans="21:21" ht="15.75" customHeight="1" x14ac:dyDescent="0.25">
      <c r="U880" s="145"/>
    </row>
    <row r="881" spans="21:21" ht="15.75" customHeight="1" x14ac:dyDescent="0.25">
      <c r="U881" s="145"/>
    </row>
    <row r="882" spans="21:21" ht="15.75" customHeight="1" x14ac:dyDescent="0.25">
      <c r="U882" s="145"/>
    </row>
    <row r="883" spans="21:21" ht="15.75" customHeight="1" x14ac:dyDescent="0.25">
      <c r="U883" s="145"/>
    </row>
    <row r="884" spans="21:21" ht="15.75" customHeight="1" x14ac:dyDescent="0.25">
      <c r="U884" s="145"/>
    </row>
    <row r="885" spans="21:21" ht="15.75" customHeight="1" x14ac:dyDescent="0.25">
      <c r="U885" s="145"/>
    </row>
    <row r="886" spans="21:21" ht="15.75" customHeight="1" x14ac:dyDescent="0.25">
      <c r="U886" s="145"/>
    </row>
    <row r="887" spans="21:21" ht="15.75" customHeight="1" x14ac:dyDescent="0.25">
      <c r="U887" s="145"/>
    </row>
    <row r="888" spans="21:21" ht="15.75" customHeight="1" x14ac:dyDescent="0.25">
      <c r="U888" s="145"/>
    </row>
    <row r="889" spans="21:21" ht="15.75" customHeight="1" x14ac:dyDescent="0.25">
      <c r="U889" s="145"/>
    </row>
    <row r="890" spans="21:21" ht="15.75" customHeight="1" x14ac:dyDescent="0.25">
      <c r="U890" s="145"/>
    </row>
    <row r="891" spans="21:21" ht="15.75" customHeight="1" x14ac:dyDescent="0.25">
      <c r="U891" s="145"/>
    </row>
    <row r="892" spans="21:21" ht="15.75" customHeight="1" x14ac:dyDescent="0.25">
      <c r="U892" s="145"/>
    </row>
    <row r="893" spans="21:21" ht="15.75" customHeight="1" x14ac:dyDescent="0.25">
      <c r="U893" s="145"/>
    </row>
    <row r="894" spans="21:21" ht="15.75" customHeight="1" x14ac:dyDescent="0.25">
      <c r="U894" s="145"/>
    </row>
    <row r="895" spans="21:21" ht="15.75" customHeight="1" x14ac:dyDescent="0.25">
      <c r="U895" s="145"/>
    </row>
    <row r="896" spans="21:21" ht="15.75" customHeight="1" x14ac:dyDescent="0.25">
      <c r="U896" s="145"/>
    </row>
    <row r="897" spans="21:21" ht="15.75" customHeight="1" x14ac:dyDescent="0.25">
      <c r="U897" s="145"/>
    </row>
    <row r="898" spans="21:21" ht="15.75" customHeight="1" x14ac:dyDescent="0.25">
      <c r="U898" s="145"/>
    </row>
    <row r="899" spans="21:21" ht="15.75" customHeight="1" x14ac:dyDescent="0.25">
      <c r="U899" s="145"/>
    </row>
    <row r="900" spans="21:21" ht="15.75" customHeight="1" x14ac:dyDescent="0.25">
      <c r="U900" s="145"/>
    </row>
    <row r="901" spans="21:21" ht="15.75" customHeight="1" x14ac:dyDescent="0.25">
      <c r="U901" s="145"/>
    </row>
    <row r="902" spans="21:21" ht="15.75" customHeight="1" x14ac:dyDescent="0.25">
      <c r="U902" s="145"/>
    </row>
    <row r="903" spans="21:21" ht="15.75" customHeight="1" x14ac:dyDescent="0.25">
      <c r="U903" s="145"/>
    </row>
    <row r="904" spans="21:21" ht="15.75" customHeight="1" x14ac:dyDescent="0.25">
      <c r="U904" s="145"/>
    </row>
    <row r="905" spans="21:21" ht="15.75" customHeight="1" x14ac:dyDescent="0.25">
      <c r="U905" s="145"/>
    </row>
    <row r="906" spans="21:21" ht="15.75" customHeight="1" x14ac:dyDescent="0.25">
      <c r="U906" s="145"/>
    </row>
    <row r="907" spans="21:21" ht="15.75" customHeight="1" x14ac:dyDescent="0.25">
      <c r="U907" s="145"/>
    </row>
    <row r="908" spans="21:21" ht="15.75" customHeight="1" x14ac:dyDescent="0.25">
      <c r="U908" s="145"/>
    </row>
    <row r="909" spans="21:21" ht="15.75" customHeight="1" x14ac:dyDescent="0.25">
      <c r="U909" s="145"/>
    </row>
    <row r="910" spans="21:21" ht="15.75" customHeight="1" x14ac:dyDescent="0.25">
      <c r="U910" s="145"/>
    </row>
    <row r="911" spans="21:21" ht="15.75" customHeight="1" x14ac:dyDescent="0.25">
      <c r="U911" s="145"/>
    </row>
    <row r="912" spans="21:21" ht="15.75" customHeight="1" x14ac:dyDescent="0.25">
      <c r="U912" s="145"/>
    </row>
    <row r="913" spans="21:21" ht="15.75" customHeight="1" x14ac:dyDescent="0.25">
      <c r="U913" s="145"/>
    </row>
    <row r="914" spans="21:21" ht="15.75" customHeight="1" x14ac:dyDescent="0.25">
      <c r="U914" s="145"/>
    </row>
    <row r="915" spans="21:21" ht="15.75" customHeight="1" x14ac:dyDescent="0.25">
      <c r="U915" s="145"/>
    </row>
    <row r="916" spans="21:21" ht="15.75" customHeight="1" x14ac:dyDescent="0.25">
      <c r="U916" s="145"/>
    </row>
    <row r="917" spans="21:21" ht="15.75" customHeight="1" x14ac:dyDescent="0.25">
      <c r="U917" s="145"/>
    </row>
    <row r="918" spans="21:21" ht="15.75" customHeight="1" x14ac:dyDescent="0.25">
      <c r="U918" s="145"/>
    </row>
    <row r="919" spans="21:21" ht="15.75" customHeight="1" x14ac:dyDescent="0.25">
      <c r="U919" s="145"/>
    </row>
    <row r="920" spans="21:21" ht="15.75" customHeight="1" x14ac:dyDescent="0.25">
      <c r="U920" s="145"/>
    </row>
    <row r="921" spans="21:21" ht="15.75" customHeight="1" x14ac:dyDescent="0.25">
      <c r="U921" s="145"/>
    </row>
    <row r="922" spans="21:21" ht="15.75" customHeight="1" x14ac:dyDescent="0.25">
      <c r="U922" s="145"/>
    </row>
    <row r="923" spans="21:21" ht="15.75" customHeight="1" x14ac:dyDescent="0.25">
      <c r="U923" s="145"/>
    </row>
    <row r="924" spans="21:21" ht="15.75" customHeight="1" x14ac:dyDescent="0.25">
      <c r="U924" s="145"/>
    </row>
    <row r="925" spans="21:21" ht="15.75" customHeight="1" x14ac:dyDescent="0.25">
      <c r="U925" s="145"/>
    </row>
    <row r="926" spans="21:21" ht="15.75" customHeight="1" x14ac:dyDescent="0.25">
      <c r="U926" s="145"/>
    </row>
    <row r="927" spans="21:21" ht="15.75" customHeight="1" x14ac:dyDescent="0.25">
      <c r="U927" s="145"/>
    </row>
    <row r="928" spans="21:21" ht="15.75" customHeight="1" x14ac:dyDescent="0.25">
      <c r="U928" s="145"/>
    </row>
    <row r="929" spans="21:21" ht="15.75" customHeight="1" x14ac:dyDescent="0.25">
      <c r="U929" s="145"/>
    </row>
    <row r="930" spans="21:21" ht="15.75" customHeight="1" x14ac:dyDescent="0.25">
      <c r="U930" s="145"/>
    </row>
    <row r="931" spans="21:21" ht="15.75" customHeight="1" x14ac:dyDescent="0.25">
      <c r="U931" s="145"/>
    </row>
    <row r="932" spans="21:21" ht="15.75" customHeight="1" x14ac:dyDescent="0.25">
      <c r="U932" s="145"/>
    </row>
    <row r="933" spans="21:21" ht="15.75" customHeight="1" x14ac:dyDescent="0.25">
      <c r="U933" s="145"/>
    </row>
    <row r="934" spans="21:21" ht="15.75" customHeight="1" x14ac:dyDescent="0.25">
      <c r="U934" s="145"/>
    </row>
    <row r="935" spans="21:21" ht="15.75" customHeight="1" x14ac:dyDescent="0.25">
      <c r="U935" s="145"/>
    </row>
    <row r="936" spans="21:21" ht="15.75" customHeight="1" x14ac:dyDescent="0.25">
      <c r="U936" s="145"/>
    </row>
    <row r="937" spans="21:21" ht="15.75" customHeight="1" x14ac:dyDescent="0.25">
      <c r="U937" s="145"/>
    </row>
    <row r="938" spans="21:21" ht="15.75" customHeight="1" x14ac:dyDescent="0.25">
      <c r="U938" s="145"/>
    </row>
    <row r="939" spans="21:21" ht="15.75" customHeight="1" x14ac:dyDescent="0.25">
      <c r="U939" s="145"/>
    </row>
    <row r="940" spans="21:21" ht="15.75" customHeight="1" x14ac:dyDescent="0.25">
      <c r="U940" s="145"/>
    </row>
    <row r="941" spans="21:21" ht="15.75" customHeight="1" x14ac:dyDescent="0.25">
      <c r="U941" s="145"/>
    </row>
    <row r="942" spans="21:21" ht="15.75" customHeight="1" x14ac:dyDescent="0.25">
      <c r="U942" s="145"/>
    </row>
    <row r="943" spans="21:21" ht="15.75" customHeight="1" x14ac:dyDescent="0.25">
      <c r="U943" s="145"/>
    </row>
    <row r="944" spans="21:21" ht="15.75" customHeight="1" x14ac:dyDescent="0.25">
      <c r="U944" s="145"/>
    </row>
    <row r="945" spans="21:21" ht="15.75" customHeight="1" x14ac:dyDescent="0.25">
      <c r="U945" s="145"/>
    </row>
    <row r="946" spans="21:21" ht="15.75" customHeight="1" x14ac:dyDescent="0.25">
      <c r="U946" s="145"/>
    </row>
    <row r="947" spans="21:21" ht="15.75" customHeight="1" x14ac:dyDescent="0.25">
      <c r="U947" s="145"/>
    </row>
    <row r="948" spans="21:21" ht="15.75" customHeight="1" x14ac:dyDescent="0.25">
      <c r="U948" s="145"/>
    </row>
    <row r="949" spans="21:21" ht="15.75" customHeight="1" x14ac:dyDescent="0.25">
      <c r="U949" s="145"/>
    </row>
    <row r="950" spans="21:21" ht="15.75" customHeight="1" x14ac:dyDescent="0.25">
      <c r="U950" s="145"/>
    </row>
    <row r="951" spans="21:21" ht="15.75" customHeight="1" x14ac:dyDescent="0.25">
      <c r="U951" s="145"/>
    </row>
    <row r="952" spans="21:21" ht="15.75" customHeight="1" x14ac:dyDescent="0.25">
      <c r="U952" s="145"/>
    </row>
    <row r="953" spans="21:21" ht="15.75" customHeight="1" x14ac:dyDescent="0.25">
      <c r="U953" s="145"/>
    </row>
    <row r="954" spans="21:21" ht="15.75" customHeight="1" x14ac:dyDescent="0.25">
      <c r="U954" s="145"/>
    </row>
    <row r="955" spans="21:21" ht="15.75" customHeight="1" x14ac:dyDescent="0.25">
      <c r="U955" s="145"/>
    </row>
    <row r="956" spans="21:21" ht="15.75" customHeight="1" x14ac:dyDescent="0.25">
      <c r="U956" s="145"/>
    </row>
    <row r="957" spans="21:21" ht="15.75" customHeight="1" x14ac:dyDescent="0.25">
      <c r="U957" s="145"/>
    </row>
    <row r="958" spans="21:21" ht="15.75" customHeight="1" x14ac:dyDescent="0.25">
      <c r="U958" s="145"/>
    </row>
    <row r="959" spans="21:21" ht="15.75" customHeight="1" x14ac:dyDescent="0.25">
      <c r="U959" s="145"/>
    </row>
    <row r="960" spans="21:21" ht="15.75" customHeight="1" x14ac:dyDescent="0.25">
      <c r="U960" s="145"/>
    </row>
    <row r="961" spans="21:21" ht="15.75" customHeight="1" x14ac:dyDescent="0.25">
      <c r="U961" s="145"/>
    </row>
    <row r="962" spans="21:21" ht="15.75" customHeight="1" x14ac:dyDescent="0.25">
      <c r="U962" s="145"/>
    </row>
    <row r="963" spans="21:21" ht="15.75" customHeight="1" x14ac:dyDescent="0.25">
      <c r="U963" s="145"/>
    </row>
    <row r="964" spans="21:21" ht="15.75" customHeight="1" x14ac:dyDescent="0.25">
      <c r="U964" s="145"/>
    </row>
    <row r="965" spans="21:21" ht="15.75" customHeight="1" x14ac:dyDescent="0.25">
      <c r="U965" s="145"/>
    </row>
    <row r="966" spans="21:21" ht="15.75" customHeight="1" x14ac:dyDescent="0.25">
      <c r="U966" s="145"/>
    </row>
    <row r="967" spans="21:21" ht="15.75" customHeight="1" x14ac:dyDescent="0.25">
      <c r="U967" s="145"/>
    </row>
    <row r="968" spans="21:21" ht="15.75" customHeight="1" x14ac:dyDescent="0.25">
      <c r="U968" s="145"/>
    </row>
    <row r="969" spans="21:21" ht="15.75" customHeight="1" x14ac:dyDescent="0.25">
      <c r="U969" s="145"/>
    </row>
    <row r="970" spans="21:21" ht="15.75" customHeight="1" x14ac:dyDescent="0.25">
      <c r="U970" s="145"/>
    </row>
    <row r="971" spans="21:21" ht="15.75" customHeight="1" x14ac:dyDescent="0.25">
      <c r="U971" s="145"/>
    </row>
    <row r="972" spans="21:21" ht="15.75" customHeight="1" x14ac:dyDescent="0.25">
      <c r="U972" s="145"/>
    </row>
    <row r="973" spans="21:21" ht="15.75" customHeight="1" x14ac:dyDescent="0.25">
      <c r="U973" s="145"/>
    </row>
    <row r="974" spans="21:21" ht="15.75" customHeight="1" x14ac:dyDescent="0.25">
      <c r="U974" s="145"/>
    </row>
    <row r="975" spans="21:21" ht="15.75" customHeight="1" x14ac:dyDescent="0.25">
      <c r="U975" s="145"/>
    </row>
    <row r="976" spans="21:21" ht="15.75" customHeight="1" x14ac:dyDescent="0.25">
      <c r="U976" s="145"/>
    </row>
    <row r="977" spans="21:21" ht="15.75" customHeight="1" x14ac:dyDescent="0.25">
      <c r="U977" s="145"/>
    </row>
    <row r="978" spans="21:21" ht="15.75" customHeight="1" x14ac:dyDescent="0.25">
      <c r="U978" s="145"/>
    </row>
    <row r="979" spans="21:21" ht="15.75" customHeight="1" x14ac:dyDescent="0.25">
      <c r="U979" s="145"/>
    </row>
    <row r="980" spans="21:21" ht="15.75" customHeight="1" x14ac:dyDescent="0.25">
      <c r="U980" s="145"/>
    </row>
    <row r="981" spans="21:21" ht="15.75" customHeight="1" x14ac:dyDescent="0.25">
      <c r="U981" s="145"/>
    </row>
    <row r="982" spans="21:21" ht="15.75" customHeight="1" x14ac:dyDescent="0.25">
      <c r="U982" s="145"/>
    </row>
    <row r="983" spans="21:21" ht="15.75" customHeight="1" x14ac:dyDescent="0.25">
      <c r="U983" s="145"/>
    </row>
    <row r="984" spans="21:21" ht="15.75" customHeight="1" x14ac:dyDescent="0.25">
      <c r="U984" s="145"/>
    </row>
    <row r="985" spans="21:21" ht="15.75" customHeight="1" x14ac:dyDescent="0.25">
      <c r="U985" s="145"/>
    </row>
    <row r="986" spans="21:21" ht="15.75" customHeight="1" x14ac:dyDescent="0.25">
      <c r="U986" s="145"/>
    </row>
    <row r="987" spans="21:21" ht="15.75" customHeight="1" x14ac:dyDescent="0.25">
      <c r="U987" s="145"/>
    </row>
    <row r="988" spans="21:21" ht="15.75" customHeight="1" x14ac:dyDescent="0.25">
      <c r="U988" s="145"/>
    </row>
    <row r="989" spans="21:21" ht="15.75" customHeight="1" x14ac:dyDescent="0.25">
      <c r="U989" s="145"/>
    </row>
    <row r="990" spans="21:21" ht="15.75" customHeight="1" x14ac:dyDescent="0.25">
      <c r="U990" s="145"/>
    </row>
    <row r="991" spans="21:21" ht="15.75" customHeight="1" x14ac:dyDescent="0.25">
      <c r="U991" s="145"/>
    </row>
    <row r="992" spans="21:21" ht="15.75" customHeight="1" x14ac:dyDescent="0.25">
      <c r="U992" s="145"/>
    </row>
    <row r="993" spans="21:21" ht="15.75" customHeight="1" x14ac:dyDescent="0.25">
      <c r="U993" s="145"/>
    </row>
    <row r="994" spans="21:21" ht="15.75" customHeight="1" x14ac:dyDescent="0.25">
      <c r="U994" s="145"/>
    </row>
    <row r="995" spans="21:21" ht="15.75" customHeight="1" x14ac:dyDescent="0.25">
      <c r="U995" s="145"/>
    </row>
    <row r="996" spans="21:21" ht="15.75" customHeight="1" x14ac:dyDescent="0.25">
      <c r="U996" s="145"/>
    </row>
    <row r="997" spans="21:21" ht="15.75" customHeight="1" x14ac:dyDescent="0.25">
      <c r="U997" s="145"/>
    </row>
    <row r="998" spans="21:21" ht="15.75" customHeight="1" x14ac:dyDescent="0.25">
      <c r="U998" s="145"/>
    </row>
    <row r="999" spans="21:21" ht="15.75" customHeight="1" x14ac:dyDescent="0.25">
      <c r="U999" s="145"/>
    </row>
    <row r="1000" spans="21:21" ht="15.75" customHeight="1" x14ac:dyDescent="0.25">
      <c r="U1000" s="145"/>
    </row>
    <row r="1001" spans="21:21" ht="15.75" customHeight="1" x14ac:dyDescent="0.25">
      <c r="U1001" s="145"/>
    </row>
  </sheetData>
  <customSheetViews>
    <customSheetView guid="{0EFA2CE7-27C8-4840-86D6-BB7D1BF2A84C}" filter="1" showAutoFilter="1">
      <pageMargins left="0.7" right="0.7" top="0.75" bottom="0.75" header="0.3" footer="0.3"/>
      <autoFilter ref="A1:D10" xr:uid="{70F96414-8B9C-4271-AE8C-24CB8EA254ED}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 xr:uid="{00000000-0002-0000-0400-000000000000}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esame</cp:lastModifiedBy>
  <dcterms:created xsi:type="dcterms:W3CDTF">2021-01-15T10:19:28Z</dcterms:created>
  <dcterms:modified xsi:type="dcterms:W3CDTF">2023-05-16T09:26:40Z</dcterms:modified>
</cp:coreProperties>
</file>