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filterPrivacy="1" defaultThemeVersion="124226"/>
  <bookViews>
    <workbookView xWindow="10230" yWindow="0" windowWidth="19560" windowHeight="8115" firstSheet="2" activeTab="4"/>
  </bookViews>
  <sheets>
    <sheet name="Objetivos" sheetId="5" r:id="rId1"/>
    <sheet name="Medidas" sheetId="1" r:id="rId2"/>
    <sheet name="Indicadores" sheetId="2" r:id="rId3"/>
    <sheet name="IND_1" sheetId="7" r:id="rId4"/>
    <sheet name="IND_2" sheetId="6" r:id="rId5"/>
    <sheet name="IND_3" sheetId="8" r:id="rId6"/>
    <sheet name="IND_4" sheetId="9" r:id="rId7"/>
    <sheet name="IND_5" sheetId="10" r:id="rId8"/>
    <sheet name="IND_6" sheetId="11" r:id="rId9"/>
    <sheet name="IND_9" sheetId="14" r:id="rId10"/>
    <sheet name="IND_10" sheetId="15" r:id="rId11"/>
    <sheet name="IND_11" sheetId="16" r:id="rId12"/>
    <sheet name="IND_12" sheetId="17" r:id="rId13"/>
    <sheet name="IND_13" sheetId="18" r:id="rId14"/>
    <sheet name="IND_14" sheetId="19" r:id="rId15"/>
    <sheet name="IND_15" sheetId="20" r:id="rId16"/>
    <sheet name="IND_16" sheetId="21" state="hidden" r:id="rId17"/>
    <sheet name="IND_17" sheetId="22" r:id="rId18"/>
    <sheet name="IND_18" sheetId="23" r:id="rId19"/>
    <sheet name="IND_19" sheetId="24" r:id="rId20"/>
    <sheet name="IND_20" sheetId="25" r:id="rId21"/>
    <sheet name="IND_21" sheetId="26" r:id="rId22"/>
  </sheets>
  <calcPr calcId="162913"/>
</workbook>
</file>

<file path=xl/calcChain.xml><?xml version="1.0" encoding="utf-8"?>
<calcChain xmlns="http://schemas.openxmlformats.org/spreadsheetml/2006/main">
  <c r="E2" i="7" l="1"/>
  <c r="D2" i="7"/>
  <c r="C2" i="7"/>
  <c r="B2" i="7"/>
  <c r="E3" i="7"/>
  <c r="D3" i="7"/>
  <c r="C3" i="7"/>
  <c r="B3" i="7"/>
  <c r="E7" i="7"/>
  <c r="D7" i="7"/>
  <c r="C7" i="7"/>
  <c r="B7" i="7"/>
  <c r="E6" i="7"/>
  <c r="D6" i="7"/>
  <c r="C6" i="7"/>
  <c r="B6" i="7"/>
  <c r="D5" i="7"/>
  <c r="E5" i="7"/>
  <c r="C5" i="7"/>
  <c r="B5" i="7"/>
  <c r="F8" i="7"/>
  <c r="E2" i="9"/>
  <c r="D2" i="9"/>
  <c r="C2" i="9"/>
  <c r="B2" i="9"/>
  <c r="E3" i="9"/>
  <c r="D3" i="9"/>
  <c r="C3" i="9"/>
  <c r="B3" i="9"/>
  <c r="E7" i="9"/>
  <c r="D7" i="9"/>
  <c r="C7" i="9"/>
  <c r="B7" i="9"/>
  <c r="E6" i="9"/>
  <c r="D6" i="9"/>
  <c r="C6" i="9"/>
  <c r="B6" i="9"/>
  <c r="E5" i="9"/>
  <c r="D5" i="9"/>
  <c r="C5" i="9"/>
  <c r="B5" i="9"/>
  <c r="F8" i="9"/>
  <c r="E2" i="8" l="1"/>
  <c r="D2" i="8"/>
  <c r="C2" i="8"/>
  <c r="B2" i="8"/>
  <c r="E3" i="8"/>
  <c r="D3" i="8"/>
  <c r="C3" i="8"/>
  <c r="B3" i="8"/>
  <c r="E7" i="8"/>
  <c r="D7" i="8"/>
  <c r="C7" i="8"/>
  <c r="B7" i="8"/>
  <c r="E6" i="8"/>
  <c r="D6" i="8"/>
  <c r="C6" i="8"/>
  <c r="B6" i="8"/>
  <c r="E5" i="8"/>
  <c r="D5" i="8"/>
  <c r="C5" i="8"/>
  <c r="B5" i="8"/>
  <c r="F8" i="8"/>
  <c r="E7" i="6"/>
  <c r="D7" i="6"/>
  <c r="C7" i="6"/>
  <c r="B7" i="6"/>
  <c r="E6" i="6"/>
  <c r="D6" i="6"/>
  <c r="C6" i="6"/>
  <c r="B6" i="6"/>
  <c r="F8" i="6"/>
  <c r="D5" i="6" s="1"/>
  <c r="B5" i="6" l="1"/>
  <c r="B2" i="6"/>
  <c r="E3" i="6"/>
  <c r="E5" i="6"/>
  <c r="D3" i="6"/>
  <c r="B3" i="6"/>
  <c r="C2" i="6"/>
  <c r="E2" i="6"/>
  <c r="C5" i="6"/>
  <c r="D2" i="6"/>
  <c r="C3" i="6"/>
</calcChain>
</file>

<file path=xl/comments1.xml><?xml version="1.0" encoding="utf-8"?>
<comments xmlns="http://schemas.openxmlformats.org/spreadsheetml/2006/main">
  <authors>
    <author>Autor</author>
  </authors>
  <commentList>
    <comment ref="B7" authorId="0" shapeId="0">
      <text>
        <r>
          <rPr>
            <b/>
            <sz val="8"/>
            <color rgb="FF000000"/>
            <rFont val="Tahoma"/>
            <family val="2"/>
            <charset val="1"/>
          </rPr>
          <t xml:space="preserve">Autor:
</t>
        </r>
        <r>
          <rPr>
            <sz val="8"/>
            <color rgb="FF000000"/>
            <rFont val="Tahoma"/>
            <family val="2"/>
            <charset val="1"/>
          </rPr>
          <t xml:space="preserve">Se eu não fizer nenhuma auditoria, não vou ter nenhuma não conformidade. Ou seja, seu indicador será 0.
Rever esse indicador.
</t>
        </r>
      </text>
    </comment>
  </commentList>
</comments>
</file>

<file path=xl/sharedStrings.xml><?xml version="1.0" encoding="utf-8"?>
<sst xmlns="http://schemas.openxmlformats.org/spreadsheetml/2006/main" count="804" uniqueCount="395">
  <si>
    <t>Indicadores</t>
  </si>
  <si>
    <t>Nome</t>
  </si>
  <si>
    <t>Mnemônico</t>
  </si>
  <si>
    <t>Descrição</t>
  </si>
  <si>
    <t>Procedimento de coleta</t>
  </si>
  <si>
    <t>Procedimento de Análise</t>
  </si>
  <si>
    <t>Unidade de Medida</t>
  </si>
  <si>
    <t>Tipo de Indicador</t>
  </si>
  <si>
    <t>IND_1</t>
  </si>
  <si>
    <t>Indicador da estimativa de tamanho</t>
  </si>
  <si>
    <t>ponto flutuante</t>
  </si>
  <si>
    <t>Tamanho</t>
  </si>
  <si>
    <t>Medidas</t>
  </si>
  <si>
    <t>Periodicidade</t>
  </si>
  <si>
    <t>inicio do projeto</t>
  </si>
  <si>
    <t>Objetivos</t>
  </si>
  <si>
    <t>Questões</t>
  </si>
  <si>
    <t>Responsável</t>
  </si>
  <si>
    <t>Objetivo Secundário</t>
  </si>
  <si>
    <t>G1</t>
  </si>
  <si>
    <t>Q1.1</t>
  </si>
  <si>
    <t>G2</t>
  </si>
  <si>
    <t>G3</t>
  </si>
  <si>
    <t>G4</t>
  </si>
  <si>
    <t>Derivada</t>
  </si>
  <si>
    <t>Referência a questão</t>
  </si>
  <si>
    <t>Calculo do tamanho estimado do projeto utilizando-se da metodologia de pontos por caso de uso</t>
  </si>
  <si>
    <t>IND_EST_SIZE</t>
  </si>
  <si>
    <t>Valor que representa um índice de adequação da estimativa de tamanho pelo tamanho real ao final do projeto dado ao se dividir o tamanho estimado pelo tamanho real.</t>
  </si>
  <si>
    <t>Gerado automaticamente pelo repositório ao se coletar as duas medidas envolvidas.</t>
  </si>
  <si>
    <t>frequencia da Analise do Indicador</t>
  </si>
  <si>
    <t>Indicador analisado ao final do projeto</t>
  </si>
  <si>
    <r>
      <rPr>
        <sz val="11"/>
        <color rgb="FF00B050"/>
        <rFont val="Calibri"/>
        <family val="2"/>
        <scheme val="minor"/>
      </rPr>
      <t xml:space="preserve">BOM: </t>
    </r>
    <r>
      <rPr>
        <sz val="11"/>
        <color theme="1"/>
        <rFont val="Calibri"/>
        <family val="2"/>
        <scheme val="minor"/>
      </rPr>
      <t xml:space="preserve">Valor entre 0,7 e 1,3
</t>
    </r>
    <r>
      <rPr>
        <sz val="11"/>
        <color rgb="FFFFCC00"/>
        <rFont val="Calibri"/>
        <family val="2"/>
        <scheme val="minor"/>
      </rPr>
      <t xml:space="preserve">ALERTA: </t>
    </r>
    <r>
      <rPr>
        <sz val="11"/>
        <color theme="1"/>
        <rFont val="Calibri"/>
        <family val="2"/>
        <scheme val="minor"/>
      </rPr>
      <t xml:space="preserve">Valor entre 0,55 e 0,69 ou 1,31 e 1,45
</t>
    </r>
    <r>
      <rPr>
        <sz val="11"/>
        <color rgb="FFFF0000"/>
        <rFont val="Calibri"/>
        <family val="2"/>
        <scheme val="minor"/>
      </rPr>
      <t xml:space="preserve">CRÍTICO: </t>
    </r>
    <r>
      <rPr>
        <sz val="11"/>
        <color theme="1"/>
        <rFont val="Calibri"/>
        <family val="2"/>
        <scheme val="minor"/>
      </rPr>
      <t>Valor abaixo de 0,55 e acima de 1,45</t>
    </r>
  </si>
  <si>
    <t>Premissas utilizadas para a definição do procedimento de análise</t>
  </si>
  <si>
    <t>Premissas utilizadas para a determinação do limite de análise do indicador. Foram coletados o desvio padrão e a média dos indicadores dos ultimos 2 projetos. A média desse indicador ficou em 1,38 e o devio padrão em 0,44. Como não desejávamos limitar o limite superior, mantivemos em 1,3, e consideramos bom qualquer valor acima de 0,7 e 1,3.</t>
  </si>
  <si>
    <t>Ferramenta</t>
  </si>
  <si>
    <t>Ao final de cada release do Projeto, e ao final do Projeto.</t>
  </si>
  <si>
    <r>
      <t xml:space="preserve">Tamanho </t>
    </r>
    <r>
      <rPr>
        <b/>
        <sz val="11"/>
        <color theme="1"/>
        <rFont val="Calibri"/>
        <family val="2"/>
        <scheme val="minor"/>
      </rPr>
      <t>Inicial</t>
    </r>
    <r>
      <rPr>
        <sz val="11"/>
        <color theme="1"/>
        <rFont val="Calibri"/>
        <family val="2"/>
        <scheme val="minor"/>
      </rPr>
      <t xml:space="preserve"> Estimado</t>
    </r>
  </si>
  <si>
    <r>
      <t xml:space="preserve">Tamanho </t>
    </r>
    <r>
      <rPr>
        <b/>
        <sz val="11"/>
        <color theme="1"/>
        <rFont val="Calibri"/>
        <family val="2"/>
        <scheme val="minor"/>
      </rPr>
      <t>Definitivo</t>
    </r>
    <r>
      <rPr>
        <sz val="11"/>
        <color theme="1"/>
        <rFont val="Calibri"/>
        <family val="2"/>
        <scheme val="minor"/>
      </rPr>
      <t xml:space="preserve"> Estimado</t>
    </r>
  </si>
  <si>
    <t>EST_SIZE_Inicial</t>
  </si>
  <si>
    <t>EST_SIZE_Definitivo</t>
  </si>
  <si>
    <r>
      <t xml:space="preserve">Coletar na planilha de estimativa de tamanho a quantidade de pontos de caso de uso ajustados (realizados na </t>
    </r>
    <r>
      <rPr>
        <b/>
        <sz val="11"/>
        <color theme="1"/>
        <rFont val="Calibri"/>
        <family val="2"/>
        <scheme val="minor"/>
      </rPr>
      <t>Planejamento)</t>
    </r>
  </si>
  <si>
    <r>
      <t xml:space="preserve">Coletar na planilha de estimativa de tamanho a quantidade de pontos de caso de uso ajustados (realizados na </t>
    </r>
    <r>
      <rPr>
        <b/>
        <sz val="11"/>
        <color theme="1"/>
        <rFont val="Calibri"/>
        <family val="2"/>
        <scheme val="minor"/>
      </rPr>
      <t>Prospecção</t>
    </r>
    <r>
      <rPr>
        <sz val="11"/>
        <color theme="1"/>
        <rFont val="Calibri"/>
        <family val="2"/>
        <scheme val="minor"/>
      </rPr>
      <t>)</t>
    </r>
  </si>
  <si>
    <t>Toda Release</t>
  </si>
  <si>
    <t>Q1.2</t>
  </si>
  <si>
    <t>Q2.1</t>
  </si>
  <si>
    <t>Q2.2</t>
  </si>
  <si>
    <t>Equipe de Medição</t>
  </si>
  <si>
    <t>Melhorar a precisão dos documentos de estimativa de tamanho, cronograma e orçamento</t>
  </si>
  <si>
    <t>Os documentos nas marcas "preliminares"(Prospecção) do projeto foi igual ao documento na marca "definitiva"(Planejamento)?</t>
  </si>
  <si>
    <t>Os documentos nas marcas "preliminares"(Planejamento) do projeto foi igual ao documento na marca "final"(Término da Release)?</t>
  </si>
  <si>
    <t>Q1.3</t>
  </si>
  <si>
    <t>A carga horária estimada para o projeto está + - 10% comparado a carga horária real?</t>
  </si>
  <si>
    <t>Q2.3</t>
  </si>
  <si>
    <t>Melhorar o entendimento dos requisitos de cliente e normalizações</t>
  </si>
  <si>
    <t>O Documento de Requisito satisfaz as exigências do cliente?</t>
  </si>
  <si>
    <t>Ao início de cada release do Projeto</t>
  </si>
  <si>
    <t>Os documentos gerados seguem os padrões da organização?</t>
  </si>
  <si>
    <t>Identificar necessidade de treinamento/capacitação de equipe</t>
  </si>
  <si>
    <t>Q3.1</t>
  </si>
  <si>
    <t>Q3.2</t>
  </si>
  <si>
    <t>Q3.3</t>
  </si>
  <si>
    <t>Q3.4</t>
  </si>
  <si>
    <t>Existem na equipe pessoas capacitadas no uso das tecnologias utilizadas pela empresa?</t>
  </si>
  <si>
    <t>Há discrepância entre membros da equipe em termos de produtividade na mesma tecnologia?</t>
  </si>
  <si>
    <t>É possível melhorar a produtividade da equipe?</t>
  </si>
  <si>
    <t>Existem na equipe pessoas capacitadas na nova tecnologia/ferramenta/metodologia a ser adotada?</t>
  </si>
  <si>
    <t>Em cada marco do projeto</t>
  </si>
  <si>
    <t>Identificar o desenvolvimento de habilidades e competências  dos  membros da equipe</t>
  </si>
  <si>
    <t>Q4.1</t>
  </si>
  <si>
    <t>Há pessoas com habilidades interpessoais que se enquadram nos perfis organizacionais da empresa?</t>
  </si>
  <si>
    <t>Semestralmente</t>
  </si>
  <si>
    <t>Equipe de métricas</t>
  </si>
  <si>
    <t>Q4.2</t>
  </si>
  <si>
    <t>Há pessoas com competências técnicas que se enquadram nos perfis organizacionais da empresa?</t>
  </si>
  <si>
    <t>Trimestralmente</t>
  </si>
  <si>
    <t>G5</t>
  </si>
  <si>
    <t>Melhorar precisão da estimativa dos projetos de software</t>
  </si>
  <si>
    <t>Q5.1</t>
  </si>
  <si>
    <t>A estimativa de esforço Inicial do projeto foi igual a de esforço da fase de planejamento</t>
  </si>
  <si>
    <t>Ao final de cada etapa do projeto e ao final de cada release</t>
  </si>
  <si>
    <t>G6</t>
  </si>
  <si>
    <t>Reduzir o numero de não conformidades aos requisitos do projeto</t>
  </si>
  <si>
    <t>Q6.1</t>
  </si>
  <si>
    <t>Quantas NC relacionadas ao RFC foram identificadas?</t>
  </si>
  <si>
    <t>Final da fase de prospecção</t>
  </si>
  <si>
    <t>Q6.2</t>
  </si>
  <si>
    <t>Quantos RFCs o projeto possui?</t>
  </si>
  <si>
    <t>Quantos RFSs o projeto possui?</t>
  </si>
  <si>
    <t>Final da fase de analise/final da release</t>
  </si>
  <si>
    <t>Q6.3</t>
  </si>
  <si>
    <t>G7</t>
  </si>
  <si>
    <t>Reduzir o numero de solicitações de mudanças em Baselines Firme?</t>
  </si>
  <si>
    <t>Q7.1</t>
  </si>
  <si>
    <t>Quantas solicitações de mudanças foram feitas nessa Baseline?</t>
  </si>
  <si>
    <t>Final das fases do ciclo de vida/final das releases</t>
  </si>
  <si>
    <t>G8</t>
  </si>
  <si>
    <t>Reduzir o prazo para avaliação de solicitação de mudanças</t>
  </si>
  <si>
    <t>Q8.1</t>
  </si>
  <si>
    <t>Q8.2</t>
  </si>
  <si>
    <t>Quanto tempo foi gasto para dar feedback na solicitação de mudanças?</t>
  </si>
  <si>
    <t>G9</t>
  </si>
  <si>
    <t>Aumentar a eficiencia da seleção dos projetos</t>
  </si>
  <si>
    <t>Q9.1</t>
  </si>
  <si>
    <t>Qual a pontuação do projeto antes da sua execução?</t>
  </si>
  <si>
    <t>Inicio do projeto</t>
  </si>
  <si>
    <t>Q9.2</t>
  </si>
  <si>
    <t>Qual a pontuação do projeto após a sua execução?</t>
  </si>
  <si>
    <t>Final da execução do projeto</t>
  </si>
  <si>
    <t>G10</t>
  </si>
  <si>
    <t>Melhorar a qualidade dos produtos de trabalho de cada fase do ciclo de vida/processo</t>
  </si>
  <si>
    <t>Q10.1</t>
  </si>
  <si>
    <t>Qual a quantidade de produtos de trabalhos auditados?</t>
  </si>
  <si>
    <t>Final de cada fase/Ciclo de vida</t>
  </si>
  <si>
    <t>Q10.2</t>
  </si>
  <si>
    <t>Qual foi a quantidade de NC identificadas nos produtos de trabalho?</t>
  </si>
  <si>
    <t>G11</t>
  </si>
  <si>
    <t>Maximizar o valor da medição e analise</t>
  </si>
  <si>
    <t>G11.1</t>
  </si>
  <si>
    <t>Qual foi a quantidade de medidas coletadas?</t>
  </si>
  <si>
    <t>G11.2</t>
  </si>
  <si>
    <t>Quantas dessas medidas foram uteis para a tomada de decisão?</t>
  </si>
  <si>
    <t>Q6.4</t>
  </si>
  <si>
    <t>Esforço Estimado</t>
  </si>
  <si>
    <t>EST_EFFORT</t>
  </si>
  <si>
    <t>Calculo do esforço estimado das atividades</t>
  </si>
  <si>
    <t>Coletar no MSProject número de horas estimadas para o projeto</t>
  </si>
  <si>
    <t>hora desenvolvimento</t>
  </si>
  <si>
    <t>Excel</t>
  </si>
  <si>
    <t>EST_ACCUM_EFFORT</t>
  </si>
  <si>
    <t>Calculo do esforço estimado acumulado das atividades desenvolvidas até um determinado momento</t>
  </si>
  <si>
    <t>semanalmente</t>
  </si>
  <si>
    <t>Esforço Real</t>
  </si>
  <si>
    <t>EST_REAL_EFFORT</t>
  </si>
  <si>
    <t>Mostra o esforço real para o trabalho já realizado por um recurso ou atividade.</t>
  </si>
  <si>
    <t>Simples</t>
  </si>
  <si>
    <t>Custo Estimado</t>
  </si>
  <si>
    <t>EST_COST</t>
  </si>
  <si>
    <t>Custo estimado do projeto</t>
  </si>
  <si>
    <t>Coletar no MSProject valores de custos das releases do projeto</t>
  </si>
  <si>
    <t>moeda</t>
  </si>
  <si>
    <t>Esforço Estimado Acumulado</t>
  </si>
  <si>
    <t>Custo Estimado Aculumado</t>
  </si>
  <si>
    <t>EST_ACCUM_COST</t>
  </si>
  <si>
    <t>Calculo do custo estimado acumulado do projeto das atividades desenvolvidas até um determinado momento</t>
  </si>
  <si>
    <t>Custo Real</t>
  </si>
  <si>
    <t>REAL_COST</t>
  </si>
  <si>
    <t>Custo real de uma atividade do projeto</t>
  </si>
  <si>
    <t>Duração Estimada da Baseline</t>
  </si>
  <si>
    <t>EST_BAS_DURATION</t>
  </si>
  <si>
    <t>Tempo estimado para conclusão de uma baseline</t>
  </si>
  <si>
    <t>Coletar no MSProject o tempo de duração da baseline (horas)</t>
  </si>
  <si>
    <t>Duração Real da Baseline</t>
  </si>
  <si>
    <t>REAL_BAS_DURATION</t>
  </si>
  <si>
    <t>Tempo real de conclusão de uma baseline</t>
  </si>
  <si>
    <t>Coletar no MSProject na coluna de tempo real o valor de duração da baseline (horas)</t>
  </si>
  <si>
    <t>Número de horas trabalhadas</t>
  </si>
  <si>
    <t>WORK_HOUR</t>
  </si>
  <si>
    <t>Tempo de horas trabalhadas no desenvolvimento de uma release</t>
  </si>
  <si>
    <t>Coletar no MSProject o tempo de horas trabalhadas na release</t>
  </si>
  <si>
    <t>hora/homem</t>
  </si>
  <si>
    <t>Número de requisitos</t>
  </si>
  <si>
    <t>NUM_REQ</t>
  </si>
  <si>
    <t>Número de requisitos do projeto</t>
  </si>
  <si>
    <t>Coletar no Documento de Requisitos a quantidade de requisitos do projeto</t>
  </si>
  <si>
    <t>valor absoluto</t>
  </si>
  <si>
    <t>inicio do projeto/final de uma baseline</t>
  </si>
  <si>
    <t>final do projeto</t>
  </si>
  <si>
    <t>Número de requisitos Reprovados</t>
  </si>
  <si>
    <t>NUM_DEC_REQ</t>
  </si>
  <si>
    <t>Número de requisitos do projeto que foram reprovados</t>
  </si>
  <si>
    <t>Coletar na ferramenta de Issue Tracking do projeto requisitos recusados</t>
  </si>
  <si>
    <t>Número de requisitos Aprovados</t>
  </si>
  <si>
    <t>NUM_APP_REQ</t>
  </si>
  <si>
    <t>Número de requisitos do projeto que foram aprovados</t>
  </si>
  <si>
    <t>Número de requisitos Implementados</t>
  </si>
  <si>
    <t>NUM_IMP_REQ</t>
  </si>
  <si>
    <t xml:space="preserve">Número de requisitos do projeto que foram implementados até um determinado momento </t>
  </si>
  <si>
    <t>Coletar no MSProject número de requisitos já desenvolvidos e implementados no projeto</t>
  </si>
  <si>
    <t>semanalmente/marcos do projeto</t>
  </si>
  <si>
    <t>Número de solicitações de alterações nos Requisitos</t>
  </si>
  <si>
    <t>NUM_ALT_REQ</t>
  </si>
  <si>
    <t>Número de solicitações de mudanças nos requisitos</t>
  </si>
  <si>
    <t>Coletar na ferramenta de Issue Tracking a quantidade de solicitações de modificações de requisitos</t>
  </si>
  <si>
    <t>final do projeto/marcos do projeto</t>
  </si>
  <si>
    <t>Número de requisitos de cliente</t>
  </si>
  <si>
    <t>NUM_CLI_REQ</t>
  </si>
  <si>
    <t>Coletar na Proposta Técnica quantidade de requisitos de cliente</t>
  </si>
  <si>
    <t>Número de requisitos de sistema</t>
  </si>
  <si>
    <t>NUM_SIS_REQ</t>
  </si>
  <si>
    <t>Coletar no Documento de requisitos a quantidade de requisitos de sistema</t>
  </si>
  <si>
    <t>Número NC de requisitos de cliente</t>
  </si>
  <si>
    <t>NUM_NC_CLI_REQ</t>
  </si>
  <si>
    <t>Número de não conformidades de requisitos de cliente</t>
  </si>
  <si>
    <t>Coletar na ferramenta de Issue Tracking do projeto a quantidade de não conformidades de requisitos de cliente</t>
  </si>
  <si>
    <t xml:space="preserve">Simples </t>
  </si>
  <si>
    <t>Número de NC de requistiso de sistema</t>
  </si>
  <si>
    <t>NUM_NC_SIS_REQ</t>
  </si>
  <si>
    <t>Número de não conformidades de requisitos de sistema</t>
  </si>
  <si>
    <t>Coletar na ferramenta de Issue Tracking do projeto a quantidade de não conformidades de requisitos de sistema</t>
  </si>
  <si>
    <t>Número de auditorias GCO realizadas</t>
  </si>
  <si>
    <t>Número de auditorias de GCO realizadas</t>
  </si>
  <si>
    <t>Coletar na planilha de auditoria de GCO</t>
  </si>
  <si>
    <t>Número de auditorias GCO estimadas</t>
  </si>
  <si>
    <t>Número de auditorias de GCO estimadas</t>
  </si>
  <si>
    <t>inicio do projeto/marcos do projeto</t>
  </si>
  <si>
    <t>NUM_ADU_GCO_REA</t>
  </si>
  <si>
    <t>NUM_AUD_GCO_EST</t>
  </si>
  <si>
    <t>Número de NC de auditorias de GCO</t>
  </si>
  <si>
    <t>NUM_NC_GCO</t>
  </si>
  <si>
    <t>Número de não conformidades registradas após auditorias de GCO</t>
  </si>
  <si>
    <t>após auditoria de GCO</t>
  </si>
  <si>
    <t>Número de auditorias de GQA estimadas</t>
  </si>
  <si>
    <t>NUM_AUD_GQA_EST</t>
  </si>
  <si>
    <t>Coletar na planilha de auditoria de GQA</t>
  </si>
  <si>
    <t>Número de auditorias de GQA realizadas</t>
  </si>
  <si>
    <t>NUM_AUD_GQA_REA</t>
  </si>
  <si>
    <t>após auditoria de GQA</t>
  </si>
  <si>
    <t>Número de NC de auditorias de GQA</t>
  </si>
  <si>
    <t>NUM_NC_GQA</t>
  </si>
  <si>
    <t>Número de não conformidades registradas após auditorias de GQA</t>
  </si>
  <si>
    <t xml:space="preserve">Número de artefatos gerados </t>
  </si>
  <si>
    <t>NUM_ART</t>
  </si>
  <si>
    <t>Número de artefatos gerados durante execução do projeto</t>
  </si>
  <si>
    <t>Coletar na ferramenta de configuração a quantidade de artefatos gerados</t>
  </si>
  <si>
    <t>marcos do projeto/final do projeto</t>
  </si>
  <si>
    <t>Número de projetos estimados na pipeline</t>
  </si>
  <si>
    <t>NUM_PRO_EST</t>
  </si>
  <si>
    <t>Coletar na planilha de projetos a quantidade de projetos na pipeline</t>
  </si>
  <si>
    <t>Número de projetos em execução</t>
  </si>
  <si>
    <t>NUM_PRO_EXE</t>
  </si>
  <si>
    <t>Número de projetos em execeução</t>
  </si>
  <si>
    <t>Número de recursos humanos disponíveis</t>
  </si>
  <si>
    <t>NUM_RECHUM_DIS</t>
  </si>
  <si>
    <t>Coletar na planilha de recursos humanos a quantidade de colaborados disponíveis</t>
  </si>
  <si>
    <t>Número de solicitações de recursos humanos</t>
  </si>
  <si>
    <t>NUM_SOL_RECHUM</t>
  </si>
  <si>
    <t>Coletar na ferramenta de Issue Tracking quantidade de registros de solicitações de recursos humanos</t>
  </si>
  <si>
    <t>marcos do projeto</t>
  </si>
  <si>
    <t>IND_2</t>
  </si>
  <si>
    <t>Indicador da estimativa de esforço</t>
  </si>
  <si>
    <t>IND_EST_EFFORT</t>
  </si>
  <si>
    <t>Valor que representa um índice de adequação da estimativa de esforço pelo esforço realmente realizado dado ao se dividir o esforço estimado acumulado pelo esforço real acumulado.</t>
  </si>
  <si>
    <t>Esforço</t>
  </si>
  <si>
    <t>Indicador analisado semanalmente</t>
  </si>
  <si>
    <t>Premissas utilizadas para a determinação do limite de análise do indicador. Foram coletados o desvio padrão e a média dos indicadores dos ultimos 2 projetos. A média desse indicador ficou em 0,44 e o devio padrão em 0,15. Como não desejávamos limitar o limite superior, mantivemos em 1,3 e 0,4, e consideramos bom qualquer valor acima de 0,7 e 1,3.</t>
  </si>
  <si>
    <t>IND_3</t>
  </si>
  <si>
    <t>Índice de desempenho de cronograma acumulado - SPI</t>
  </si>
  <si>
    <t>IND_ACUM_SPI</t>
  </si>
  <si>
    <t>Custo</t>
  </si>
  <si>
    <t>Premissas utilizadas para a determinação do limite de análise do indicador. Foram coletados o desvio padrão e a média dos indicadores dos ultimos 2 projetos. A média desse indicador ficou em 0,44 e o devio padrão em 0,15. Como não desejávamos limitar o limite superior, mantivemos em 1,5, e consideramos bom qualquer valor acima de 0,5.</t>
  </si>
  <si>
    <t>IND_4</t>
  </si>
  <si>
    <t>IND_EAC</t>
  </si>
  <si>
    <t>Com base no desempenho atual, a estimativa na finalização (EAC – estimate at completion) nos dá uma estimativa dos custos totais do projeto no momento do seu término.</t>
  </si>
  <si>
    <t>Premissas utilizadas para a determinação do limite de análise do indicador. Foram coletados o desvio padrão e a média dos indicadores dos ultimos 2 projetos. A média desse indicador ficou em 0,70 e o devio padrão em 0,15. Como não desejávamos limitar o limite superior, mantivemos em 1,3, e consideramos bom qualquer valor acima de 0,7.</t>
  </si>
  <si>
    <t>IND_5</t>
  </si>
  <si>
    <t>Indicador de Laudos de Avaliação de GQA</t>
  </si>
  <si>
    <t>IND_REPORT_GQA</t>
  </si>
  <si>
    <t>O indicador de laudos de avaliação realizadas verifica se a gerência de qualidade está realmente realizando as auditorias previstas em um determinado projeto</t>
  </si>
  <si>
    <t>IND_6</t>
  </si>
  <si>
    <t>Indicador de não-conformidades</t>
  </si>
  <si>
    <t>IND_NONCONFORMITIES</t>
  </si>
  <si>
    <t>O indicador de não conformidades por produto de trabalho. O ideal é que este valor seja o mais próximo prossivel de zero, ou seja, nenhuma não conformidade nos produtos de trabalho, desde que tenha sido realizada pelo menos uma auditoria no processo em questão.</t>
  </si>
  <si>
    <t>qualidade</t>
  </si>
  <si>
    <t>Indicador analisado nos marcos do projeto</t>
  </si>
  <si>
    <t>A empresa deseja que os projetos estejam alinhados ao processo. Em decorrência disso, não foram calculadas médias para o valor padrão, nem o desvio padrão para o calculo dos valores de alerta e crítico.</t>
  </si>
  <si>
    <t>IND_7</t>
  </si>
  <si>
    <t>Indicador histórico de bugs</t>
  </si>
  <si>
    <t>IND_BUG_HISTORY</t>
  </si>
  <si>
    <t>O indicador de histórico de bugs demonstra a taxa de bugs por hora trabalhada no projeto. Idealmente esse valor deve ser muito próximo de zero.</t>
  </si>
  <si>
    <t>Média encontrada de 0,035. O desvio padrão encontrado foi alto em decorrência de terem ocorrido Sprints com esse indicador igual a zero. Portanto, o desvio padrão não foi utilizado para calcular os limites superiores e inferiores.</t>
  </si>
  <si>
    <t xml:space="preserve">É a divisão entre o valor agregado (EV) e o valor planejado (PV), mostra a eficiencia da equipe ao desenvolver o projeto;
Se o SPI for menor que 1, indica que o projeto está atrasado. Se o SPI for maior que 1, indica que o projeto está adiantado. Se o SPI for igual a 1, indica que o projeto está exatamente no prazo.
</t>
  </si>
  <si>
    <r>
      <rPr>
        <sz val="11"/>
        <color theme="1"/>
        <rFont val="Calibri"/>
        <family val="2"/>
        <scheme val="minor"/>
      </rPr>
      <t xml:space="preserve">Os procedimentos são os seguintes:
1 - Coletar o valor agregado (EV), ao final de cada marco do projeto;
2 - Coletar o valor planejado, ao final de cada marco do projeto;
3 - Dividir o valor agregado pelo valor planejado;
</t>
    </r>
    <r>
      <rPr>
        <sz val="11"/>
        <color rgb="FF00B0F0"/>
        <rFont val="Calibri"/>
        <family val="2"/>
        <charset val="1"/>
      </rPr>
      <t>(Coletado automaticamente pelo repositório ao se coletar as medidas envolvidas).</t>
    </r>
  </si>
  <si>
    <r>
      <rPr>
        <sz val="11"/>
        <rFont val="Calibri"/>
        <family val="2"/>
        <charset val="1"/>
      </rPr>
      <t xml:space="preserve">Avaliar a partir de 20% de execução do projeto (*):
</t>
    </r>
    <r>
      <rPr>
        <sz val="11"/>
        <color rgb="FF00B050"/>
        <rFont val="Calibri"/>
        <family val="2"/>
        <charset val="1"/>
      </rPr>
      <t xml:space="preserve">BOM: </t>
    </r>
    <r>
      <rPr>
        <sz val="11"/>
        <color theme="1"/>
        <rFont val="Calibri"/>
        <family val="2"/>
        <scheme val="minor"/>
      </rPr>
      <t xml:space="preserve">Acima de 0,8 e abaixo de 1,5
</t>
    </r>
    <r>
      <rPr>
        <sz val="11"/>
        <color rgb="FFFFCC00"/>
        <rFont val="Calibri"/>
        <family val="2"/>
        <charset val="1"/>
      </rPr>
      <t xml:space="preserve">ALERTA: </t>
    </r>
    <r>
      <rPr>
        <sz val="11"/>
        <color theme="1"/>
        <rFont val="Calibri"/>
        <family val="2"/>
        <scheme val="minor"/>
      </rPr>
      <t xml:space="preserve">Valor abaixo de 0,50 e acima de 1,5
</t>
    </r>
    <r>
      <rPr>
        <sz val="11"/>
        <color rgb="FFFF0000"/>
        <rFont val="Calibri"/>
        <family val="2"/>
        <charset val="1"/>
      </rPr>
      <t xml:space="preserve">CRÍTICO: </t>
    </r>
    <r>
      <rPr>
        <sz val="11"/>
        <color theme="1"/>
        <rFont val="Calibri"/>
        <family val="2"/>
        <scheme val="minor"/>
      </rPr>
      <t>Valor abaixo de 0,5 e acima de 1,7</t>
    </r>
  </si>
  <si>
    <r>
      <rPr>
        <sz val="11"/>
        <rFont val="Calibri"/>
        <family val="2"/>
        <charset val="1"/>
      </rPr>
      <t xml:space="preserve">Avaliar a partir de 20% de execução do projeto (*):
</t>
    </r>
    <r>
      <rPr>
        <sz val="11"/>
        <color rgb="FF00B050"/>
        <rFont val="Calibri"/>
        <family val="2"/>
        <charset val="1"/>
      </rPr>
      <t xml:space="preserve">BOM: </t>
    </r>
    <r>
      <rPr>
        <sz val="11"/>
        <rFont val="Calibri"/>
        <family val="2"/>
        <charset val="1"/>
      </rPr>
      <t>entre</t>
    </r>
    <r>
      <rPr>
        <sz val="11"/>
        <color theme="1"/>
        <rFont val="Calibri"/>
        <family val="2"/>
        <scheme val="minor"/>
      </rPr>
      <t xml:space="preserve"> 0,7 e 1,3
</t>
    </r>
    <r>
      <rPr>
        <sz val="11"/>
        <color rgb="FFFFCC00"/>
        <rFont val="Calibri"/>
        <family val="2"/>
        <charset val="1"/>
      </rPr>
      <t xml:space="preserve">ALERTA: </t>
    </r>
    <r>
      <rPr>
        <sz val="11"/>
        <color theme="1"/>
        <rFont val="Calibri"/>
        <family val="2"/>
        <scheme val="minor"/>
      </rPr>
      <t xml:space="preserve">Valor entre 0,55 e 0,69 e entre 1,31 e 1,45 
</t>
    </r>
    <r>
      <rPr>
        <sz val="11"/>
        <color rgb="FFFF0000"/>
        <rFont val="Calibri"/>
        <family val="2"/>
        <charset val="1"/>
      </rPr>
      <t xml:space="preserve">CRÍTICO: </t>
    </r>
    <r>
      <rPr>
        <sz val="11"/>
        <color theme="1"/>
        <rFont val="Calibri"/>
        <family val="2"/>
        <scheme val="minor"/>
      </rPr>
      <t>Valor abaixo de 0,55 e acima de 1,45</t>
    </r>
  </si>
  <si>
    <r>
      <rPr>
        <sz val="11"/>
        <color theme="1"/>
        <rFont val="Calibri"/>
        <family val="2"/>
        <scheme val="minor"/>
      </rPr>
      <t>Estimativa de custo para completar - EAC (</t>
    </r>
    <r>
      <rPr>
        <b/>
        <sz val="11"/>
        <color rgb="FF000000"/>
        <rFont val="Calibri"/>
        <family val="2"/>
        <charset val="1"/>
      </rPr>
      <t>EAT</t>
    </r>
    <r>
      <rPr>
        <sz val="11"/>
        <color theme="1"/>
        <rFont val="Calibri"/>
        <family val="2"/>
        <scheme val="minor"/>
      </rPr>
      <t xml:space="preserve"> no Project)</t>
    </r>
  </si>
  <si>
    <t>Os procedimentos são os seguintes:
1 - Coletar o valor planejado (PV), ao final de cada marco do projeto;
2 - Coletar o índice de desempenho de custos acumulado (CPI), ao final de cada marco do projeto;
3 - Dividir o PV pelo CPI.</t>
  </si>
  <si>
    <r>
      <rPr>
        <sz val="11"/>
        <rFont val="Calibri"/>
        <family val="2"/>
        <charset val="1"/>
      </rPr>
      <t xml:space="preserve">Avaliar a partir de 20% de execução do projeto:
</t>
    </r>
    <r>
      <rPr>
        <sz val="11"/>
        <color rgb="FF00B050"/>
        <rFont val="Calibri"/>
        <family val="2"/>
        <charset val="1"/>
      </rPr>
      <t xml:space="preserve">BOM: </t>
    </r>
    <r>
      <rPr>
        <sz val="11"/>
        <color theme="1"/>
        <rFont val="Calibri"/>
        <family val="2"/>
        <scheme val="minor"/>
      </rPr>
      <t xml:space="preserve">Valor entre 0,7 e 1,3
</t>
    </r>
    <r>
      <rPr>
        <sz val="11"/>
        <color rgb="FFFFCC00"/>
        <rFont val="Calibri"/>
        <family val="2"/>
        <charset val="1"/>
      </rPr>
      <t xml:space="preserve">ALERTA: </t>
    </r>
    <r>
      <rPr>
        <sz val="11"/>
        <color theme="1"/>
        <rFont val="Calibri"/>
        <family val="2"/>
        <scheme val="minor"/>
      </rPr>
      <t xml:space="preserve">Valor entre 0,55 e 0,69 ou 1,31 e 1,45
</t>
    </r>
    <r>
      <rPr>
        <sz val="11"/>
        <color rgb="FFFF0000"/>
        <rFont val="Calibri"/>
        <family val="2"/>
        <charset val="1"/>
      </rPr>
      <t xml:space="preserve">CRÍTICO: </t>
    </r>
    <r>
      <rPr>
        <sz val="11"/>
        <color theme="1"/>
        <rFont val="Calibri"/>
        <family val="2"/>
        <scheme val="minor"/>
      </rPr>
      <t>Valor abaixo de 0,55 e acima de 1,45</t>
    </r>
  </si>
  <si>
    <t>Os procedimentos são os seguintes:
1 - Coletar o número de laudos estimados até a fase do projeto;
2 - Coletar o número de laudos realizados até o momento;
3 - Dividir o número de laudos realizados pelos previstos.</t>
  </si>
  <si>
    <r>
      <rPr>
        <sz val="11"/>
        <color rgb="FF00B050"/>
        <rFont val="Calibri"/>
        <family val="2"/>
        <charset val="1"/>
      </rPr>
      <t xml:space="preserve">BOM: </t>
    </r>
    <r>
      <rPr>
        <sz val="11"/>
        <color theme="1"/>
        <rFont val="Calibri"/>
        <family val="2"/>
        <scheme val="minor"/>
      </rPr>
      <t xml:space="preserve">Valor &gt;= 1
</t>
    </r>
    <r>
      <rPr>
        <sz val="11"/>
        <color rgb="FFFFCC00"/>
        <rFont val="Calibri"/>
        <family val="2"/>
        <charset val="1"/>
      </rPr>
      <t xml:space="preserve">ALERTA: </t>
    </r>
    <r>
      <rPr>
        <sz val="11"/>
        <color theme="1"/>
        <rFont val="Calibri"/>
        <family val="2"/>
        <scheme val="minor"/>
      </rPr>
      <t xml:space="preserve">1 &gt; Valor &gt;  0,9
</t>
    </r>
    <r>
      <rPr>
        <sz val="11"/>
        <color rgb="FFFF0000"/>
        <rFont val="Calibri"/>
        <family val="2"/>
        <charset val="1"/>
      </rPr>
      <t xml:space="preserve">CRÍTICO: </t>
    </r>
    <r>
      <rPr>
        <sz val="11"/>
        <color theme="1"/>
        <rFont val="Calibri"/>
        <family val="2"/>
        <scheme val="minor"/>
      </rPr>
      <t>Valor &lt; 0,9</t>
    </r>
  </si>
  <si>
    <t>Os procedimentos são os seguintes:
1 - Coletar o número de produtos de trabalho de um projeto até um determinado marco;
2 - Coletar o número de não conformidades encontradas até um determinado marco;
3 - Dividir o número de não conformidades pelos produtos de trabalho.</t>
  </si>
  <si>
    <r>
      <rPr>
        <sz val="11"/>
        <color rgb="FF00B050"/>
        <rFont val="Calibri"/>
        <family val="2"/>
        <charset val="1"/>
      </rPr>
      <t xml:space="preserve">BOM: </t>
    </r>
    <r>
      <rPr>
        <sz val="11"/>
        <color theme="1"/>
        <rFont val="Calibri"/>
        <family val="2"/>
        <scheme val="minor"/>
      </rPr>
      <t xml:space="preserve">Valor &lt;= 0,05
</t>
    </r>
    <r>
      <rPr>
        <sz val="11"/>
        <color rgb="FFFFCC00"/>
        <rFont val="Calibri"/>
        <family val="2"/>
        <charset val="1"/>
      </rPr>
      <t xml:space="preserve">ALERTA: </t>
    </r>
    <r>
      <rPr>
        <sz val="11"/>
        <color theme="1"/>
        <rFont val="Calibri"/>
        <family val="2"/>
        <scheme val="minor"/>
      </rPr>
      <t xml:space="preserve">0,05 &lt; Valor &lt; 0,15
</t>
    </r>
    <r>
      <rPr>
        <sz val="11"/>
        <color rgb="FFFF0000"/>
        <rFont val="Calibri"/>
        <family val="2"/>
        <charset val="1"/>
      </rPr>
      <t xml:space="preserve">CRÍTICO: </t>
    </r>
    <r>
      <rPr>
        <sz val="11"/>
        <color theme="1"/>
        <rFont val="Calibri"/>
        <family val="2"/>
        <scheme val="minor"/>
      </rPr>
      <t>Valor &gt; 0,15</t>
    </r>
  </si>
  <si>
    <t>Os procedimentos são os seguintes:
1 - Coletar os pontos de bug acumulados no sprint, utilizando a metodologia descrita na aba "Pontos de Bug", ao final de cada projeto;
2 - Coletar o número de horas trabalhadas acumuladas, ao final de cada projeto;
3 - Dividir os pontos de bug acumulados pelo número de horas trabalhadas, ao final de cada projeto.</t>
  </si>
  <si>
    <t>IND_8</t>
  </si>
  <si>
    <t>Indicador de bugs por sprint</t>
  </si>
  <si>
    <t>IND_BUG_SPRINT</t>
  </si>
  <si>
    <t>O indicador de bugs por sprint demonstra a taxa de bugs por hora trabalhada no sprint. Idealmente esse valor deve ser muito próximo de zero.</t>
  </si>
  <si>
    <t>Os procedimentos são os seguintes:
1 - Coletar os pontos de bug por sprint, utilizando a metodologia descrita na aba "Pontos de Bug", ao final de cada linha base (Sprint);
2 - Coletar o número de horas trabalhadas de cada Sprint;
3 - Dividir os pontos de bug pelo número de horas trabalhadas para cada sprint.</t>
  </si>
  <si>
    <r>
      <rPr>
        <sz val="11"/>
        <color rgb="FF00B050"/>
        <rFont val="Calibri"/>
        <family val="2"/>
        <charset val="1"/>
      </rPr>
      <t xml:space="preserve">BOM: </t>
    </r>
    <r>
      <rPr>
        <sz val="11"/>
        <color theme="1"/>
        <rFont val="Calibri"/>
        <family val="2"/>
        <scheme val="minor"/>
      </rPr>
      <t xml:space="preserve">Valor  &lt;= 0,10
</t>
    </r>
    <r>
      <rPr>
        <sz val="11"/>
        <color rgb="FFFFCC00"/>
        <rFont val="Calibri"/>
        <family val="2"/>
        <charset val="1"/>
      </rPr>
      <t xml:space="preserve">ALERTA: </t>
    </r>
    <r>
      <rPr>
        <sz val="11"/>
        <color theme="1"/>
        <rFont val="Calibri"/>
        <family val="2"/>
        <scheme val="minor"/>
      </rPr>
      <t xml:space="preserve">0,10 &lt; Valor &lt;= 0,20
</t>
    </r>
    <r>
      <rPr>
        <sz val="11"/>
        <color rgb="FFFF0000"/>
        <rFont val="Calibri"/>
        <family val="2"/>
        <charset val="1"/>
      </rPr>
      <t xml:space="preserve">CRÍTICO: </t>
    </r>
    <r>
      <rPr>
        <sz val="11"/>
        <color theme="1"/>
        <rFont val="Calibri"/>
        <family val="2"/>
        <scheme val="minor"/>
      </rPr>
      <t>Valor &gt; 0,20</t>
    </r>
  </si>
  <si>
    <t>Q3.1, Q3.2, Q3.3 e Q3.4</t>
  </si>
  <si>
    <t>IND_9</t>
  </si>
  <si>
    <t>Indicador de Satisfação do Cliente</t>
  </si>
  <si>
    <t>IND_CLIENT_SATISFACTION</t>
  </si>
  <si>
    <t>O indicador de satisfação do cliente verifica o número de requisitos não conformes.
Se tal valor for muito diferente de 1, indica problema com os requisitos.</t>
  </si>
  <si>
    <t>Os procedimentos são os seguintes:
1 - Coletar o numero de requisitos aprovados (conformes) do projeto no Mantis;
2 - Coletar o numero de requisitos do projeto;
3 - Dividir o numero de requisitos aprovados (conformes) pelos requisitos previstos no inicio do projeto.</t>
  </si>
  <si>
    <t>IND_10</t>
  </si>
  <si>
    <t>Indicador de  Adequação do escopo</t>
  </si>
  <si>
    <t>IND_ESCOPE_FIT</t>
  </si>
  <si>
    <t>O indicador de adequação do escopo verifica o número de requisitos que no decorrer do projeto foram adicionados, removidos ou alterados.
Se tal valor for muito diferente de 1, indica que o projeto foi sub ou superestimado na elicitação dos requisitos,  ou que o cliente solicitou muitas alterações no escopo do projeto no decorrer deste.</t>
  </si>
  <si>
    <t>Os procedimentos são os seguintes:
1 - Coletar o numero de requisitos adicionados, alterados ou removidos conformes do projeto no Mantis;
2 - Coletar o numero de requisitos do projeto;
3 - Dividir o numero de requisitos adicionados, alterados ou removidos pelos requisitos previstos no inicio do projeto.</t>
  </si>
  <si>
    <r>
      <rPr>
        <sz val="11"/>
        <color rgb="FF00B050"/>
        <rFont val="Calibri"/>
        <family val="2"/>
        <charset val="1"/>
      </rPr>
      <t xml:space="preserve">BOM: </t>
    </r>
    <r>
      <rPr>
        <sz val="11"/>
        <color theme="1"/>
        <rFont val="Calibri"/>
        <family val="2"/>
        <scheme val="minor"/>
      </rPr>
      <t xml:space="preserve">Valor &lt;= 0,25
</t>
    </r>
    <r>
      <rPr>
        <sz val="11"/>
        <color rgb="FFFFCC00"/>
        <rFont val="Calibri"/>
        <family val="2"/>
        <charset val="1"/>
      </rPr>
      <t xml:space="preserve">ALERTA: </t>
    </r>
    <r>
      <rPr>
        <sz val="11"/>
        <color theme="1"/>
        <rFont val="Calibri"/>
        <family val="2"/>
        <scheme val="minor"/>
      </rPr>
      <t xml:space="preserve">0,25&lt; Valor &lt;= 0,35
</t>
    </r>
    <r>
      <rPr>
        <sz val="11"/>
        <color rgb="FFFF0000"/>
        <rFont val="Calibri"/>
        <family val="2"/>
        <charset val="1"/>
      </rPr>
      <t xml:space="preserve">CRÍTICO: </t>
    </r>
    <r>
      <rPr>
        <sz val="11"/>
        <color theme="1"/>
        <rFont val="Calibri"/>
        <family val="2"/>
        <scheme val="minor"/>
      </rPr>
      <t>0,35 &lt; Valor &lt;= 0,50</t>
    </r>
  </si>
  <si>
    <t>Neste caso o ideal é que o indicador seja o mais proximo de 1 indicando que a prospecção foi bem feita, sendo assim consideramos o limite superior em 1,10 e 0,9 e bom qualquer valor entre 0,98 e 1,02</t>
  </si>
  <si>
    <t>IND_11</t>
  </si>
  <si>
    <t>Indicador de Correções de Medidas</t>
  </si>
  <si>
    <t>IND_MED_CORRECTION</t>
  </si>
  <si>
    <t>O indicador de Correções de Medidas indica quantas medidas necessitaram ser corrigidas no repositório indicando dificudades de coletá-las ou uma descrição mal feita da forma como a medida deve ser coletada.</t>
  </si>
  <si>
    <t>Os procedimentos de coleta são os seguintes:
1 - Coletar o numero de medidas coletadas no repositório de medidas.
2 - Coletar o numero de medidas corrigidas no repositório de medidas.
3 - Dividir o numero de medidas orrigidas pelo numero de medidas coletadas.</t>
  </si>
  <si>
    <r>
      <rPr>
        <sz val="11"/>
        <color rgb="FF00B050"/>
        <rFont val="Calibri"/>
        <family val="2"/>
        <charset val="1"/>
      </rPr>
      <t>BOM</t>
    </r>
    <r>
      <rPr>
        <sz val="11"/>
        <color theme="1"/>
        <rFont val="Calibri"/>
        <family val="2"/>
        <scheme val="minor"/>
      </rPr>
      <t xml:space="preserve">: Valor &lt; 0,5
</t>
    </r>
    <r>
      <rPr>
        <sz val="11"/>
        <color rgb="FFFFC000"/>
        <rFont val="Calibri"/>
        <family val="2"/>
        <charset val="1"/>
      </rPr>
      <t>ALERTA</t>
    </r>
    <r>
      <rPr>
        <sz val="11"/>
        <color theme="1"/>
        <rFont val="Calibri"/>
        <family val="2"/>
        <scheme val="minor"/>
      </rPr>
      <t xml:space="preserve">: 0,5 &lt; Valor &lt;= 1
</t>
    </r>
    <r>
      <rPr>
        <sz val="11"/>
        <color rgb="FFFF0000"/>
        <rFont val="Calibri"/>
        <family val="2"/>
        <charset val="1"/>
      </rPr>
      <t>CRÍTICO</t>
    </r>
    <r>
      <rPr>
        <sz val="11"/>
        <color theme="1"/>
        <rFont val="Calibri"/>
        <family val="2"/>
        <scheme val="minor"/>
      </rPr>
      <t>: Valor &gt;1</t>
    </r>
  </si>
  <si>
    <t>Neste caso o indicador deva tender a zero embora isso seja impossivel pois é comum ocorrerem mudanças no escopo do projeto, porém um numero grande de mudanças é ruim tambem por tanto foi definido um limite de 0,25 (25%) de alteração no escopo do projeto.</t>
  </si>
  <si>
    <t>IND_12</t>
  </si>
  <si>
    <t>Indicador de GCO</t>
  </si>
  <si>
    <t>IND_GCO_INDICATOR</t>
  </si>
  <si>
    <t>O indicador do GCO informa se a gerência de confiugração dos processos está sendo executada de maneira correta. 
Se o valor for menor que 1, quer dizer que foram realizadas menos auditorias do que estavam previstas e se for maior, o contrário.</t>
  </si>
  <si>
    <t>Os procedimentos de coleta são os seguintes:
1 - Coletar o numero de auditorias de GCO previstas no inicio do projeto.
2 - Coletar o numero de auditorias realizadas pela GCO no final do projeto.
3 - Dividir o numero de auditorias realizadas no inicio do projeto pelo numero de auditorias previstas.</t>
  </si>
  <si>
    <r>
      <rPr>
        <sz val="11"/>
        <color rgb="FF00B050"/>
        <rFont val="Calibri"/>
        <family val="2"/>
        <charset val="1"/>
      </rPr>
      <t>BOM</t>
    </r>
    <r>
      <rPr>
        <sz val="11"/>
        <color theme="1"/>
        <rFont val="Calibri"/>
        <family val="2"/>
        <scheme val="minor"/>
      </rPr>
      <t xml:space="preserve">: Valor &gt;= 1
</t>
    </r>
    <r>
      <rPr>
        <sz val="11"/>
        <color rgb="FFFFC000"/>
        <rFont val="Calibri"/>
        <family val="2"/>
        <charset val="1"/>
      </rPr>
      <t>ALERTA</t>
    </r>
    <r>
      <rPr>
        <sz val="11"/>
        <color theme="1"/>
        <rFont val="Calibri"/>
        <family val="2"/>
        <scheme val="minor"/>
      </rPr>
      <t xml:space="preserve">: 1 &gt; Valor &gt;  0,8
</t>
    </r>
    <r>
      <rPr>
        <sz val="11"/>
        <color rgb="FFFF0000"/>
        <rFont val="Calibri"/>
        <family val="2"/>
        <charset val="1"/>
      </rPr>
      <t>CRÍTICO</t>
    </r>
    <r>
      <rPr>
        <sz val="11"/>
        <color theme="1"/>
        <rFont val="Calibri"/>
        <family val="2"/>
        <scheme val="minor"/>
      </rPr>
      <t>: Valor &lt; 0,8</t>
    </r>
  </si>
  <si>
    <t>O ideal é que o valor tenda a zero pois um numero grande de correções na coleta de medidas indica dificuldade da mesma ou falta de preparo do responsvel, sendo assim consideramos um valor bom qualquer valor abaixo de 0,5 e o limite superior em 1.</t>
  </si>
  <si>
    <t>IND_13</t>
  </si>
  <si>
    <t>Indicador de Projetos Ativos na Empresa</t>
  </si>
  <si>
    <t>IND_ACTIVE_PROJECTS</t>
  </si>
  <si>
    <t>O indicador de projetos ativos na empresa indica a porcentagem de projetos ativos de todos os projetos registrados na planilha de portfólio (exceto os encerrados).</t>
  </si>
  <si>
    <t xml:space="preserve">Os procedimentos de coleta são os seguintes:
1 - Coletar o numero de projetos ativos na empresa no momento
2 - Coletar o numero de projetos registrados na empresa que estejam ativos e congelados/paralisados.
3 - Dividir o numero de projetos ativos pelo numero total de projetos registrados na planilha de portfólio (exceto os concluidos). </t>
  </si>
  <si>
    <r>
      <rPr>
        <sz val="11"/>
        <color rgb="FF00B050"/>
        <rFont val="Calibri"/>
        <family val="2"/>
        <charset val="1"/>
      </rPr>
      <t>BOM</t>
    </r>
    <r>
      <rPr>
        <sz val="11"/>
        <rFont val="Calibri"/>
        <family val="2"/>
        <charset val="1"/>
      </rPr>
      <t xml:space="preserve">: Valor &gt; 0,5
</t>
    </r>
    <r>
      <rPr>
        <sz val="11"/>
        <color rgb="FFFFC000"/>
        <rFont val="Calibri"/>
        <family val="2"/>
        <charset val="1"/>
      </rPr>
      <t>ALERTA</t>
    </r>
    <r>
      <rPr>
        <sz val="11"/>
        <rFont val="Calibri"/>
        <family val="2"/>
        <charset val="1"/>
      </rPr>
      <t xml:space="preserve">: 0,5 &lt; Valor &lt; 0,3
</t>
    </r>
    <r>
      <rPr>
        <sz val="11"/>
        <color rgb="FFFF0000"/>
        <rFont val="Calibri"/>
        <family val="2"/>
        <charset val="1"/>
      </rPr>
      <t>CRÍTICO</t>
    </r>
    <r>
      <rPr>
        <sz val="11"/>
        <rFont val="Calibri"/>
        <family val="2"/>
        <charset val="1"/>
      </rPr>
      <t>: Valor &lt; 0,3</t>
    </r>
  </si>
  <si>
    <t>O ideal é que o valor tenda a 1 pois indica que todas as baselines previstas foram geradas consideramos um valor bom qualquer valor acima de 1 e o limite superior em 0,8.</t>
  </si>
  <si>
    <t>IND_14</t>
  </si>
  <si>
    <t>Indicador de Sintonia com MPS.BR</t>
  </si>
  <si>
    <t>IND_MPSBR_TUNE</t>
  </si>
  <si>
    <t>O Indicador de Sintonia com MPS.BR indica se o projeto esta seguindo o modelo MPS.BR de forma adequada</t>
  </si>
  <si>
    <t xml:space="preserve">Os procedimentos de coleta são os seguintes:
1 - Coletar o numero de produtos de trabalho estimados até a fase do projeto.
2 - Coletar o numero de produtos de trabalho gerados até a fase do projeto.
3 - Dividir o numero de produtos de trabalho gerados pelo numero de produtos de trabalho estimados.
</t>
  </si>
  <si>
    <r>
      <rPr>
        <sz val="11"/>
        <rFont val="Calibri"/>
        <family val="2"/>
        <charset val="1"/>
      </rPr>
      <t xml:space="preserve">Este Indicador será dado em porcentagem
</t>
    </r>
    <r>
      <rPr>
        <sz val="11"/>
        <color rgb="FF00B050"/>
        <rFont val="Calibri"/>
        <family val="2"/>
        <charset val="1"/>
      </rPr>
      <t>BOM</t>
    </r>
    <r>
      <rPr>
        <sz val="11"/>
        <rFont val="Calibri"/>
        <family val="2"/>
        <charset val="1"/>
      </rPr>
      <t xml:space="preserve">: 100% = Valor &gt;= 95%
</t>
    </r>
    <r>
      <rPr>
        <sz val="11"/>
        <color rgb="FFFFC000"/>
        <rFont val="Calibri"/>
        <family val="2"/>
        <charset val="1"/>
      </rPr>
      <t>ALERTA</t>
    </r>
    <r>
      <rPr>
        <sz val="11"/>
        <rFont val="Calibri"/>
        <family val="2"/>
        <charset val="1"/>
      </rPr>
      <t xml:space="preserve">: 95% &lt; Valor &lt; 90%
</t>
    </r>
    <r>
      <rPr>
        <sz val="11"/>
        <color rgb="FFFF0000"/>
        <rFont val="Calibri"/>
        <family val="2"/>
        <charset val="1"/>
      </rPr>
      <t>CRÍTICO</t>
    </r>
    <r>
      <rPr>
        <sz val="11"/>
        <rFont val="Calibri"/>
        <family val="2"/>
        <charset val="1"/>
      </rPr>
      <t>: Valor &lt; 90%</t>
    </r>
  </si>
  <si>
    <t>O ideal é que o valor tenda a 1 pois indica que todos os projetos do portfólio estão sendo rodados, porem dadas as condições da empresa achamos bom qualquer valor maior que 0,5 e limite superior em 0,3.</t>
  </si>
  <si>
    <t>IND_15</t>
  </si>
  <si>
    <t>Indicador de estimativa de esforço x Real</t>
  </si>
  <si>
    <t>IND_EST_ESF_REAL</t>
  </si>
  <si>
    <t>O valor que representa o indice de adequação do esporço pelo esforço real ao final do projeto dado ao se divir o esforço estimado pelo esforço real</t>
  </si>
  <si>
    <r>
      <rPr>
        <sz val="11"/>
        <color rgb="FF00CC00"/>
        <rFont val="Calibri"/>
        <family val="2"/>
        <charset val="1"/>
      </rPr>
      <t>BOM</t>
    </r>
    <r>
      <rPr>
        <sz val="11"/>
        <rFont val="Calibri"/>
        <family val="2"/>
        <charset val="1"/>
      </rPr>
      <t xml:space="preserve">: Valor&gt;=1
</t>
    </r>
    <r>
      <rPr>
        <sz val="11"/>
        <color rgb="FFFFCC00"/>
        <rFont val="Calibri"/>
        <family val="2"/>
        <charset val="1"/>
      </rPr>
      <t>ALERTA</t>
    </r>
    <r>
      <rPr>
        <sz val="11"/>
        <rFont val="Calibri"/>
        <family val="2"/>
        <charset val="1"/>
      </rPr>
      <t xml:space="preserve">: 0,9 &lt; Valor &lt;1
</t>
    </r>
    <r>
      <rPr>
        <sz val="11"/>
        <color rgb="FFFF0000"/>
        <rFont val="Calibri"/>
        <family val="2"/>
        <charset val="1"/>
      </rPr>
      <t>CRITICO</t>
    </r>
    <r>
      <rPr>
        <sz val="11"/>
        <rFont val="Calibri"/>
        <family val="2"/>
        <charset val="1"/>
      </rPr>
      <t>: Valor &lt;0,9</t>
    </r>
  </si>
  <si>
    <t>Q2.4</t>
  </si>
  <si>
    <t>O ideal é que o valor tenda a 100% pois indica que os projetos estão seguindo o MPS.BR, por isso achamos bom qualquer valor maior que 95% e limite superior em 90%.</t>
  </si>
  <si>
    <t>IND_16</t>
  </si>
  <si>
    <t>Indicador da estimativa de esforço Preliminar x Definitivo</t>
  </si>
  <si>
    <t>IND_EST_ESF_PREL_DEF</t>
  </si>
  <si>
    <t>O valor que representa o indice de adequação do esforço preliminar pelo eforço definitivo ao final da fase de planejamento dado ao se dividir o esforço preliminar pelo esforço definitivo</t>
  </si>
  <si>
    <t>Q6.1, Q6.2
Q6.3, Q6.4</t>
  </si>
  <si>
    <t>O ideal é que o valor tenda a 1 pois indica que o esforço estimado foi realmente o esforço realizado, logo o orçamento está dentro do esforço realizado, um valor menor que 1 significa que o esforço real do projeto superou aquilo que estava previsto.</t>
  </si>
  <si>
    <t>IND_17</t>
  </si>
  <si>
    <t>Indicador de Solicitações de Mudanças</t>
  </si>
  <si>
    <t>IND_SOL_MUD</t>
  </si>
  <si>
    <t xml:space="preserve">O valor que representa o indice de solicitações de mudanças de algum artefato </t>
  </si>
  <si>
    <t>Coletar o número de solicitações de mudanças na ferramenta de Issue Tracking do projeto, ou na planilha de registris de solicitações de mudanças</t>
  </si>
  <si>
    <r>
      <t>BOM</t>
    </r>
    <r>
      <rPr>
        <sz val="11"/>
        <rFont val="Calibri"/>
        <family val="2"/>
        <charset val="1"/>
      </rPr>
      <t xml:space="preserve">: Valor&lt;=1
</t>
    </r>
    <r>
      <rPr>
        <sz val="11"/>
        <color rgb="FFFFCC00"/>
        <rFont val="Calibri"/>
        <family val="2"/>
        <charset val="1"/>
      </rPr>
      <t>ALERTA</t>
    </r>
    <r>
      <rPr>
        <sz val="11"/>
        <rFont val="Calibri"/>
        <family val="2"/>
        <charset val="1"/>
      </rPr>
      <t xml:space="preserve">: 2 &lt; Valor &lt;4
</t>
    </r>
    <r>
      <rPr>
        <sz val="11"/>
        <color rgb="FFFF0000"/>
        <rFont val="Calibri"/>
        <family val="2"/>
        <charset val="1"/>
      </rPr>
      <t>CRITICO</t>
    </r>
    <r>
      <rPr>
        <sz val="11"/>
        <rFont val="Calibri"/>
        <family val="2"/>
        <charset val="1"/>
      </rPr>
      <t>: Valor &gt;5</t>
    </r>
  </si>
  <si>
    <t>Q8.1, Q8.2</t>
  </si>
  <si>
    <t>IND_18</t>
  </si>
  <si>
    <t>IND_19</t>
  </si>
  <si>
    <t>Indicador de Seleção de Projetos</t>
  </si>
  <si>
    <t>IND_SEL_PRO</t>
  </si>
  <si>
    <t>Indicador de qualidade dos artefatos</t>
  </si>
  <si>
    <t>IND_QUA_ART</t>
  </si>
  <si>
    <t>O valor que representa a qualidade da composição dos artefatos de trabalho gerados no projeto.</t>
  </si>
  <si>
    <t>Os procedimentos de coleta são os seguintes:         1- Coletar o número de artefatos auditados                  2-  Coletar o número de não conformidades registradas após auditorias.                                                3- Fazer divisão da quantidade de NC pela quantidade de artefatos auditados</t>
  </si>
  <si>
    <t>O ideal é que o número de solicitações de mudanças por baseline seja menor igual a 1, pois um número maior que esse implica para o projeto mais custo com mão de obra e demanda de mais tempo para conclusão.</t>
  </si>
  <si>
    <r>
      <t>BOM</t>
    </r>
    <r>
      <rPr>
        <sz val="11"/>
        <rFont val="Calibri"/>
        <family val="2"/>
        <charset val="1"/>
      </rPr>
      <t xml:space="preserve">: Valor &lt;0,7
</t>
    </r>
    <r>
      <rPr>
        <sz val="11"/>
        <color rgb="FFFFCC00"/>
        <rFont val="Calibri"/>
        <family val="2"/>
        <charset val="1"/>
      </rPr>
      <t>ALERTA</t>
    </r>
    <r>
      <rPr>
        <sz val="11"/>
        <rFont val="Calibri"/>
        <family val="2"/>
        <charset val="1"/>
      </rPr>
      <t xml:space="preserve">: 0,7 &lt; Valor &lt;1,5
</t>
    </r>
    <r>
      <rPr>
        <sz val="11"/>
        <color rgb="FFFF0000"/>
        <rFont val="Calibri"/>
        <family val="2"/>
        <charset val="1"/>
      </rPr>
      <t>CRITICO</t>
    </r>
    <r>
      <rPr>
        <sz val="11"/>
        <rFont val="Calibri"/>
        <family val="2"/>
        <charset val="1"/>
      </rPr>
      <t>: Valor &gt;2</t>
    </r>
  </si>
  <si>
    <t>O ideial é que o número de NC seja menor que a quantidade de artefatos auditados, pois assim garante que nem todos os artefatos apresentavam não conformidades, sendo assim torna-se aceitável essa avalição utilizando o indicador, e também demonstra total entendimento dos colaboradores sobre os artefatos gerados.</t>
  </si>
  <si>
    <t>Q10.1, Q10.2</t>
  </si>
  <si>
    <t>O valor que representa a qualidade na seleção de projetos, possibilitando a eficiência na escolha antes dele ser executado e posteriormente.</t>
  </si>
  <si>
    <t>Os procedimentos de coleta são os seguintes:         1- Coletar a pontuação dos projetos antes de sua execução                                                                                    2-  Coletar a pontuação dos projetos após sua execução                                                                                       3- Fazer divisão da pontuação final do projeto pela pontuação inicial do projeto</t>
  </si>
  <si>
    <r>
      <t>BOM</t>
    </r>
    <r>
      <rPr>
        <sz val="11"/>
        <rFont val="Calibri"/>
        <family val="2"/>
        <charset val="1"/>
      </rPr>
      <t xml:space="preserve">: Valor &gt;=1
</t>
    </r>
    <r>
      <rPr>
        <sz val="11"/>
        <color rgb="FFFFCC00"/>
        <rFont val="Calibri"/>
        <family val="2"/>
        <charset val="1"/>
      </rPr>
      <t>ALERTA</t>
    </r>
    <r>
      <rPr>
        <sz val="11"/>
        <rFont val="Calibri"/>
        <family val="2"/>
        <charset val="1"/>
      </rPr>
      <t xml:space="preserve">: 0,33 &lt; Valor &lt; 0,66
</t>
    </r>
    <r>
      <rPr>
        <sz val="11"/>
        <color rgb="FFFF0000"/>
        <rFont val="Calibri"/>
        <family val="2"/>
        <charset val="1"/>
      </rPr>
      <t>CRITICO</t>
    </r>
    <r>
      <rPr>
        <sz val="11"/>
        <rFont val="Calibri"/>
        <family val="2"/>
        <charset val="1"/>
      </rPr>
      <t>: Valor &lt; 0, 33</t>
    </r>
  </si>
  <si>
    <t>Q9.1, Q9.2</t>
  </si>
  <si>
    <t>O ideal é que o a pontuação final do projeto, após ser executado, seja maior do que a pontuação inicial recebida antes de sua execução, assim podemos notar que ele foi ele foi bem executado e agregou valor.</t>
  </si>
  <si>
    <t>IND_20</t>
  </si>
  <si>
    <t>Indicador de Prazo de Avaliação de Solicitação de Mudança</t>
  </si>
  <si>
    <t>IND_AVA_MUD</t>
  </si>
  <si>
    <t>O valor representa o tempo necessário para avaliar uma solicitação de modificação no projeto</t>
  </si>
  <si>
    <t>Os procedimentos de coleta são os seguintes:         1- Coletar na ferramenta de Issue Tracking o prazo de dias que as solicitações levaram para serem avaliadas.                                                                                   2-  Calcular a média dos prazos coletados dividindo os dias de esperada para conclusão da avaliação pela quantiadade de solicitações.</t>
  </si>
  <si>
    <r>
      <t>BOM</t>
    </r>
    <r>
      <rPr>
        <sz val="11"/>
        <rFont val="Calibri"/>
        <family val="2"/>
        <charset val="1"/>
      </rPr>
      <t xml:space="preserve">: Valor &lt;=1
</t>
    </r>
    <r>
      <rPr>
        <sz val="11"/>
        <color rgb="FFFFCC00"/>
        <rFont val="Calibri"/>
        <family val="2"/>
        <charset val="1"/>
      </rPr>
      <t>ALERTA</t>
    </r>
    <r>
      <rPr>
        <sz val="11"/>
        <rFont val="Calibri"/>
        <family val="2"/>
        <charset val="1"/>
      </rPr>
      <t xml:space="preserve">: 1,1 &lt; Valor &lt;= 2
</t>
    </r>
    <r>
      <rPr>
        <sz val="11"/>
        <color rgb="FFFF0000"/>
        <rFont val="Calibri"/>
        <family val="2"/>
        <charset val="1"/>
      </rPr>
      <t>CRITICO</t>
    </r>
    <r>
      <rPr>
        <sz val="11"/>
        <rFont val="Calibri"/>
        <family val="2"/>
        <charset val="1"/>
      </rPr>
      <t>: Valor &gt; 2</t>
    </r>
  </si>
  <si>
    <t>Final do projeto</t>
  </si>
  <si>
    <t>IND_MEL_MED</t>
  </si>
  <si>
    <t>Indicador de Melhoria de Medição e Análise</t>
  </si>
  <si>
    <t>O valor representa a eficiência do controle de medição e análise dos projetos</t>
  </si>
  <si>
    <t>Os procedimentos de coleta são os seguintes:         1- Coletar a quantidade de medidas realizadas na planilha de controle de medição e análise .                                                                                   2-  Coletar a quantidade de medidas realizadas que influenciaram em tomadas de decisão registradas na planilha de controle de medição e análise.               3- Subtrair a quantidade de medidas que colaboraram em tomadas de decisão da quantidade total de medidas coletadas</t>
  </si>
  <si>
    <r>
      <t>BOM</t>
    </r>
    <r>
      <rPr>
        <sz val="11"/>
        <rFont val="Calibri"/>
        <family val="2"/>
        <charset val="1"/>
      </rPr>
      <t xml:space="preserve">: Valor &gt;= 75%
</t>
    </r>
    <r>
      <rPr>
        <sz val="11"/>
        <color rgb="FFFFCC00"/>
        <rFont val="Calibri"/>
        <family val="2"/>
        <charset val="1"/>
      </rPr>
      <t>ALERTA</t>
    </r>
    <r>
      <rPr>
        <sz val="11"/>
        <rFont val="Calibri"/>
        <family val="2"/>
        <charset val="1"/>
      </rPr>
      <t xml:space="preserve">: 35% &lt; Valor &lt; 75%
</t>
    </r>
    <r>
      <rPr>
        <sz val="11"/>
        <color rgb="FFFF0000"/>
        <rFont val="Calibri"/>
        <family val="2"/>
        <charset val="1"/>
      </rPr>
      <t>CRITICO</t>
    </r>
    <r>
      <rPr>
        <sz val="11"/>
        <rFont val="Calibri"/>
        <family val="2"/>
        <charset val="1"/>
      </rPr>
      <t>: Valor &lt;35%</t>
    </r>
  </si>
  <si>
    <t>Q11.1, Q11.2</t>
  </si>
  <si>
    <t>O ideal é que a quantidade de dias total que levaram para avaliar as solicitações de mudanças seja menor do que a quantidade de solicitações de mudanças registradas.</t>
  </si>
  <si>
    <t>O ideal é que a quantidade de medidas que colaboraram em tomadas de decisão seja maior do que 75% do total de medidas coletadas, uma porcentagem menor significa que nem todas as medidas coletadas implicaram nas tomadas de decisão. Uma porcentagem menor do que 75% sugure que o plano de medição de análise seja refeito, afim de não gastar muito tempo com  medições que não implicam em tomada de decisão, podendo apenas serem descartadas.</t>
  </si>
  <si>
    <r>
      <t xml:space="preserve">BOM: </t>
    </r>
    <r>
      <rPr>
        <sz val="11"/>
        <color theme="1"/>
        <rFont val="Calibri"/>
        <family val="2"/>
        <scheme val="minor"/>
      </rPr>
      <t xml:space="preserve">Valor &lt;= 0,05
</t>
    </r>
    <r>
      <rPr>
        <sz val="11"/>
        <color rgb="FFFFCC00"/>
        <rFont val="Calibri"/>
        <family val="2"/>
        <charset val="1"/>
      </rPr>
      <t xml:space="preserve">ALERTA: </t>
    </r>
    <r>
      <rPr>
        <sz val="11"/>
        <color theme="1"/>
        <rFont val="Calibri"/>
        <family val="2"/>
        <scheme val="minor"/>
      </rPr>
      <t xml:space="preserve">0,05 &lt; Valor &lt; 0,15
</t>
    </r>
    <r>
      <rPr>
        <sz val="11"/>
        <color rgb="FFFF0000"/>
        <rFont val="Calibri"/>
        <family val="2"/>
        <charset val="1"/>
      </rPr>
      <t xml:space="preserve">CRÍTICO: </t>
    </r>
    <r>
      <rPr>
        <sz val="11"/>
        <color theme="1"/>
        <rFont val="Calibri"/>
        <family val="2"/>
        <scheme val="minor"/>
      </rPr>
      <t>Valor &gt; 0,15</t>
    </r>
  </si>
  <si>
    <t>Crítico Superior</t>
  </si>
  <si>
    <t>Alerta Superior</t>
  </si>
  <si>
    <t>Bom Superior</t>
  </si>
  <si>
    <t>Bom Inferior</t>
  </si>
  <si>
    <t>Alerta Inferior</t>
  </si>
  <si>
    <t>Crítico Inferior</t>
  </si>
  <si>
    <t>X</t>
  </si>
  <si>
    <t>Release</t>
  </si>
  <si>
    <r>
      <t xml:space="preserve">BOM: </t>
    </r>
    <r>
      <rPr>
        <sz val="11"/>
        <color theme="1"/>
        <rFont val="Calibri"/>
        <family val="2"/>
        <scheme val="minor"/>
      </rPr>
      <t xml:space="preserve">0,98 &lt; Valor &lt;= 1,02
</t>
    </r>
    <r>
      <rPr>
        <sz val="11"/>
        <color rgb="FFFFCC00"/>
        <rFont val="Calibri"/>
        <family val="2"/>
        <charset val="1"/>
      </rPr>
      <t xml:space="preserve">ALERTA: </t>
    </r>
    <r>
      <rPr>
        <sz val="11"/>
        <color theme="1"/>
        <rFont val="Calibri"/>
        <family val="2"/>
        <scheme val="minor"/>
      </rPr>
      <t xml:space="preserve">0,90 &lt; Valor &lt;= 1,10
</t>
    </r>
    <r>
      <rPr>
        <sz val="11"/>
        <color rgb="FFFF0000"/>
        <rFont val="Calibri"/>
        <family val="2"/>
        <charset val="1"/>
      </rPr>
      <t xml:space="preserve">CRÍTICO: </t>
    </r>
    <r>
      <rPr>
        <sz val="11"/>
        <color theme="1"/>
        <rFont val="Calibri"/>
        <family val="2"/>
        <scheme val="minor"/>
      </rPr>
      <t>1,10 &lt; Valor &lt; 0,90</t>
    </r>
  </si>
  <si>
    <t>IND_21</t>
  </si>
  <si>
    <t>Legenda:</t>
  </si>
  <si>
    <t>Para que o indicador seja visualizado positivamente a "Release" deve se aproximar de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</si>
</sst>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sz val="11"/>
      <color rgb="FFFFCC00"/>
      <name val="Calibri"/>
      <family val="2"/>
      <scheme val="minor"/>
    </font>
    <font>
      <sz val="11"/>
      <name val="Calibri"/>
      <family val="2"/>
      <scheme val="minor"/>
    </font>
    <font>
      <sz val="11"/>
      <color rgb="FF00B0F0"/>
      <name val="Calibri"/>
      <family val="2"/>
      <charset val="1"/>
    </font>
    <font>
      <sz val="11"/>
      <name val="Calibri"/>
      <family val="2"/>
      <charset val="1"/>
    </font>
    <font>
      <sz val="11"/>
      <color rgb="FF00B050"/>
      <name val="Calibri"/>
      <family val="2"/>
      <charset val="1"/>
    </font>
    <font>
      <sz val="11"/>
      <color rgb="FFFFCC00"/>
      <name val="Calibri"/>
      <family val="2"/>
      <charset val="1"/>
    </font>
    <font>
      <sz val="11"/>
      <color rgb="FFFF0000"/>
      <name val="Calibri"/>
      <family val="2"/>
      <charset val="1"/>
    </font>
    <font>
      <b/>
      <sz val="11"/>
      <color rgb="FF000000"/>
      <name val="Calibri"/>
      <family val="2"/>
      <charset val="1"/>
    </font>
    <font>
      <sz val="11"/>
      <color rgb="FFFFC000"/>
      <name val="Calibri"/>
      <family val="2"/>
      <charset val="1"/>
    </font>
    <font>
      <sz val="11"/>
      <color rgb="FF00CC00"/>
      <name val="Calibri"/>
      <family val="2"/>
      <charset val="1"/>
    </font>
    <font>
      <b/>
      <sz val="8"/>
      <color rgb="FF000000"/>
      <name val="Tahoma"/>
      <family val="2"/>
      <charset val="1"/>
    </font>
    <font>
      <sz val="8"/>
      <color rgb="FF000000"/>
      <name val="Tahoma"/>
      <family val="2"/>
      <charset val="1"/>
    </font>
    <font>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6" tint="0.79998168889431442"/>
        <bgColor indexed="64"/>
      </patternFill>
    </fill>
    <fill>
      <patternFill patternType="solid">
        <fgColor rgb="FFFFFFFF"/>
        <bgColor rgb="FFFFFFCC"/>
      </patternFill>
    </fill>
    <fill>
      <patternFill patternType="solid">
        <fgColor rgb="FFFFFF00"/>
        <bgColor indexed="64"/>
      </patternFill>
    </fill>
    <fill>
      <patternFill patternType="solid">
        <fgColor rgb="FFFF0000"/>
        <bgColor indexed="64"/>
      </patternFill>
    </fill>
  </fills>
  <borders count="3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8" fillId="0" borderId="0" applyFont="0" applyFill="0" applyBorder="0" applyAlignment="0" applyProtection="0"/>
  </cellStyleXfs>
  <cellXfs count="191">
    <xf numFmtId="0" fontId="0" fillId="0" borderId="0" xfId="0"/>
    <xf numFmtId="0" fontId="0" fillId="0" borderId="0" xfId="0" applyAlignment="1">
      <alignment horizontal="center"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0" borderId="17" xfId="0" applyFill="1" applyBorder="1" applyAlignment="1">
      <alignment horizontal="center" vertical="center" wrapText="1"/>
    </xf>
    <xf numFmtId="0" fontId="0" fillId="0" borderId="26"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13" xfId="0" applyFont="1" applyFill="1" applyBorder="1" applyAlignment="1">
      <alignment horizontal="center" vertical="center"/>
    </xf>
    <xf numFmtId="0" fontId="0" fillId="0" borderId="17" xfId="0" applyFill="1" applyBorder="1" applyAlignment="1">
      <alignment horizontal="center" vertical="center"/>
    </xf>
    <xf numFmtId="0" fontId="0" fillId="0" borderId="17" xfId="0" applyFont="1" applyFill="1" applyBorder="1" applyAlignment="1">
      <alignment horizontal="center" vertical="center"/>
    </xf>
    <xf numFmtId="0" fontId="0" fillId="0" borderId="26" xfId="0" applyFill="1" applyBorder="1" applyAlignment="1">
      <alignment horizontal="center" vertical="center"/>
    </xf>
    <xf numFmtId="0" fontId="0" fillId="0" borderId="20" xfId="0" applyFont="1" applyFill="1" applyBorder="1" applyAlignment="1">
      <alignment horizontal="center" vertical="center"/>
    </xf>
    <xf numFmtId="0" fontId="0" fillId="0" borderId="28" xfId="0" applyFill="1" applyBorder="1" applyAlignment="1">
      <alignment horizontal="center" vertical="center"/>
    </xf>
    <xf numFmtId="0" fontId="0" fillId="0" borderId="23" xfId="0" applyFill="1"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xf>
    <xf numFmtId="0" fontId="0" fillId="0" borderId="27" xfId="0" applyFill="1" applyBorder="1" applyAlignment="1">
      <alignment horizontal="center" vertical="center" wrapText="1"/>
    </xf>
    <xf numFmtId="0" fontId="0" fillId="0" borderId="23" xfId="0" applyFont="1" applyFill="1" applyBorder="1" applyAlignment="1">
      <alignment horizontal="center" vertical="center"/>
    </xf>
    <xf numFmtId="0" fontId="0" fillId="0" borderId="13" xfId="0" applyFill="1" applyBorder="1" applyAlignment="1">
      <alignment horizontal="center" vertical="center" wrapText="1"/>
    </xf>
    <xf numFmtId="0" fontId="0" fillId="0" borderId="5" xfId="0"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20" xfId="0" applyFill="1"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xf>
    <xf numFmtId="0" fontId="0" fillId="0" borderId="0" xfId="0" applyFill="1"/>
    <xf numFmtId="0" fontId="0" fillId="0" borderId="8"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0" fillId="0" borderId="14" xfId="0" applyFill="1" applyBorder="1" applyAlignment="1">
      <alignment horizontal="center" vertical="center" wrapText="1"/>
    </xf>
    <xf numFmtId="0" fontId="0" fillId="0" borderId="0" xfId="0" applyFill="1" applyAlignment="1">
      <alignment horizontal="center" vertical="center"/>
    </xf>
    <xf numFmtId="0" fontId="0" fillId="0" borderId="0" xfId="0" applyAlignment="1">
      <alignment vertical="center" wrapText="1"/>
    </xf>
    <xf numFmtId="0" fontId="0" fillId="2" borderId="29" xfId="0" applyFill="1" applyBorder="1" applyAlignment="1">
      <alignment horizontal="center" vertical="center"/>
    </xf>
    <xf numFmtId="0" fontId="0" fillId="2" borderId="17" xfId="0" applyFill="1" applyBorder="1" applyAlignment="1">
      <alignment horizontal="center" vertical="center" wrapText="1"/>
    </xf>
    <xf numFmtId="0" fontId="0" fillId="2" borderId="26" xfId="0" applyFill="1" applyBorder="1" applyAlignment="1">
      <alignment horizontal="center" vertical="center"/>
    </xf>
    <xf numFmtId="0" fontId="0" fillId="2" borderId="23" xfId="0" applyFill="1" applyBorder="1" applyAlignment="1">
      <alignment horizontal="center" vertical="center" wrapText="1"/>
    </xf>
    <xf numFmtId="0" fontId="0" fillId="2" borderId="0" xfId="0" applyFill="1"/>
    <xf numFmtId="0" fontId="0" fillId="2" borderId="17" xfId="0" applyFill="1" applyBorder="1" applyAlignment="1">
      <alignment horizontal="center" vertical="center"/>
    </xf>
    <xf numFmtId="0" fontId="1" fillId="0" borderId="4"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0" fillId="2" borderId="14" xfId="0" applyFill="1" applyBorder="1" applyAlignment="1">
      <alignment horizontal="center" vertical="center"/>
    </xf>
    <xf numFmtId="0" fontId="0" fillId="2" borderId="30" xfId="0" applyFill="1" applyBorder="1" applyAlignment="1">
      <alignment horizontal="center" vertical="center"/>
    </xf>
    <xf numFmtId="0" fontId="1" fillId="0" borderId="11" xfId="0" applyFont="1" applyFill="1" applyBorder="1" applyAlignment="1">
      <alignment horizontal="center" vertical="center" wrapText="1"/>
    </xf>
    <xf numFmtId="0" fontId="0" fillId="2" borderId="16" xfId="0" applyFill="1" applyBorder="1" applyAlignment="1">
      <alignment horizontal="center" vertical="center"/>
    </xf>
    <xf numFmtId="0" fontId="0" fillId="2" borderId="27" xfId="0" applyFill="1" applyBorder="1" applyAlignment="1">
      <alignment horizontal="center" vertical="center"/>
    </xf>
    <xf numFmtId="0" fontId="0" fillId="2" borderId="16" xfId="0" applyFill="1" applyBorder="1" applyAlignment="1">
      <alignment horizontal="center" vertical="center" wrapText="1"/>
    </xf>
    <xf numFmtId="0" fontId="0" fillId="2" borderId="22" xfId="0" applyFill="1" applyBorder="1" applyAlignment="1">
      <alignment horizontal="center" vertical="center" wrapText="1"/>
    </xf>
    <xf numFmtId="0" fontId="7" fillId="2" borderId="29"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16"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0" fillId="0" borderId="31" xfId="0" applyFill="1" applyBorder="1" applyAlignment="1">
      <alignment horizontal="center" vertical="center" wrapText="1"/>
    </xf>
    <xf numFmtId="0" fontId="0" fillId="0" borderId="24"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0" fillId="0" borderId="14" xfId="0" applyFill="1" applyBorder="1" applyAlignment="1">
      <alignment horizontal="center" vertical="center"/>
    </xf>
    <xf numFmtId="0" fontId="7" fillId="0" borderId="13" xfId="0" applyFont="1" applyFill="1" applyBorder="1" applyAlignment="1">
      <alignment horizontal="center" vertical="center" wrapText="1"/>
    </xf>
    <xf numFmtId="0" fontId="7" fillId="0" borderId="27" xfId="0" applyFont="1" applyFill="1" applyBorder="1" applyAlignment="1">
      <alignment horizontal="center" vertical="center" wrapText="1"/>
    </xf>
    <xf numFmtId="0" fontId="0" fillId="2" borderId="24" xfId="0" applyFill="1" applyBorder="1" applyAlignment="1">
      <alignment horizontal="center" vertical="center" wrapText="1"/>
    </xf>
    <xf numFmtId="0" fontId="2" fillId="0" borderId="2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8"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7" xfId="0" applyFont="1" applyFill="1" applyBorder="1" applyAlignment="1">
      <alignment vertical="center" wrapText="1"/>
    </xf>
    <xf numFmtId="0" fontId="0" fillId="0" borderId="5" xfId="0" applyBorder="1" applyAlignment="1">
      <alignment vertical="center"/>
    </xf>
    <xf numFmtId="0" fontId="0" fillId="0" borderId="8" xfId="0" applyBorder="1" applyAlignment="1">
      <alignment horizontal="center" vertical="center" wrapText="1"/>
    </xf>
    <xf numFmtId="0" fontId="0" fillId="0" borderId="4" xfId="0" applyBorder="1" applyAlignment="1">
      <alignment vertical="center" wrapText="1"/>
    </xf>
    <xf numFmtId="0" fontId="0" fillId="0" borderId="7" xfId="0" applyBorder="1" applyAlignment="1">
      <alignment vertical="center" wrapText="1"/>
    </xf>
    <xf numFmtId="0" fontId="1" fillId="0" borderId="8" xfId="0" applyFont="1" applyBorder="1" applyAlignment="1">
      <alignment horizontal="center" vertical="center" wrapText="1"/>
    </xf>
    <xf numFmtId="0" fontId="1" fillId="0" borderId="2" xfId="0" applyFont="1" applyBorder="1" applyAlignment="1">
      <alignment horizontal="center" vertical="center" wrapText="1"/>
    </xf>
    <xf numFmtId="0" fontId="1" fillId="4" borderId="8" xfId="0" applyFont="1" applyFill="1" applyBorder="1" applyAlignment="1">
      <alignment horizontal="center" vertical="center" wrapText="1"/>
    </xf>
    <xf numFmtId="0" fontId="0" fillId="4" borderId="8" xfId="0" applyFill="1" applyBorder="1" applyAlignment="1">
      <alignment horizontal="center" vertical="center" wrapText="1"/>
    </xf>
    <xf numFmtId="0" fontId="1" fillId="4" borderId="2" xfId="0" applyFont="1" applyFill="1" applyBorder="1" applyAlignment="1">
      <alignment horizontal="center" vertical="center" wrapText="1"/>
    </xf>
    <xf numFmtId="0" fontId="0" fillId="0" borderId="22" xfId="0" applyFont="1" applyFill="1" applyBorder="1" applyAlignment="1">
      <alignment horizontal="center" vertical="center"/>
    </xf>
    <xf numFmtId="0" fontId="0" fillId="0" borderId="27" xfId="0" applyFill="1" applyBorder="1" applyAlignment="1">
      <alignment horizontal="center" vertical="center"/>
    </xf>
    <xf numFmtId="0" fontId="0" fillId="0" borderId="13" xfId="0" applyFill="1" applyBorder="1" applyAlignment="1">
      <alignment horizontal="center" vertical="center"/>
    </xf>
    <xf numFmtId="0" fontId="0" fillId="0" borderId="16" xfId="0" applyFont="1" applyFill="1" applyBorder="1" applyAlignment="1">
      <alignment horizontal="center" vertical="center"/>
    </xf>
    <xf numFmtId="0" fontId="0" fillId="2" borderId="31" xfId="0" applyFill="1" applyBorder="1" applyAlignment="1">
      <alignment horizontal="center" vertical="center"/>
    </xf>
    <xf numFmtId="0" fontId="0" fillId="5" borderId="17" xfId="0" applyFont="1" applyFill="1" applyBorder="1" applyAlignment="1">
      <alignment horizontal="center" vertical="center" wrapText="1"/>
    </xf>
    <xf numFmtId="0" fontId="0" fillId="0" borderId="29" xfId="0" applyFont="1" applyBorder="1" applyAlignment="1">
      <alignment horizontal="center" vertical="center" wrapText="1"/>
    </xf>
    <xf numFmtId="0" fontId="0" fillId="0" borderId="17" xfId="0" applyFont="1" applyBorder="1" applyAlignment="1">
      <alignment horizontal="center" vertical="center" wrapText="1"/>
    </xf>
    <xf numFmtId="0" fontId="0" fillId="5" borderId="26" xfId="0" applyFont="1" applyFill="1" applyBorder="1" applyAlignment="1">
      <alignment horizontal="center" vertical="center" wrapText="1"/>
    </xf>
    <xf numFmtId="0" fontId="9" fillId="0" borderId="13"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29" xfId="0" applyFont="1" applyBorder="1" applyAlignment="1">
      <alignment horizontal="center" vertical="center"/>
    </xf>
    <xf numFmtId="0" fontId="0" fillId="5" borderId="0" xfId="0" applyFill="1"/>
    <xf numFmtId="0" fontId="10" fillId="0" borderId="17" xfId="0" applyFont="1" applyBorder="1" applyAlignment="1">
      <alignment horizontal="center" vertical="center" wrapText="1"/>
    </xf>
    <xf numFmtId="0" fontId="0" fillId="5" borderId="29" xfId="0" applyFont="1" applyFill="1" applyBorder="1" applyAlignment="1">
      <alignment horizontal="center" vertical="center" wrapText="1"/>
    </xf>
    <xf numFmtId="0" fontId="0" fillId="5" borderId="29" xfId="0" applyFont="1" applyFill="1" applyBorder="1" applyAlignment="1">
      <alignment horizontal="center" vertical="center"/>
    </xf>
    <xf numFmtId="0" fontId="0" fillId="0" borderId="17" xfId="0" applyFont="1" applyBorder="1" applyAlignment="1">
      <alignment horizontal="center" vertical="center"/>
    </xf>
    <xf numFmtId="0" fontId="0" fillId="5" borderId="17" xfId="0" applyFont="1" applyFill="1" applyBorder="1" applyAlignment="1">
      <alignment horizontal="center" vertical="center"/>
    </xf>
    <xf numFmtId="0" fontId="10" fillId="5" borderId="17" xfId="0" applyFont="1" applyFill="1" applyBorder="1" applyAlignment="1">
      <alignment horizontal="center" vertical="center" wrapText="1"/>
    </xf>
    <xf numFmtId="0" fontId="0" fillId="5" borderId="26" xfId="0" applyFont="1" applyFill="1" applyBorder="1" applyAlignment="1">
      <alignment vertical="center" wrapText="1"/>
    </xf>
    <xf numFmtId="0" fontId="0" fillId="5" borderId="20" xfId="0" applyFont="1" applyFill="1" applyBorder="1" applyAlignment="1">
      <alignment horizontal="center" vertical="center" wrapText="1"/>
    </xf>
    <xf numFmtId="0" fontId="0" fillId="5" borderId="25" xfId="0" applyFont="1" applyFill="1" applyBorder="1" applyAlignment="1">
      <alignment horizontal="center" vertical="center" wrapText="1"/>
    </xf>
    <xf numFmtId="0" fontId="0" fillId="5" borderId="18" xfId="0" applyFont="1" applyFill="1" applyBorder="1" applyAlignment="1">
      <alignment horizontal="center" vertical="center" wrapText="1"/>
    </xf>
    <xf numFmtId="0" fontId="0" fillId="0" borderId="19" xfId="0" applyFont="1" applyBorder="1" applyAlignment="1">
      <alignment horizontal="center" vertical="center" wrapText="1"/>
    </xf>
    <xf numFmtId="0" fontId="0" fillId="0" borderId="18" xfId="0" applyFont="1" applyBorder="1" applyAlignment="1">
      <alignment horizontal="center" vertical="center"/>
    </xf>
    <xf numFmtId="0" fontId="0" fillId="0" borderId="18" xfId="0" applyFont="1" applyBorder="1" applyAlignment="1">
      <alignment horizontal="center" vertical="center" wrapText="1"/>
    </xf>
    <xf numFmtId="0" fontId="9" fillId="5" borderId="18" xfId="0" applyFont="1" applyFill="1" applyBorder="1" applyAlignment="1">
      <alignment horizontal="center" vertical="center" wrapText="1"/>
    </xf>
    <xf numFmtId="0" fontId="0" fillId="5" borderId="19" xfId="0" applyFont="1" applyFill="1" applyBorder="1" applyAlignment="1">
      <alignment horizontal="center" vertical="center" wrapText="1"/>
    </xf>
    <xf numFmtId="0" fontId="0" fillId="5" borderId="19" xfId="0" applyFont="1" applyFill="1" applyBorder="1" applyAlignment="1">
      <alignment horizontal="center" vertical="center"/>
    </xf>
    <xf numFmtId="0" fontId="15" fillId="5" borderId="18" xfId="0" applyFont="1" applyFill="1" applyBorder="1" applyAlignment="1">
      <alignment horizontal="center" vertical="center" wrapText="1"/>
    </xf>
    <xf numFmtId="0" fontId="0" fillId="0" borderId="8" xfId="0" applyBorder="1" applyAlignment="1">
      <alignment horizontal="center" vertical="center"/>
    </xf>
    <xf numFmtId="0" fontId="15" fillId="5" borderId="8" xfId="0" applyFont="1" applyFill="1" applyBorder="1" applyAlignment="1">
      <alignment horizontal="center" vertical="center" wrapText="1"/>
    </xf>
    <xf numFmtId="0" fontId="0" fillId="0" borderId="8" xfId="0" applyBorder="1" applyAlignment="1">
      <alignment vertical="center" wrapText="1"/>
    </xf>
    <xf numFmtId="0" fontId="0" fillId="0" borderId="8" xfId="0" applyFill="1" applyBorder="1" applyAlignment="1">
      <alignment horizontal="center" vertical="center"/>
    </xf>
    <xf numFmtId="0" fontId="0" fillId="0" borderId="8" xfId="0" applyBorder="1" applyAlignment="1">
      <alignment vertical="center"/>
    </xf>
    <xf numFmtId="0" fontId="0" fillId="0" borderId="32" xfId="0" applyBorder="1"/>
    <xf numFmtId="0" fontId="0" fillId="7" borderId="32" xfId="0" applyFill="1" applyBorder="1"/>
    <xf numFmtId="0" fontId="0" fillId="6" borderId="32" xfId="0" applyFill="1" applyBorder="1"/>
    <xf numFmtId="0" fontId="0" fillId="3" borderId="32" xfId="0" applyFill="1" applyBorder="1"/>
    <xf numFmtId="0" fontId="0" fillId="0" borderId="32" xfId="0" applyBorder="1" applyAlignment="1">
      <alignment horizontal="center" vertical="center"/>
    </xf>
    <xf numFmtId="9" fontId="0" fillId="0" borderId="32" xfId="0" applyNumberFormat="1" applyBorder="1"/>
    <xf numFmtId="10" fontId="0" fillId="0" borderId="32" xfId="1" applyNumberFormat="1" applyFont="1" applyBorder="1"/>
    <xf numFmtId="0" fontId="0" fillId="0" borderId="0" xfId="0" applyBorder="1"/>
    <xf numFmtId="0" fontId="0" fillId="0" borderId="0" xfId="0" applyFill="1" applyBorder="1"/>
    <xf numFmtId="0" fontId="0" fillId="4" borderId="4" xfId="0" applyFill="1" applyBorder="1" applyAlignment="1">
      <alignment horizontal="center" vertical="center" wrapText="1"/>
    </xf>
    <xf numFmtId="0" fontId="0" fillId="4" borderId="7" xfId="0" applyFill="1"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4" borderId="5" xfId="0" applyFill="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4" borderId="3" xfId="0" applyFill="1" applyBorder="1" applyAlignment="1">
      <alignment horizontal="center" vertical="center" wrapText="1"/>
    </xf>
    <xf numFmtId="0" fontId="0" fillId="4" borderId="15" xfId="0"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0" fillId="0" borderId="21" xfId="0" applyFont="1" applyFill="1" applyBorder="1" applyAlignment="1">
      <alignment horizontal="center" wrapText="1"/>
    </xf>
    <xf numFmtId="0" fontId="0" fillId="0" borderId="27" xfId="0" applyFont="1" applyFill="1" applyBorder="1" applyAlignment="1">
      <alignment horizontal="center" wrapText="1"/>
    </xf>
    <xf numFmtId="0" fontId="3" fillId="0" borderId="1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5"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2">
    <cellStyle name="Normal" xfId="0" builtinId="0"/>
    <cellStyle name="Porcentagem"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estimativa de tamanho</a:t>
            </a:r>
            <a:r>
              <a:rPr lang="pt-BR" baseline="0"/>
              <a:t> </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IND_1!$A$2</c:f>
              <c:strCache>
                <c:ptCount val="1"/>
                <c:pt idx="0">
                  <c:v>Crítico Superior</c:v>
                </c:pt>
              </c:strCache>
            </c:strRef>
          </c:tx>
          <c:spPr>
            <a:ln w="28575" cap="rnd">
              <a:solidFill>
                <a:srgbClr val="FF0000"/>
              </a:solidFill>
              <a:round/>
            </a:ln>
            <a:effectLst/>
          </c:spPr>
          <c:marker>
            <c:symbol val="none"/>
          </c:marker>
          <c:val>
            <c:numRef>
              <c:f>IND_1!$B$2:$E$2</c:f>
              <c:numCache>
                <c:formatCode>General</c:formatCode>
                <c:ptCount val="4"/>
                <c:pt idx="0">
                  <c:v>1.5707013229352111</c:v>
                </c:pt>
                <c:pt idx="1">
                  <c:v>1.5707013229352111</c:v>
                </c:pt>
                <c:pt idx="2">
                  <c:v>1.5707013229352111</c:v>
                </c:pt>
                <c:pt idx="3">
                  <c:v>1.5707013229352111</c:v>
                </c:pt>
              </c:numCache>
            </c:numRef>
          </c:val>
          <c:smooth val="0"/>
          <c:extLst>
            <c:ext xmlns:c16="http://schemas.microsoft.com/office/drawing/2014/chart" uri="{C3380CC4-5D6E-409C-BE32-E72D297353CC}">
              <c16:uniqueId val="{00000000-9F45-4F69-8C3F-7D277EB64DE7}"/>
            </c:ext>
          </c:extLst>
        </c:ser>
        <c:ser>
          <c:idx val="1"/>
          <c:order val="1"/>
          <c:tx>
            <c:strRef>
              <c:f>IND_1!$A$3</c:f>
              <c:strCache>
                <c:ptCount val="1"/>
                <c:pt idx="0">
                  <c:v>Alerta Superior</c:v>
                </c:pt>
              </c:strCache>
            </c:strRef>
          </c:tx>
          <c:spPr>
            <a:ln w="28575" cap="rnd">
              <a:solidFill>
                <a:srgbClr val="FFFF00"/>
              </a:solidFill>
              <a:round/>
            </a:ln>
            <a:effectLst/>
          </c:spPr>
          <c:marker>
            <c:symbol val="none"/>
          </c:marker>
          <c:val>
            <c:numRef>
              <c:f>IND_1!$B$3:$E$3</c:f>
              <c:numCache>
                <c:formatCode>General</c:formatCode>
                <c:ptCount val="4"/>
                <c:pt idx="0">
                  <c:v>1.2853506614676056</c:v>
                </c:pt>
                <c:pt idx="1">
                  <c:v>1.2853506614676056</c:v>
                </c:pt>
                <c:pt idx="2">
                  <c:v>1.2853506614676056</c:v>
                </c:pt>
                <c:pt idx="3">
                  <c:v>1.2853506614676056</c:v>
                </c:pt>
              </c:numCache>
            </c:numRef>
          </c:val>
          <c:smooth val="0"/>
          <c:extLst>
            <c:ext xmlns:c16="http://schemas.microsoft.com/office/drawing/2014/chart" uri="{C3380CC4-5D6E-409C-BE32-E72D297353CC}">
              <c16:uniqueId val="{00000001-9F45-4F69-8C3F-7D277EB64DE7}"/>
            </c:ext>
          </c:extLst>
        </c:ser>
        <c:ser>
          <c:idx val="2"/>
          <c:order val="2"/>
          <c:tx>
            <c:strRef>
              <c:f>IND_1!$A$4</c:f>
              <c:strCache>
                <c:ptCount val="1"/>
                <c:pt idx="0">
                  <c:v>Bom Superior</c:v>
                </c:pt>
              </c:strCache>
            </c:strRef>
          </c:tx>
          <c:spPr>
            <a:ln w="28575" cap="rnd">
              <a:solidFill>
                <a:srgbClr val="00B050"/>
              </a:solidFill>
              <a:round/>
            </a:ln>
            <a:effectLst/>
          </c:spPr>
          <c:marker>
            <c:symbol val="none"/>
          </c:marker>
          <c:val>
            <c:numRef>
              <c:f>IND_1!$B$4:$E$4</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2-9F45-4F69-8C3F-7D277EB64DE7}"/>
            </c:ext>
          </c:extLst>
        </c:ser>
        <c:ser>
          <c:idx val="3"/>
          <c:order val="3"/>
          <c:tx>
            <c:strRef>
              <c:f>IND_1!$A$5</c:f>
              <c:strCache>
                <c:ptCount val="1"/>
                <c:pt idx="0">
                  <c:v>Bom Inferior</c:v>
                </c:pt>
              </c:strCache>
            </c:strRef>
          </c:tx>
          <c:spPr>
            <a:ln w="28575" cap="rnd">
              <a:solidFill>
                <a:srgbClr val="00B050"/>
              </a:solidFill>
              <a:round/>
            </a:ln>
            <a:effectLst/>
          </c:spPr>
          <c:marker>
            <c:symbol val="none"/>
          </c:marker>
          <c:val>
            <c:numRef>
              <c:f>IND_1!$B$5:$E$5</c:f>
              <c:numCache>
                <c:formatCode>General</c:formatCode>
                <c:ptCount val="4"/>
                <c:pt idx="0">
                  <c:v>0.71464933853239443</c:v>
                </c:pt>
                <c:pt idx="1">
                  <c:v>0.71464933853239443</c:v>
                </c:pt>
                <c:pt idx="2">
                  <c:v>0.71464933853239443</c:v>
                </c:pt>
                <c:pt idx="3">
                  <c:v>0.71464933853239443</c:v>
                </c:pt>
              </c:numCache>
            </c:numRef>
          </c:val>
          <c:smooth val="0"/>
          <c:extLst>
            <c:ext xmlns:c16="http://schemas.microsoft.com/office/drawing/2014/chart" uri="{C3380CC4-5D6E-409C-BE32-E72D297353CC}">
              <c16:uniqueId val="{00000003-9F45-4F69-8C3F-7D277EB64DE7}"/>
            </c:ext>
          </c:extLst>
        </c:ser>
        <c:ser>
          <c:idx val="4"/>
          <c:order val="4"/>
          <c:tx>
            <c:strRef>
              <c:f>IND_1!$A$6</c:f>
              <c:strCache>
                <c:ptCount val="1"/>
                <c:pt idx="0">
                  <c:v>Alerta Inferior</c:v>
                </c:pt>
              </c:strCache>
            </c:strRef>
          </c:tx>
          <c:spPr>
            <a:ln w="28575" cap="rnd">
              <a:solidFill>
                <a:srgbClr val="FFFF00"/>
              </a:solidFill>
              <a:round/>
            </a:ln>
            <a:effectLst/>
          </c:spPr>
          <c:marker>
            <c:symbol val="none"/>
          </c:marker>
          <c:val>
            <c:numRef>
              <c:f>IND_1!$B$6:$E$6</c:f>
              <c:numCache>
                <c:formatCode>General</c:formatCode>
                <c:ptCount val="4"/>
                <c:pt idx="0">
                  <c:v>0.42929867706478897</c:v>
                </c:pt>
                <c:pt idx="1">
                  <c:v>0.42929867706478897</c:v>
                </c:pt>
                <c:pt idx="2">
                  <c:v>0.42929867706478897</c:v>
                </c:pt>
                <c:pt idx="3">
                  <c:v>0.42929867706478897</c:v>
                </c:pt>
              </c:numCache>
            </c:numRef>
          </c:val>
          <c:smooth val="0"/>
          <c:extLst>
            <c:ext xmlns:c16="http://schemas.microsoft.com/office/drawing/2014/chart" uri="{C3380CC4-5D6E-409C-BE32-E72D297353CC}">
              <c16:uniqueId val="{00000004-9F45-4F69-8C3F-7D277EB64DE7}"/>
            </c:ext>
          </c:extLst>
        </c:ser>
        <c:ser>
          <c:idx val="5"/>
          <c:order val="5"/>
          <c:tx>
            <c:strRef>
              <c:f>IND_1!$A$7</c:f>
              <c:strCache>
                <c:ptCount val="1"/>
                <c:pt idx="0">
                  <c:v>Crítico Inferior</c:v>
                </c:pt>
              </c:strCache>
            </c:strRef>
          </c:tx>
          <c:spPr>
            <a:ln w="28575" cap="rnd">
              <a:solidFill>
                <a:srgbClr val="FF0000"/>
              </a:solidFill>
              <a:round/>
            </a:ln>
            <a:effectLst/>
          </c:spPr>
          <c:marker>
            <c:symbol val="none"/>
          </c:marker>
          <c:val>
            <c:numRef>
              <c:f>IND_1!$B$7:$E$7</c:f>
              <c:numCache>
                <c:formatCode>General</c:formatCode>
                <c:ptCount val="4"/>
                <c:pt idx="0">
                  <c:v>0.14394801559718351</c:v>
                </c:pt>
                <c:pt idx="1">
                  <c:v>0.14394801559718351</c:v>
                </c:pt>
                <c:pt idx="2">
                  <c:v>0.14394801559718351</c:v>
                </c:pt>
                <c:pt idx="3">
                  <c:v>0.14394801559718351</c:v>
                </c:pt>
              </c:numCache>
            </c:numRef>
          </c:val>
          <c:smooth val="0"/>
          <c:extLst>
            <c:ext xmlns:c16="http://schemas.microsoft.com/office/drawing/2014/chart" uri="{C3380CC4-5D6E-409C-BE32-E72D297353CC}">
              <c16:uniqueId val="{00000005-9F45-4F69-8C3F-7D277EB64DE7}"/>
            </c:ext>
          </c:extLst>
        </c:ser>
        <c:ser>
          <c:idx val="6"/>
          <c:order val="6"/>
          <c:tx>
            <c:strRef>
              <c:f>IND_1!$A$8</c:f>
              <c:strCache>
                <c:ptCount val="1"/>
                <c:pt idx="0">
                  <c:v>Release</c:v>
                </c:pt>
              </c:strCache>
            </c:strRef>
          </c:tx>
          <c:spPr>
            <a:ln w="28575" cap="rnd">
              <a:solidFill>
                <a:schemeClr val="tx1"/>
              </a:solidFill>
              <a:round/>
            </a:ln>
            <a:effectLst/>
          </c:spPr>
          <c:marker>
            <c:symbol val="none"/>
          </c:marker>
          <c:val>
            <c:numRef>
              <c:f>IND_1!$B$8:$E$8</c:f>
              <c:numCache>
                <c:formatCode>General</c:formatCode>
                <c:ptCount val="4"/>
                <c:pt idx="0">
                  <c:v>0.88</c:v>
                </c:pt>
                <c:pt idx="1">
                  <c:v>1.33</c:v>
                </c:pt>
                <c:pt idx="2">
                  <c:v>1.1100000000000001</c:v>
                </c:pt>
                <c:pt idx="3">
                  <c:v>0.67</c:v>
                </c:pt>
              </c:numCache>
            </c:numRef>
          </c:val>
          <c:smooth val="0"/>
          <c:extLst>
            <c:ext xmlns:c16="http://schemas.microsoft.com/office/drawing/2014/chart" uri="{C3380CC4-5D6E-409C-BE32-E72D297353CC}">
              <c16:uniqueId val="{00000006-9F45-4F69-8C3F-7D277EB64DE7}"/>
            </c:ext>
          </c:extLst>
        </c:ser>
        <c:dLbls>
          <c:showLegendKey val="0"/>
          <c:showVal val="0"/>
          <c:showCatName val="0"/>
          <c:showSerName val="0"/>
          <c:showPercent val="0"/>
          <c:showBubbleSize val="0"/>
        </c:dLbls>
        <c:smooth val="0"/>
        <c:axId val="446585192"/>
        <c:axId val="446585520"/>
      </c:lineChart>
      <c:catAx>
        <c:axId val="44658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6585520"/>
        <c:crosses val="autoZero"/>
        <c:auto val="1"/>
        <c:lblAlgn val="ctr"/>
        <c:lblOffset val="100"/>
        <c:noMultiLvlLbl val="0"/>
      </c:catAx>
      <c:valAx>
        <c:axId val="44658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6585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a:t>
            </a:r>
            <a:r>
              <a:rPr lang="pt-BR" baseline="0"/>
              <a:t> de Projetos Ativos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IND_13!$A$5</c:f>
              <c:strCache>
                <c:ptCount val="1"/>
                <c:pt idx="0">
                  <c:v>Bom Inferior</c:v>
                </c:pt>
              </c:strCache>
            </c:strRef>
          </c:tx>
          <c:spPr>
            <a:ln w="28575" cap="rnd">
              <a:solidFill>
                <a:srgbClr val="00B050"/>
              </a:solidFill>
              <a:round/>
            </a:ln>
            <a:effectLst/>
          </c:spPr>
          <c:marker>
            <c:symbol val="none"/>
          </c:marker>
          <c:val>
            <c:numRef>
              <c:f>IND_13!$B$5:$E$5</c:f>
              <c:numCache>
                <c:formatCode>General</c:formatCode>
                <c:ptCount val="4"/>
                <c:pt idx="0">
                  <c:v>0.5</c:v>
                </c:pt>
                <c:pt idx="1">
                  <c:v>0.5</c:v>
                </c:pt>
                <c:pt idx="2">
                  <c:v>0.5</c:v>
                </c:pt>
                <c:pt idx="3">
                  <c:v>0.5</c:v>
                </c:pt>
              </c:numCache>
            </c:numRef>
          </c:val>
          <c:smooth val="0"/>
          <c:extLst>
            <c:ext xmlns:c16="http://schemas.microsoft.com/office/drawing/2014/chart" uri="{C3380CC4-5D6E-409C-BE32-E72D297353CC}">
              <c16:uniqueId val="{00000000-A2A3-4B3D-B550-B71B55D68D26}"/>
            </c:ext>
          </c:extLst>
        </c:ser>
        <c:ser>
          <c:idx val="1"/>
          <c:order val="1"/>
          <c:tx>
            <c:strRef>
              <c:f>IND_13!$A$6</c:f>
              <c:strCache>
                <c:ptCount val="1"/>
                <c:pt idx="0">
                  <c:v>Alerta Inferior</c:v>
                </c:pt>
              </c:strCache>
            </c:strRef>
          </c:tx>
          <c:spPr>
            <a:ln w="28575" cap="rnd">
              <a:solidFill>
                <a:srgbClr val="FFFF00"/>
              </a:solidFill>
              <a:round/>
            </a:ln>
            <a:effectLst/>
          </c:spPr>
          <c:marker>
            <c:symbol val="none"/>
          </c:marker>
          <c:val>
            <c:numRef>
              <c:f>IND_13!$B$6:$E$6</c:f>
              <c:numCache>
                <c:formatCode>General</c:formatCode>
                <c:ptCount val="4"/>
                <c:pt idx="0">
                  <c:v>0.3</c:v>
                </c:pt>
                <c:pt idx="1">
                  <c:v>0.3</c:v>
                </c:pt>
                <c:pt idx="2">
                  <c:v>0.3</c:v>
                </c:pt>
                <c:pt idx="3">
                  <c:v>0.3</c:v>
                </c:pt>
              </c:numCache>
            </c:numRef>
          </c:val>
          <c:smooth val="0"/>
          <c:extLst>
            <c:ext xmlns:c16="http://schemas.microsoft.com/office/drawing/2014/chart" uri="{C3380CC4-5D6E-409C-BE32-E72D297353CC}">
              <c16:uniqueId val="{00000001-A2A3-4B3D-B550-B71B55D68D26}"/>
            </c:ext>
          </c:extLst>
        </c:ser>
        <c:ser>
          <c:idx val="2"/>
          <c:order val="2"/>
          <c:tx>
            <c:strRef>
              <c:f>IND_13!$A$7</c:f>
              <c:strCache>
                <c:ptCount val="1"/>
                <c:pt idx="0">
                  <c:v>Crítico Inferior</c:v>
                </c:pt>
              </c:strCache>
            </c:strRef>
          </c:tx>
          <c:spPr>
            <a:ln w="28575" cap="rnd">
              <a:solidFill>
                <a:srgbClr val="FF0000"/>
              </a:solidFill>
              <a:round/>
            </a:ln>
            <a:effectLst/>
          </c:spPr>
          <c:marker>
            <c:symbol val="none"/>
          </c:marker>
          <c:val>
            <c:numRef>
              <c:f>IND_13!$B$7:$E$7</c:f>
              <c:numCache>
                <c:formatCode>General</c:formatCode>
                <c:ptCount val="4"/>
                <c:pt idx="0">
                  <c:v>0.28999999999999998</c:v>
                </c:pt>
                <c:pt idx="1">
                  <c:v>0.28999999999999998</c:v>
                </c:pt>
                <c:pt idx="2">
                  <c:v>0.28999999999999998</c:v>
                </c:pt>
                <c:pt idx="3">
                  <c:v>0.28999999999999998</c:v>
                </c:pt>
              </c:numCache>
            </c:numRef>
          </c:val>
          <c:smooth val="0"/>
          <c:extLst>
            <c:ext xmlns:c16="http://schemas.microsoft.com/office/drawing/2014/chart" uri="{C3380CC4-5D6E-409C-BE32-E72D297353CC}">
              <c16:uniqueId val="{00000002-A2A3-4B3D-B550-B71B55D68D26}"/>
            </c:ext>
          </c:extLst>
        </c:ser>
        <c:ser>
          <c:idx val="3"/>
          <c:order val="3"/>
          <c:tx>
            <c:strRef>
              <c:f>IND_13!$A$8</c:f>
              <c:strCache>
                <c:ptCount val="1"/>
                <c:pt idx="0">
                  <c:v>Release</c:v>
                </c:pt>
              </c:strCache>
            </c:strRef>
          </c:tx>
          <c:spPr>
            <a:ln w="28575" cap="rnd">
              <a:solidFill>
                <a:schemeClr val="accent4"/>
              </a:solidFill>
              <a:round/>
            </a:ln>
            <a:effectLst/>
          </c:spPr>
          <c:marker>
            <c:symbol val="none"/>
          </c:marker>
          <c:val>
            <c:numRef>
              <c:f>IND_13!$B$8:$E$8</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3-A2A3-4B3D-B550-B71B55D68D26}"/>
            </c:ext>
          </c:extLst>
        </c:ser>
        <c:dLbls>
          <c:showLegendKey val="0"/>
          <c:showVal val="0"/>
          <c:showCatName val="0"/>
          <c:showSerName val="0"/>
          <c:showPercent val="0"/>
          <c:showBubbleSize val="0"/>
        </c:dLbls>
        <c:smooth val="0"/>
        <c:axId val="413263640"/>
        <c:axId val="413262328"/>
      </c:lineChart>
      <c:catAx>
        <c:axId val="413263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3262328"/>
        <c:crosses val="autoZero"/>
        <c:auto val="1"/>
        <c:lblAlgn val="ctr"/>
        <c:lblOffset val="100"/>
        <c:noMultiLvlLbl val="0"/>
      </c:catAx>
      <c:valAx>
        <c:axId val="41326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3263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a:t>
            </a:r>
            <a:r>
              <a:rPr lang="pt-BR" baseline="0"/>
              <a:t> de Sintonia com MPS.BR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IND_14!$A$5</c:f>
              <c:strCache>
                <c:ptCount val="1"/>
                <c:pt idx="0">
                  <c:v>Bom Inferior</c:v>
                </c:pt>
              </c:strCache>
            </c:strRef>
          </c:tx>
          <c:spPr>
            <a:ln w="28575" cap="rnd">
              <a:solidFill>
                <a:srgbClr val="00B050"/>
              </a:solidFill>
              <a:round/>
            </a:ln>
            <a:effectLst/>
          </c:spPr>
          <c:marker>
            <c:symbol val="none"/>
          </c:marker>
          <c:val>
            <c:numRef>
              <c:f>IND_14!$B$5:$E$5</c:f>
              <c:numCache>
                <c:formatCode>0%</c:formatCode>
                <c:ptCount val="4"/>
                <c:pt idx="0">
                  <c:v>0.95</c:v>
                </c:pt>
                <c:pt idx="1">
                  <c:v>0.95</c:v>
                </c:pt>
                <c:pt idx="2">
                  <c:v>0.95</c:v>
                </c:pt>
                <c:pt idx="3">
                  <c:v>0.95</c:v>
                </c:pt>
              </c:numCache>
            </c:numRef>
          </c:val>
          <c:smooth val="0"/>
          <c:extLst>
            <c:ext xmlns:c16="http://schemas.microsoft.com/office/drawing/2014/chart" uri="{C3380CC4-5D6E-409C-BE32-E72D297353CC}">
              <c16:uniqueId val="{00000000-931C-4537-8625-3F135F905915}"/>
            </c:ext>
          </c:extLst>
        </c:ser>
        <c:ser>
          <c:idx val="1"/>
          <c:order val="1"/>
          <c:tx>
            <c:strRef>
              <c:f>IND_14!$A$6</c:f>
              <c:strCache>
                <c:ptCount val="1"/>
                <c:pt idx="0">
                  <c:v>Alerta Inferior</c:v>
                </c:pt>
              </c:strCache>
            </c:strRef>
          </c:tx>
          <c:spPr>
            <a:ln w="28575" cap="rnd">
              <a:solidFill>
                <a:srgbClr val="FFFF00"/>
              </a:solidFill>
              <a:round/>
            </a:ln>
            <a:effectLst/>
          </c:spPr>
          <c:marker>
            <c:symbol val="none"/>
          </c:marker>
          <c:val>
            <c:numRef>
              <c:f>IND_14!$B$6:$E$6</c:f>
              <c:numCache>
                <c:formatCode>0%</c:formatCode>
                <c:ptCount val="4"/>
                <c:pt idx="0">
                  <c:v>0.9</c:v>
                </c:pt>
                <c:pt idx="1">
                  <c:v>0.9</c:v>
                </c:pt>
                <c:pt idx="2">
                  <c:v>0.9</c:v>
                </c:pt>
                <c:pt idx="3">
                  <c:v>0.9</c:v>
                </c:pt>
              </c:numCache>
            </c:numRef>
          </c:val>
          <c:smooth val="0"/>
          <c:extLst>
            <c:ext xmlns:c16="http://schemas.microsoft.com/office/drawing/2014/chart" uri="{C3380CC4-5D6E-409C-BE32-E72D297353CC}">
              <c16:uniqueId val="{00000001-931C-4537-8625-3F135F905915}"/>
            </c:ext>
          </c:extLst>
        </c:ser>
        <c:ser>
          <c:idx val="2"/>
          <c:order val="2"/>
          <c:tx>
            <c:strRef>
              <c:f>IND_14!$A$7</c:f>
              <c:strCache>
                <c:ptCount val="1"/>
                <c:pt idx="0">
                  <c:v>Crítico Inferior</c:v>
                </c:pt>
              </c:strCache>
            </c:strRef>
          </c:tx>
          <c:spPr>
            <a:ln w="28575" cap="rnd">
              <a:solidFill>
                <a:srgbClr val="FF0000"/>
              </a:solidFill>
              <a:round/>
            </a:ln>
            <a:effectLst/>
          </c:spPr>
          <c:marker>
            <c:symbol val="none"/>
          </c:marker>
          <c:val>
            <c:numRef>
              <c:f>IND_14!$B$7:$E$7</c:f>
              <c:numCache>
                <c:formatCode>0%</c:formatCode>
                <c:ptCount val="4"/>
                <c:pt idx="0">
                  <c:v>0.89</c:v>
                </c:pt>
                <c:pt idx="1">
                  <c:v>0.89</c:v>
                </c:pt>
                <c:pt idx="2">
                  <c:v>0.89</c:v>
                </c:pt>
                <c:pt idx="3">
                  <c:v>0.89</c:v>
                </c:pt>
              </c:numCache>
            </c:numRef>
          </c:val>
          <c:smooth val="0"/>
          <c:extLst>
            <c:ext xmlns:c16="http://schemas.microsoft.com/office/drawing/2014/chart" uri="{C3380CC4-5D6E-409C-BE32-E72D297353CC}">
              <c16:uniqueId val="{00000002-931C-4537-8625-3F135F905915}"/>
            </c:ext>
          </c:extLst>
        </c:ser>
        <c:ser>
          <c:idx val="3"/>
          <c:order val="3"/>
          <c:tx>
            <c:strRef>
              <c:f>IND_14!$A$8</c:f>
              <c:strCache>
                <c:ptCount val="1"/>
                <c:pt idx="0">
                  <c:v>Release</c:v>
                </c:pt>
              </c:strCache>
            </c:strRef>
          </c:tx>
          <c:spPr>
            <a:ln w="28575" cap="rnd">
              <a:solidFill>
                <a:schemeClr val="accent4"/>
              </a:solidFill>
              <a:round/>
            </a:ln>
            <a:effectLst/>
          </c:spPr>
          <c:marker>
            <c:symbol val="none"/>
          </c:marker>
          <c:val>
            <c:numRef>
              <c:f>IND_14!$B$8:$E$8</c:f>
              <c:numCache>
                <c:formatCode>0%</c:formatCode>
                <c:ptCount val="4"/>
                <c:pt idx="0">
                  <c:v>1</c:v>
                </c:pt>
                <c:pt idx="1">
                  <c:v>1</c:v>
                </c:pt>
                <c:pt idx="2">
                  <c:v>1</c:v>
                </c:pt>
                <c:pt idx="3">
                  <c:v>1</c:v>
                </c:pt>
              </c:numCache>
            </c:numRef>
          </c:val>
          <c:smooth val="0"/>
          <c:extLst>
            <c:ext xmlns:c16="http://schemas.microsoft.com/office/drawing/2014/chart" uri="{C3380CC4-5D6E-409C-BE32-E72D297353CC}">
              <c16:uniqueId val="{00000003-931C-4537-8625-3F135F905915}"/>
            </c:ext>
          </c:extLst>
        </c:ser>
        <c:dLbls>
          <c:showLegendKey val="0"/>
          <c:showVal val="0"/>
          <c:showCatName val="0"/>
          <c:showSerName val="0"/>
          <c:showPercent val="0"/>
          <c:showBubbleSize val="0"/>
        </c:dLbls>
        <c:smooth val="0"/>
        <c:axId val="411808648"/>
        <c:axId val="411809304"/>
      </c:lineChart>
      <c:catAx>
        <c:axId val="411808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1809304"/>
        <c:crosses val="autoZero"/>
        <c:auto val="1"/>
        <c:lblAlgn val="ctr"/>
        <c:lblOffset val="100"/>
        <c:noMultiLvlLbl val="0"/>
      </c:catAx>
      <c:valAx>
        <c:axId val="411809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1808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Estimativa de Esforço x Real</a:t>
            </a:r>
          </a:p>
        </c:rich>
      </c:tx>
      <c:layout>
        <c:manualLayout>
          <c:xMode val="edge"/>
          <c:yMode val="edge"/>
          <c:x val="0.1625833333333333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IND_15!$A$5</c:f>
              <c:strCache>
                <c:ptCount val="1"/>
                <c:pt idx="0">
                  <c:v>Bom Inferior</c:v>
                </c:pt>
              </c:strCache>
            </c:strRef>
          </c:tx>
          <c:spPr>
            <a:ln w="28575" cap="rnd">
              <a:solidFill>
                <a:srgbClr val="00B050"/>
              </a:solidFill>
              <a:round/>
            </a:ln>
            <a:effectLst/>
          </c:spPr>
          <c:marker>
            <c:symbol val="none"/>
          </c:marker>
          <c:val>
            <c:numRef>
              <c:f>IND_15!$B$5:$E$5</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0-0F76-4FC4-9DC2-BA8F90AAEC87}"/>
            </c:ext>
          </c:extLst>
        </c:ser>
        <c:ser>
          <c:idx val="1"/>
          <c:order val="1"/>
          <c:tx>
            <c:strRef>
              <c:f>IND_15!$A$6</c:f>
              <c:strCache>
                <c:ptCount val="1"/>
                <c:pt idx="0">
                  <c:v>Alerta Inferior</c:v>
                </c:pt>
              </c:strCache>
            </c:strRef>
          </c:tx>
          <c:spPr>
            <a:ln w="28575" cap="rnd">
              <a:solidFill>
                <a:srgbClr val="FFFF00"/>
              </a:solidFill>
              <a:round/>
            </a:ln>
            <a:effectLst/>
          </c:spPr>
          <c:marker>
            <c:symbol val="none"/>
          </c:marker>
          <c:val>
            <c:numRef>
              <c:f>IND_15!$B$6:$E$6</c:f>
              <c:numCache>
                <c:formatCode>General</c:formatCode>
                <c:ptCount val="4"/>
                <c:pt idx="0">
                  <c:v>0.9</c:v>
                </c:pt>
                <c:pt idx="1">
                  <c:v>0.9</c:v>
                </c:pt>
                <c:pt idx="2">
                  <c:v>0.9</c:v>
                </c:pt>
                <c:pt idx="3">
                  <c:v>0.9</c:v>
                </c:pt>
              </c:numCache>
            </c:numRef>
          </c:val>
          <c:smooth val="0"/>
          <c:extLst>
            <c:ext xmlns:c16="http://schemas.microsoft.com/office/drawing/2014/chart" uri="{C3380CC4-5D6E-409C-BE32-E72D297353CC}">
              <c16:uniqueId val="{00000001-0F76-4FC4-9DC2-BA8F90AAEC87}"/>
            </c:ext>
          </c:extLst>
        </c:ser>
        <c:ser>
          <c:idx val="2"/>
          <c:order val="2"/>
          <c:tx>
            <c:strRef>
              <c:f>IND_15!$A$7</c:f>
              <c:strCache>
                <c:ptCount val="1"/>
                <c:pt idx="0">
                  <c:v>Crítico Inferior</c:v>
                </c:pt>
              </c:strCache>
            </c:strRef>
          </c:tx>
          <c:spPr>
            <a:ln w="28575" cap="rnd">
              <a:solidFill>
                <a:srgbClr val="FF0000"/>
              </a:solidFill>
              <a:round/>
            </a:ln>
            <a:effectLst/>
          </c:spPr>
          <c:marker>
            <c:symbol val="none"/>
          </c:marker>
          <c:val>
            <c:numRef>
              <c:f>IND_15!$B$7:$E$7</c:f>
              <c:numCache>
                <c:formatCode>General</c:formatCode>
                <c:ptCount val="4"/>
                <c:pt idx="0">
                  <c:v>0.89</c:v>
                </c:pt>
                <c:pt idx="1">
                  <c:v>0.89</c:v>
                </c:pt>
                <c:pt idx="2">
                  <c:v>0.89</c:v>
                </c:pt>
                <c:pt idx="3">
                  <c:v>0.89</c:v>
                </c:pt>
              </c:numCache>
            </c:numRef>
          </c:val>
          <c:smooth val="0"/>
          <c:extLst>
            <c:ext xmlns:c16="http://schemas.microsoft.com/office/drawing/2014/chart" uri="{C3380CC4-5D6E-409C-BE32-E72D297353CC}">
              <c16:uniqueId val="{00000002-0F76-4FC4-9DC2-BA8F90AAEC87}"/>
            </c:ext>
          </c:extLst>
        </c:ser>
        <c:ser>
          <c:idx val="3"/>
          <c:order val="3"/>
          <c:tx>
            <c:strRef>
              <c:f>IND_15!$A$8</c:f>
              <c:strCache>
                <c:ptCount val="1"/>
                <c:pt idx="0">
                  <c:v>Release</c:v>
                </c:pt>
              </c:strCache>
            </c:strRef>
          </c:tx>
          <c:spPr>
            <a:ln w="28575" cap="rnd">
              <a:solidFill>
                <a:schemeClr val="accent4"/>
              </a:solidFill>
              <a:round/>
            </a:ln>
            <a:effectLst/>
          </c:spPr>
          <c:marker>
            <c:symbol val="none"/>
          </c:marker>
          <c:val>
            <c:numRef>
              <c:f>IND_15!$B$8:$E$8</c:f>
              <c:numCache>
                <c:formatCode>General</c:formatCode>
                <c:ptCount val="4"/>
                <c:pt idx="0">
                  <c:v>0.90500000000000003</c:v>
                </c:pt>
                <c:pt idx="1">
                  <c:v>1.18</c:v>
                </c:pt>
                <c:pt idx="2">
                  <c:v>0.95</c:v>
                </c:pt>
                <c:pt idx="3">
                  <c:v>0.96399999999999997</c:v>
                </c:pt>
              </c:numCache>
            </c:numRef>
          </c:val>
          <c:smooth val="0"/>
          <c:extLst>
            <c:ext xmlns:c16="http://schemas.microsoft.com/office/drawing/2014/chart" uri="{C3380CC4-5D6E-409C-BE32-E72D297353CC}">
              <c16:uniqueId val="{00000003-0F76-4FC4-9DC2-BA8F90AAEC87}"/>
            </c:ext>
          </c:extLst>
        </c:ser>
        <c:dLbls>
          <c:showLegendKey val="0"/>
          <c:showVal val="0"/>
          <c:showCatName val="0"/>
          <c:showSerName val="0"/>
          <c:showPercent val="0"/>
          <c:showBubbleSize val="0"/>
        </c:dLbls>
        <c:smooth val="0"/>
        <c:axId val="427086248"/>
        <c:axId val="427078048"/>
      </c:lineChart>
      <c:catAx>
        <c:axId val="427086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7078048"/>
        <c:crosses val="autoZero"/>
        <c:auto val="1"/>
        <c:lblAlgn val="ctr"/>
        <c:lblOffset val="100"/>
        <c:noMultiLvlLbl val="0"/>
      </c:catAx>
      <c:valAx>
        <c:axId val="42707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708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Solicitações</a:t>
            </a:r>
            <a:r>
              <a:rPr lang="pt-BR" baseline="0"/>
              <a:t> de Mudanças</a:t>
            </a:r>
            <a:endParaRPr lang="pt-BR"/>
          </a:p>
        </c:rich>
      </c:tx>
      <c:layout>
        <c:manualLayout>
          <c:xMode val="edge"/>
          <c:yMode val="edge"/>
          <c:x val="0.1863263342082239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IND_17!$A$2</c:f>
              <c:strCache>
                <c:ptCount val="1"/>
                <c:pt idx="0">
                  <c:v>Crítico Superior</c:v>
                </c:pt>
              </c:strCache>
            </c:strRef>
          </c:tx>
          <c:spPr>
            <a:ln w="28575" cap="rnd">
              <a:solidFill>
                <a:srgbClr val="FF0000"/>
              </a:solidFill>
              <a:round/>
            </a:ln>
            <a:effectLst/>
          </c:spPr>
          <c:marker>
            <c:symbol val="none"/>
          </c:marker>
          <c:val>
            <c:numRef>
              <c:f>IND_17!$B$2:$E$2</c:f>
              <c:numCache>
                <c:formatCode>General</c:formatCode>
                <c:ptCount val="4"/>
                <c:pt idx="0">
                  <c:v>5</c:v>
                </c:pt>
                <c:pt idx="1">
                  <c:v>5</c:v>
                </c:pt>
                <c:pt idx="2">
                  <c:v>5</c:v>
                </c:pt>
                <c:pt idx="3">
                  <c:v>5</c:v>
                </c:pt>
              </c:numCache>
            </c:numRef>
          </c:val>
          <c:smooth val="0"/>
          <c:extLst>
            <c:ext xmlns:c16="http://schemas.microsoft.com/office/drawing/2014/chart" uri="{C3380CC4-5D6E-409C-BE32-E72D297353CC}">
              <c16:uniqueId val="{00000000-0B7A-41F0-85FB-AA6FBD2D38D0}"/>
            </c:ext>
          </c:extLst>
        </c:ser>
        <c:ser>
          <c:idx val="1"/>
          <c:order val="1"/>
          <c:tx>
            <c:strRef>
              <c:f>IND_17!$A$3</c:f>
              <c:strCache>
                <c:ptCount val="1"/>
                <c:pt idx="0">
                  <c:v>Alerta Superior</c:v>
                </c:pt>
              </c:strCache>
            </c:strRef>
          </c:tx>
          <c:spPr>
            <a:ln w="28575" cap="rnd">
              <a:solidFill>
                <a:srgbClr val="FFFF00"/>
              </a:solidFill>
              <a:round/>
            </a:ln>
            <a:effectLst/>
          </c:spPr>
          <c:marker>
            <c:symbol val="none"/>
          </c:marker>
          <c:val>
            <c:numRef>
              <c:f>IND_17!$B$3:$E$3</c:f>
              <c:numCache>
                <c:formatCode>General</c:formatCode>
                <c:ptCount val="4"/>
                <c:pt idx="0">
                  <c:v>4</c:v>
                </c:pt>
                <c:pt idx="1">
                  <c:v>4</c:v>
                </c:pt>
                <c:pt idx="2">
                  <c:v>4</c:v>
                </c:pt>
                <c:pt idx="3">
                  <c:v>4</c:v>
                </c:pt>
              </c:numCache>
            </c:numRef>
          </c:val>
          <c:smooth val="0"/>
          <c:extLst>
            <c:ext xmlns:c16="http://schemas.microsoft.com/office/drawing/2014/chart" uri="{C3380CC4-5D6E-409C-BE32-E72D297353CC}">
              <c16:uniqueId val="{00000001-0B7A-41F0-85FB-AA6FBD2D38D0}"/>
            </c:ext>
          </c:extLst>
        </c:ser>
        <c:ser>
          <c:idx val="2"/>
          <c:order val="2"/>
          <c:tx>
            <c:strRef>
              <c:f>IND_17!$A$4</c:f>
              <c:strCache>
                <c:ptCount val="1"/>
                <c:pt idx="0">
                  <c:v>Bom Superior</c:v>
                </c:pt>
              </c:strCache>
            </c:strRef>
          </c:tx>
          <c:spPr>
            <a:ln w="28575" cap="rnd">
              <a:solidFill>
                <a:srgbClr val="00B050"/>
              </a:solidFill>
              <a:round/>
            </a:ln>
            <a:effectLst/>
          </c:spPr>
          <c:marker>
            <c:symbol val="none"/>
          </c:marker>
          <c:val>
            <c:numRef>
              <c:f>IND_17!$B$4:$E$4</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2-0B7A-41F0-85FB-AA6FBD2D38D0}"/>
            </c:ext>
          </c:extLst>
        </c:ser>
        <c:ser>
          <c:idx val="3"/>
          <c:order val="3"/>
          <c:tx>
            <c:strRef>
              <c:f>IND_17!$A$8</c:f>
              <c:strCache>
                <c:ptCount val="1"/>
                <c:pt idx="0">
                  <c:v>Release</c:v>
                </c:pt>
              </c:strCache>
            </c:strRef>
          </c:tx>
          <c:spPr>
            <a:ln w="28575" cap="rnd">
              <a:solidFill>
                <a:schemeClr val="accent4"/>
              </a:solidFill>
              <a:round/>
            </a:ln>
            <a:effectLst/>
          </c:spPr>
          <c:marker>
            <c:symbol val="none"/>
          </c:marker>
          <c:val>
            <c:numRef>
              <c:f>IND_17!$B$8:$E$8</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3-0B7A-41F0-85FB-AA6FBD2D38D0}"/>
            </c:ext>
          </c:extLst>
        </c:ser>
        <c:dLbls>
          <c:showLegendKey val="0"/>
          <c:showVal val="0"/>
          <c:showCatName val="0"/>
          <c:showSerName val="0"/>
          <c:showPercent val="0"/>
          <c:showBubbleSize val="0"/>
        </c:dLbls>
        <c:smooth val="0"/>
        <c:axId val="452465720"/>
        <c:axId val="452466048"/>
      </c:lineChart>
      <c:catAx>
        <c:axId val="452465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466048"/>
        <c:crosses val="autoZero"/>
        <c:auto val="1"/>
        <c:lblAlgn val="ctr"/>
        <c:lblOffset val="100"/>
        <c:noMultiLvlLbl val="0"/>
      </c:catAx>
      <c:valAx>
        <c:axId val="45246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465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Qualidade dos Artefatos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IND_18!$A$2</c:f>
              <c:strCache>
                <c:ptCount val="1"/>
                <c:pt idx="0">
                  <c:v>Crítico Superior</c:v>
                </c:pt>
              </c:strCache>
            </c:strRef>
          </c:tx>
          <c:spPr>
            <a:ln w="28575" cap="rnd">
              <a:solidFill>
                <a:srgbClr val="FF0000"/>
              </a:solidFill>
              <a:round/>
            </a:ln>
            <a:effectLst/>
          </c:spPr>
          <c:marker>
            <c:symbol val="none"/>
          </c:marker>
          <c:val>
            <c:numRef>
              <c:f>IND_18!$B$2:$E$2</c:f>
              <c:numCache>
                <c:formatCode>General</c:formatCode>
                <c:ptCount val="4"/>
                <c:pt idx="0">
                  <c:v>2</c:v>
                </c:pt>
                <c:pt idx="1">
                  <c:v>2</c:v>
                </c:pt>
                <c:pt idx="2">
                  <c:v>2</c:v>
                </c:pt>
                <c:pt idx="3">
                  <c:v>2</c:v>
                </c:pt>
              </c:numCache>
            </c:numRef>
          </c:val>
          <c:smooth val="0"/>
          <c:extLst>
            <c:ext xmlns:c16="http://schemas.microsoft.com/office/drawing/2014/chart" uri="{C3380CC4-5D6E-409C-BE32-E72D297353CC}">
              <c16:uniqueId val="{00000000-1A48-447D-B936-27AABFB6DFD9}"/>
            </c:ext>
          </c:extLst>
        </c:ser>
        <c:ser>
          <c:idx val="1"/>
          <c:order val="1"/>
          <c:tx>
            <c:strRef>
              <c:f>IND_18!$A$3</c:f>
              <c:strCache>
                <c:ptCount val="1"/>
                <c:pt idx="0">
                  <c:v>Alerta Superior</c:v>
                </c:pt>
              </c:strCache>
            </c:strRef>
          </c:tx>
          <c:spPr>
            <a:ln w="28575" cap="rnd">
              <a:solidFill>
                <a:srgbClr val="FFFF00"/>
              </a:solidFill>
              <a:round/>
            </a:ln>
            <a:effectLst/>
          </c:spPr>
          <c:marker>
            <c:symbol val="none"/>
          </c:marker>
          <c:val>
            <c:numRef>
              <c:f>IND_18!$B$3:$E$3</c:f>
              <c:numCache>
                <c:formatCode>General</c:formatCode>
                <c:ptCount val="4"/>
                <c:pt idx="0">
                  <c:v>1.5</c:v>
                </c:pt>
                <c:pt idx="1">
                  <c:v>1.5</c:v>
                </c:pt>
                <c:pt idx="2">
                  <c:v>1.5</c:v>
                </c:pt>
                <c:pt idx="3">
                  <c:v>1.5</c:v>
                </c:pt>
              </c:numCache>
            </c:numRef>
          </c:val>
          <c:smooth val="0"/>
          <c:extLst>
            <c:ext xmlns:c16="http://schemas.microsoft.com/office/drawing/2014/chart" uri="{C3380CC4-5D6E-409C-BE32-E72D297353CC}">
              <c16:uniqueId val="{00000001-1A48-447D-B936-27AABFB6DFD9}"/>
            </c:ext>
          </c:extLst>
        </c:ser>
        <c:ser>
          <c:idx val="2"/>
          <c:order val="2"/>
          <c:tx>
            <c:strRef>
              <c:f>IND_18!$A$4</c:f>
              <c:strCache>
                <c:ptCount val="1"/>
                <c:pt idx="0">
                  <c:v>Bom Superior</c:v>
                </c:pt>
              </c:strCache>
            </c:strRef>
          </c:tx>
          <c:spPr>
            <a:ln w="28575" cap="rnd">
              <a:solidFill>
                <a:srgbClr val="00B050"/>
              </a:solidFill>
              <a:round/>
            </a:ln>
            <a:effectLst/>
          </c:spPr>
          <c:marker>
            <c:symbol val="none"/>
          </c:marker>
          <c:val>
            <c:numRef>
              <c:f>IND_18!$B$4:$E$4</c:f>
              <c:numCache>
                <c:formatCode>General</c:formatCode>
                <c:ptCount val="4"/>
                <c:pt idx="0">
                  <c:v>0.7</c:v>
                </c:pt>
                <c:pt idx="1">
                  <c:v>0.7</c:v>
                </c:pt>
                <c:pt idx="2">
                  <c:v>0.7</c:v>
                </c:pt>
                <c:pt idx="3">
                  <c:v>0.7</c:v>
                </c:pt>
              </c:numCache>
            </c:numRef>
          </c:val>
          <c:smooth val="0"/>
          <c:extLst>
            <c:ext xmlns:c16="http://schemas.microsoft.com/office/drawing/2014/chart" uri="{C3380CC4-5D6E-409C-BE32-E72D297353CC}">
              <c16:uniqueId val="{00000002-1A48-447D-B936-27AABFB6DFD9}"/>
            </c:ext>
          </c:extLst>
        </c:ser>
        <c:ser>
          <c:idx val="3"/>
          <c:order val="3"/>
          <c:tx>
            <c:strRef>
              <c:f>IND_18!$A$8</c:f>
              <c:strCache>
                <c:ptCount val="1"/>
                <c:pt idx="0">
                  <c:v>Release</c:v>
                </c:pt>
              </c:strCache>
            </c:strRef>
          </c:tx>
          <c:spPr>
            <a:ln w="28575" cap="rnd">
              <a:solidFill>
                <a:schemeClr val="accent4"/>
              </a:solidFill>
              <a:round/>
            </a:ln>
            <a:effectLst/>
          </c:spPr>
          <c:marker>
            <c:symbol val="none"/>
          </c:marker>
          <c:val>
            <c:numRef>
              <c:f>IND_18!$B$8:$E$8</c:f>
              <c:numCache>
                <c:formatCode>General</c:formatCode>
                <c:ptCount val="4"/>
                <c:pt idx="0">
                  <c:v>0.63</c:v>
                </c:pt>
                <c:pt idx="1">
                  <c:v>0.63</c:v>
                </c:pt>
                <c:pt idx="2">
                  <c:v>0.375</c:v>
                </c:pt>
                <c:pt idx="3">
                  <c:v>0.312</c:v>
                </c:pt>
              </c:numCache>
            </c:numRef>
          </c:val>
          <c:smooth val="0"/>
          <c:extLst>
            <c:ext xmlns:c16="http://schemas.microsoft.com/office/drawing/2014/chart" uri="{C3380CC4-5D6E-409C-BE32-E72D297353CC}">
              <c16:uniqueId val="{00000003-1A48-447D-B936-27AABFB6DFD9}"/>
            </c:ext>
          </c:extLst>
        </c:ser>
        <c:dLbls>
          <c:showLegendKey val="0"/>
          <c:showVal val="0"/>
          <c:showCatName val="0"/>
          <c:showSerName val="0"/>
          <c:showPercent val="0"/>
          <c:showBubbleSize val="0"/>
        </c:dLbls>
        <c:smooth val="0"/>
        <c:axId val="411805696"/>
        <c:axId val="411806680"/>
      </c:lineChart>
      <c:catAx>
        <c:axId val="411805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1806680"/>
        <c:crosses val="autoZero"/>
        <c:auto val="1"/>
        <c:lblAlgn val="ctr"/>
        <c:lblOffset val="100"/>
        <c:noMultiLvlLbl val="0"/>
      </c:catAx>
      <c:valAx>
        <c:axId val="41180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180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Seleção de Projeto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IND_19!$A$5</c:f>
              <c:strCache>
                <c:ptCount val="1"/>
                <c:pt idx="0">
                  <c:v>Bom Inferior</c:v>
                </c:pt>
              </c:strCache>
            </c:strRef>
          </c:tx>
          <c:spPr>
            <a:ln w="28575" cap="rnd">
              <a:solidFill>
                <a:srgbClr val="00B050"/>
              </a:solidFill>
              <a:round/>
            </a:ln>
            <a:effectLst/>
          </c:spPr>
          <c:marker>
            <c:symbol val="none"/>
          </c:marker>
          <c:val>
            <c:numRef>
              <c:f>IND_19!$B$5:$E$5</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0-9058-450D-8E1A-C98372DE0DBB}"/>
            </c:ext>
          </c:extLst>
        </c:ser>
        <c:ser>
          <c:idx val="1"/>
          <c:order val="1"/>
          <c:tx>
            <c:strRef>
              <c:f>IND_19!$A$6</c:f>
              <c:strCache>
                <c:ptCount val="1"/>
                <c:pt idx="0">
                  <c:v>Alerta Inferior</c:v>
                </c:pt>
              </c:strCache>
            </c:strRef>
          </c:tx>
          <c:spPr>
            <a:ln w="28575" cap="rnd">
              <a:solidFill>
                <a:srgbClr val="FFFF00"/>
              </a:solidFill>
              <a:round/>
            </a:ln>
            <a:effectLst/>
          </c:spPr>
          <c:marker>
            <c:symbol val="none"/>
          </c:marker>
          <c:val>
            <c:numRef>
              <c:f>IND_19!$B$6:$E$6</c:f>
              <c:numCache>
                <c:formatCode>General</c:formatCode>
                <c:ptCount val="4"/>
                <c:pt idx="0">
                  <c:v>0.66</c:v>
                </c:pt>
                <c:pt idx="1">
                  <c:v>0.66</c:v>
                </c:pt>
                <c:pt idx="2">
                  <c:v>0.66</c:v>
                </c:pt>
                <c:pt idx="3">
                  <c:v>0.66</c:v>
                </c:pt>
              </c:numCache>
            </c:numRef>
          </c:val>
          <c:smooth val="0"/>
          <c:extLst>
            <c:ext xmlns:c16="http://schemas.microsoft.com/office/drawing/2014/chart" uri="{C3380CC4-5D6E-409C-BE32-E72D297353CC}">
              <c16:uniqueId val="{00000001-9058-450D-8E1A-C98372DE0DBB}"/>
            </c:ext>
          </c:extLst>
        </c:ser>
        <c:ser>
          <c:idx val="2"/>
          <c:order val="2"/>
          <c:tx>
            <c:strRef>
              <c:f>IND_19!$A$7</c:f>
              <c:strCache>
                <c:ptCount val="1"/>
                <c:pt idx="0">
                  <c:v>Crítico Inferior</c:v>
                </c:pt>
              </c:strCache>
            </c:strRef>
          </c:tx>
          <c:spPr>
            <a:ln w="28575" cap="rnd">
              <a:solidFill>
                <a:srgbClr val="FF0000"/>
              </a:solidFill>
              <a:round/>
            </a:ln>
            <a:effectLst/>
          </c:spPr>
          <c:marker>
            <c:symbol val="none"/>
          </c:marker>
          <c:val>
            <c:numRef>
              <c:f>IND_19!$B$7:$E$7</c:f>
              <c:numCache>
                <c:formatCode>General</c:formatCode>
                <c:ptCount val="4"/>
                <c:pt idx="0">
                  <c:v>0.33</c:v>
                </c:pt>
                <c:pt idx="1">
                  <c:v>0.33</c:v>
                </c:pt>
                <c:pt idx="2">
                  <c:v>0.33</c:v>
                </c:pt>
                <c:pt idx="3">
                  <c:v>0.33</c:v>
                </c:pt>
              </c:numCache>
            </c:numRef>
          </c:val>
          <c:smooth val="0"/>
          <c:extLst>
            <c:ext xmlns:c16="http://schemas.microsoft.com/office/drawing/2014/chart" uri="{C3380CC4-5D6E-409C-BE32-E72D297353CC}">
              <c16:uniqueId val="{00000002-9058-450D-8E1A-C98372DE0DBB}"/>
            </c:ext>
          </c:extLst>
        </c:ser>
        <c:ser>
          <c:idx val="3"/>
          <c:order val="3"/>
          <c:tx>
            <c:strRef>
              <c:f>IND_19!$A$8</c:f>
              <c:strCache>
                <c:ptCount val="1"/>
                <c:pt idx="0">
                  <c:v>Release</c:v>
                </c:pt>
              </c:strCache>
            </c:strRef>
          </c:tx>
          <c:spPr>
            <a:ln w="28575" cap="rnd">
              <a:solidFill>
                <a:schemeClr val="accent4"/>
              </a:solidFill>
              <a:round/>
            </a:ln>
            <a:effectLst/>
          </c:spPr>
          <c:marker>
            <c:symbol val="none"/>
          </c:marker>
          <c:val>
            <c:numRef>
              <c:f>IND_19!$B$8:$E$8</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3-9058-450D-8E1A-C98372DE0DBB}"/>
            </c:ext>
          </c:extLst>
        </c:ser>
        <c:dLbls>
          <c:showLegendKey val="0"/>
          <c:showVal val="0"/>
          <c:showCatName val="0"/>
          <c:showSerName val="0"/>
          <c:showPercent val="0"/>
          <c:showBubbleSize val="0"/>
        </c:dLbls>
        <c:smooth val="0"/>
        <c:axId val="452393432"/>
        <c:axId val="452390152"/>
      </c:lineChart>
      <c:catAx>
        <c:axId val="452393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390152"/>
        <c:crosses val="autoZero"/>
        <c:auto val="1"/>
        <c:lblAlgn val="ctr"/>
        <c:lblOffset val="100"/>
        <c:noMultiLvlLbl val="0"/>
      </c:catAx>
      <c:valAx>
        <c:axId val="45239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393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Prazo de Solicitação</a:t>
            </a:r>
            <a:r>
              <a:rPr lang="pt-BR" baseline="0"/>
              <a:t> de Mudança</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IND_20!$A$2</c:f>
              <c:strCache>
                <c:ptCount val="1"/>
                <c:pt idx="0">
                  <c:v>Crítico Superior</c:v>
                </c:pt>
              </c:strCache>
            </c:strRef>
          </c:tx>
          <c:spPr>
            <a:ln w="28575" cap="rnd">
              <a:solidFill>
                <a:srgbClr val="FF0000"/>
              </a:solidFill>
              <a:round/>
            </a:ln>
            <a:effectLst/>
          </c:spPr>
          <c:marker>
            <c:symbol val="none"/>
          </c:marker>
          <c:val>
            <c:numRef>
              <c:f>IND_20!$B$2:$E$2</c:f>
              <c:numCache>
                <c:formatCode>General</c:formatCode>
                <c:ptCount val="4"/>
                <c:pt idx="0">
                  <c:v>2.1</c:v>
                </c:pt>
                <c:pt idx="1">
                  <c:v>2.1</c:v>
                </c:pt>
                <c:pt idx="2">
                  <c:v>2.1</c:v>
                </c:pt>
                <c:pt idx="3">
                  <c:v>2.1</c:v>
                </c:pt>
              </c:numCache>
            </c:numRef>
          </c:val>
          <c:smooth val="0"/>
          <c:extLst>
            <c:ext xmlns:c16="http://schemas.microsoft.com/office/drawing/2014/chart" uri="{C3380CC4-5D6E-409C-BE32-E72D297353CC}">
              <c16:uniqueId val="{00000000-03CC-4F69-A27F-066FF5651AE9}"/>
            </c:ext>
          </c:extLst>
        </c:ser>
        <c:ser>
          <c:idx val="1"/>
          <c:order val="1"/>
          <c:tx>
            <c:strRef>
              <c:f>IND_20!$A$3</c:f>
              <c:strCache>
                <c:ptCount val="1"/>
                <c:pt idx="0">
                  <c:v>Alerta Superior</c:v>
                </c:pt>
              </c:strCache>
            </c:strRef>
          </c:tx>
          <c:spPr>
            <a:ln w="28575" cap="rnd">
              <a:solidFill>
                <a:srgbClr val="FFFF00"/>
              </a:solidFill>
              <a:round/>
            </a:ln>
            <a:effectLst/>
          </c:spPr>
          <c:marker>
            <c:symbol val="none"/>
          </c:marker>
          <c:val>
            <c:numRef>
              <c:f>IND_20!$B$3:$E$3</c:f>
              <c:numCache>
                <c:formatCode>General</c:formatCode>
                <c:ptCount val="4"/>
                <c:pt idx="0">
                  <c:v>2</c:v>
                </c:pt>
                <c:pt idx="1">
                  <c:v>2</c:v>
                </c:pt>
                <c:pt idx="2">
                  <c:v>2</c:v>
                </c:pt>
                <c:pt idx="3">
                  <c:v>2</c:v>
                </c:pt>
              </c:numCache>
            </c:numRef>
          </c:val>
          <c:smooth val="0"/>
          <c:extLst>
            <c:ext xmlns:c16="http://schemas.microsoft.com/office/drawing/2014/chart" uri="{C3380CC4-5D6E-409C-BE32-E72D297353CC}">
              <c16:uniqueId val="{00000001-03CC-4F69-A27F-066FF5651AE9}"/>
            </c:ext>
          </c:extLst>
        </c:ser>
        <c:ser>
          <c:idx val="2"/>
          <c:order val="2"/>
          <c:tx>
            <c:strRef>
              <c:f>IND_20!$A$4</c:f>
              <c:strCache>
                <c:ptCount val="1"/>
                <c:pt idx="0">
                  <c:v>Bom Superior</c:v>
                </c:pt>
              </c:strCache>
            </c:strRef>
          </c:tx>
          <c:spPr>
            <a:ln w="28575" cap="rnd">
              <a:solidFill>
                <a:srgbClr val="00B050"/>
              </a:solidFill>
              <a:round/>
            </a:ln>
            <a:effectLst/>
          </c:spPr>
          <c:marker>
            <c:symbol val="none"/>
          </c:marker>
          <c:val>
            <c:numRef>
              <c:f>IND_20!$B$4:$E$4</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2-03CC-4F69-A27F-066FF5651AE9}"/>
            </c:ext>
          </c:extLst>
        </c:ser>
        <c:ser>
          <c:idx val="3"/>
          <c:order val="3"/>
          <c:tx>
            <c:strRef>
              <c:f>IND_20!$A$8</c:f>
              <c:strCache>
                <c:ptCount val="1"/>
                <c:pt idx="0">
                  <c:v>Release</c:v>
                </c:pt>
              </c:strCache>
            </c:strRef>
          </c:tx>
          <c:spPr>
            <a:ln w="28575" cap="rnd">
              <a:solidFill>
                <a:schemeClr val="accent4"/>
              </a:solidFill>
              <a:round/>
            </a:ln>
            <a:effectLst/>
          </c:spPr>
          <c:marker>
            <c:symbol val="none"/>
          </c:marker>
          <c:val>
            <c:numRef>
              <c:f>IND_20!$B$8:$E$8</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3-03CC-4F69-A27F-066FF5651AE9}"/>
            </c:ext>
          </c:extLst>
        </c:ser>
        <c:dLbls>
          <c:showLegendKey val="0"/>
          <c:showVal val="0"/>
          <c:showCatName val="0"/>
          <c:showSerName val="0"/>
          <c:showPercent val="0"/>
          <c:showBubbleSize val="0"/>
        </c:dLbls>
        <c:smooth val="0"/>
        <c:axId val="446845240"/>
        <c:axId val="446847864"/>
      </c:lineChart>
      <c:catAx>
        <c:axId val="446845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6847864"/>
        <c:crosses val="autoZero"/>
        <c:auto val="1"/>
        <c:lblAlgn val="ctr"/>
        <c:lblOffset val="100"/>
        <c:noMultiLvlLbl val="0"/>
      </c:catAx>
      <c:valAx>
        <c:axId val="446847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6845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Melhoria de Medição</a:t>
            </a:r>
            <a:r>
              <a:rPr lang="pt-BR" baseline="0"/>
              <a:t> e Análise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IND_21!$A$5</c:f>
              <c:strCache>
                <c:ptCount val="1"/>
                <c:pt idx="0">
                  <c:v>Bom Inferior</c:v>
                </c:pt>
              </c:strCache>
            </c:strRef>
          </c:tx>
          <c:spPr>
            <a:ln w="28575" cap="rnd">
              <a:solidFill>
                <a:srgbClr val="00B050"/>
              </a:solidFill>
              <a:round/>
            </a:ln>
            <a:effectLst/>
          </c:spPr>
          <c:marker>
            <c:symbol val="none"/>
          </c:marker>
          <c:val>
            <c:numRef>
              <c:f>IND_21!$B$5:$E$5</c:f>
              <c:numCache>
                <c:formatCode>0.00%</c:formatCode>
                <c:ptCount val="4"/>
                <c:pt idx="0">
                  <c:v>0.75</c:v>
                </c:pt>
                <c:pt idx="1">
                  <c:v>0.75</c:v>
                </c:pt>
                <c:pt idx="2">
                  <c:v>0.75</c:v>
                </c:pt>
                <c:pt idx="3">
                  <c:v>0.75</c:v>
                </c:pt>
              </c:numCache>
            </c:numRef>
          </c:val>
          <c:smooth val="0"/>
          <c:extLst>
            <c:ext xmlns:c16="http://schemas.microsoft.com/office/drawing/2014/chart" uri="{C3380CC4-5D6E-409C-BE32-E72D297353CC}">
              <c16:uniqueId val="{00000000-BAAB-4613-92CD-83ABECEACC7C}"/>
            </c:ext>
          </c:extLst>
        </c:ser>
        <c:ser>
          <c:idx val="1"/>
          <c:order val="1"/>
          <c:tx>
            <c:strRef>
              <c:f>IND_21!$A$6</c:f>
              <c:strCache>
                <c:ptCount val="1"/>
                <c:pt idx="0">
                  <c:v>Alerta Inferior</c:v>
                </c:pt>
              </c:strCache>
            </c:strRef>
          </c:tx>
          <c:spPr>
            <a:ln w="28575" cap="rnd">
              <a:solidFill>
                <a:srgbClr val="FFFF00"/>
              </a:solidFill>
              <a:round/>
            </a:ln>
            <a:effectLst/>
          </c:spPr>
          <c:marker>
            <c:symbol val="none"/>
          </c:marker>
          <c:val>
            <c:numRef>
              <c:f>IND_21!$B$6:$E$6</c:f>
              <c:numCache>
                <c:formatCode>0.00%</c:formatCode>
                <c:ptCount val="4"/>
                <c:pt idx="0">
                  <c:v>0.35</c:v>
                </c:pt>
                <c:pt idx="1">
                  <c:v>0.35</c:v>
                </c:pt>
                <c:pt idx="2">
                  <c:v>0.35</c:v>
                </c:pt>
                <c:pt idx="3">
                  <c:v>0.35</c:v>
                </c:pt>
              </c:numCache>
            </c:numRef>
          </c:val>
          <c:smooth val="0"/>
          <c:extLst>
            <c:ext xmlns:c16="http://schemas.microsoft.com/office/drawing/2014/chart" uri="{C3380CC4-5D6E-409C-BE32-E72D297353CC}">
              <c16:uniqueId val="{00000001-BAAB-4613-92CD-83ABECEACC7C}"/>
            </c:ext>
          </c:extLst>
        </c:ser>
        <c:ser>
          <c:idx val="2"/>
          <c:order val="2"/>
          <c:tx>
            <c:strRef>
              <c:f>IND_21!$A$7</c:f>
              <c:strCache>
                <c:ptCount val="1"/>
                <c:pt idx="0">
                  <c:v>Crítico Inferior</c:v>
                </c:pt>
              </c:strCache>
            </c:strRef>
          </c:tx>
          <c:spPr>
            <a:ln w="28575" cap="rnd">
              <a:solidFill>
                <a:srgbClr val="FF0000"/>
              </a:solidFill>
              <a:round/>
            </a:ln>
            <a:effectLst/>
          </c:spPr>
          <c:marker>
            <c:symbol val="none"/>
          </c:marker>
          <c:val>
            <c:numRef>
              <c:f>IND_21!$B$7:$E$7</c:f>
              <c:numCache>
                <c:formatCode>0.00%</c:formatCode>
                <c:ptCount val="4"/>
                <c:pt idx="0">
                  <c:v>0.34</c:v>
                </c:pt>
                <c:pt idx="1">
                  <c:v>0.34</c:v>
                </c:pt>
                <c:pt idx="2">
                  <c:v>0.34</c:v>
                </c:pt>
                <c:pt idx="3">
                  <c:v>0.34</c:v>
                </c:pt>
              </c:numCache>
            </c:numRef>
          </c:val>
          <c:smooth val="0"/>
          <c:extLst>
            <c:ext xmlns:c16="http://schemas.microsoft.com/office/drawing/2014/chart" uri="{C3380CC4-5D6E-409C-BE32-E72D297353CC}">
              <c16:uniqueId val="{00000002-BAAB-4613-92CD-83ABECEACC7C}"/>
            </c:ext>
          </c:extLst>
        </c:ser>
        <c:ser>
          <c:idx val="3"/>
          <c:order val="3"/>
          <c:tx>
            <c:strRef>
              <c:f>IND_21!$A$8</c:f>
              <c:strCache>
                <c:ptCount val="1"/>
                <c:pt idx="0">
                  <c:v>Release</c:v>
                </c:pt>
              </c:strCache>
            </c:strRef>
          </c:tx>
          <c:spPr>
            <a:ln w="28575" cap="rnd">
              <a:solidFill>
                <a:schemeClr val="accent4"/>
              </a:solidFill>
              <a:round/>
            </a:ln>
            <a:effectLst/>
          </c:spPr>
          <c:marker>
            <c:symbol val="none"/>
          </c:marker>
          <c:val>
            <c:numRef>
              <c:f>IND_21!$B$8:$E$8</c:f>
              <c:numCache>
                <c:formatCode>0.00%</c:formatCode>
                <c:ptCount val="4"/>
                <c:pt idx="0">
                  <c:v>0.8</c:v>
                </c:pt>
                <c:pt idx="1">
                  <c:v>0.8</c:v>
                </c:pt>
                <c:pt idx="2">
                  <c:v>0.68569999999999998</c:v>
                </c:pt>
                <c:pt idx="3">
                  <c:v>0.85170000000000001</c:v>
                </c:pt>
              </c:numCache>
            </c:numRef>
          </c:val>
          <c:smooth val="0"/>
          <c:extLst>
            <c:ext xmlns:c16="http://schemas.microsoft.com/office/drawing/2014/chart" uri="{C3380CC4-5D6E-409C-BE32-E72D297353CC}">
              <c16:uniqueId val="{00000003-BAAB-4613-92CD-83ABECEACC7C}"/>
            </c:ext>
          </c:extLst>
        </c:ser>
        <c:dLbls>
          <c:showLegendKey val="0"/>
          <c:showVal val="0"/>
          <c:showCatName val="0"/>
          <c:showSerName val="0"/>
          <c:showPercent val="0"/>
          <c:showBubbleSize val="0"/>
        </c:dLbls>
        <c:smooth val="0"/>
        <c:axId val="446848192"/>
        <c:axId val="446848520"/>
      </c:lineChart>
      <c:catAx>
        <c:axId val="4468481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6848520"/>
        <c:crosses val="autoZero"/>
        <c:auto val="1"/>
        <c:lblAlgn val="ctr"/>
        <c:lblOffset val="100"/>
        <c:noMultiLvlLbl val="0"/>
      </c:catAx>
      <c:valAx>
        <c:axId val="446848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6848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Esforço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1"/>
          <c:order val="0"/>
          <c:tx>
            <c:strRef>
              <c:f>IND_2!$A$2</c:f>
              <c:strCache>
                <c:ptCount val="1"/>
                <c:pt idx="0">
                  <c:v>Crítico Superior</c:v>
                </c:pt>
              </c:strCache>
            </c:strRef>
          </c:tx>
          <c:spPr>
            <a:ln w="28575" cap="rnd">
              <a:solidFill>
                <a:srgbClr val="FF0000"/>
              </a:solidFill>
              <a:round/>
            </a:ln>
            <a:effectLst/>
          </c:spPr>
          <c:marker>
            <c:symbol val="none"/>
          </c:marker>
          <c:val>
            <c:numRef>
              <c:f>IND_2!$B$2:$E$2</c:f>
              <c:numCache>
                <c:formatCode>General</c:formatCode>
                <c:ptCount val="4"/>
                <c:pt idx="0">
                  <c:v>1.369864840178139</c:v>
                </c:pt>
                <c:pt idx="1">
                  <c:v>1.369864840178139</c:v>
                </c:pt>
                <c:pt idx="2">
                  <c:v>1.369864840178139</c:v>
                </c:pt>
                <c:pt idx="3">
                  <c:v>1.369864840178139</c:v>
                </c:pt>
              </c:numCache>
            </c:numRef>
          </c:val>
          <c:smooth val="0"/>
          <c:extLst>
            <c:ext xmlns:c16="http://schemas.microsoft.com/office/drawing/2014/chart" uri="{C3380CC4-5D6E-409C-BE32-E72D297353CC}">
              <c16:uniqueId val="{00000001-AC01-464C-A2CA-CDA7AFCAFBC9}"/>
            </c:ext>
          </c:extLst>
        </c:ser>
        <c:ser>
          <c:idx val="2"/>
          <c:order val="1"/>
          <c:tx>
            <c:strRef>
              <c:f>IND_2!$A$3</c:f>
              <c:strCache>
                <c:ptCount val="1"/>
                <c:pt idx="0">
                  <c:v>Alerta Superior</c:v>
                </c:pt>
              </c:strCache>
            </c:strRef>
          </c:tx>
          <c:spPr>
            <a:ln w="28575" cap="rnd">
              <a:solidFill>
                <a:srgbClr val="FFFF00"/>
              </a:solidFill>
              <a:round/>
            </a:ln>
            <a:effectLst/>
          </c:spPr>
          <c:marker>
            <c:symbol val="none"/>
          </c:marker>
          <c:val>
            <c:numRef>
              <c:f>IND_2!$B$3:$E$3</c:f>
              <c:numCache>
                <c:formatCode>General</c:formatCode>
                <c:ptCount val="4"/>
                <c:pt idx="0">
                  <c:v>1.1849324200890696</c:v>
                </c:pt>
                <c:pt idx="1">
                  <c:v>1.1849324200890696</c:v>
                </c:pt>
                <c:pt idx="2">
                  <c:v>1.1849324200890696</c:v>
                </c:pt>
                <c:pt idx="3">
                  <c:v>1.1849324200890696</c:v>
                </c:pt>
              </c:numCache>
            </c:numRef>
          </c:val>
          <c:smooth val="0"/>
          <c:extLst>
            <c:ext xmlns:c16="http://schemas.microsoft.com/office/drawing/2014/chart" uri="{C3380CC4-5D6E-409C-BE32-E72D297353CC}">
              <c16:uniqueId val="{00000002-AC01-464C-A2CA-CDA7AFCAFBC9}"/>
            </c:ext>
          </c:extLst>
        </c:ser>
        <c:ser>
          <c:idx val="3"/>
          <c:order val="2"/>
          <c:tx>
            <c:strRef>
              <c:f>IND_2!$A$4</c:f>
              <c:strCache>
                <c:ptCount val="1"/>
                <c:pt idx="0">
                  <c:v>Bom Superior</c:v>
                </c:pt>
              </c:strCache>
            </c:strRef>
          </c:tx>
          <c:spPr>
            <a:ln w="28575" cap="rnd">
              <a:solidFill>
                <a:srgbClr val="00B050"/>
              </a:solidFill>
              <a:round/>
            </a:ln>
            <a:effectLst/>
          </c:spPr>
          <c:marker>
            <c:symbol val="none"/>
          </c:marker>
          <c:val>
            <c:numRef>
              <c:f>IND_2!$B$4:$E$4</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3-AC01-464C-A2CA-CDA7AFCAFBC9}"/>
            </c:ext>
          </c:extLst>
        </c:ser>
        <c:ser>
          <c:idx val="4"/>
          <c:order val="3"/>
          <c:tx>
            <c:strRef>
              <c:f>IND_2!$A$5</c:f>
              <c:strCache>
                <c:ptCount val="1"/>
                <c:pt idx="0">
                  <c:v>Bom Inferior</c:v>
                </c:pt>
              </c:strCache>
            </c:strRef>
          </c:tx>
          <c:spPr>
            <a:ln w="28575" cap="rnd">
              <a:solidFill>
                <a:srgbClr val="00B050"/>
              </a:solidFill>
              <a:round/>
            </a:ln>
            <a:effectLst/>
          </c:spPr>
          <c:marker>
            <c:symbol val="none"/>
          </c:marker>
          <c:val>
            <c:numRef>
              <c:f>IND_2!$B$5:$E$5</c:f>
              <c:numCache>
                <c:formatCode>General</c:formatCode>
                <c:ptCount val="4"/>
                <c:pt idx="0">
                  <c:v>0.81506757991093048</c:v>
                </c:pt>
                <c:pt idx="1">
                  <c:v>0.81506757991093048</c:v>
                </c:pt>
                <c:pt idx="2">
                  <c:v>0.81506757991093048</c:v>
                </c:pt>
                <c:pt idx="3">
                  <c:v>0.81506757991093048</c:v>
                </c:pt>
              </c:numCache>
            </c:numRef>
          </c:val>
          <c:smooth val="0"/>
          <c:extLst>
            <c:ext xmlns:c16="http://schemas.microsoft.com/office/drawing/2014/chart" uri="{C3380CC4-5D6E-409C-BE32-E72D297353CC}">
              <c16:uniqueId val="{00000004-AC01-464C-A2CA-CDA7AFCAFBC9}"/>
            </c:ext>
          </c:extLst>
        </c:ser>
        <c:ser>
          <c:idx val="5"/>
          <c:order val="4"/>
          <c:tx>
            <c:strRef>
              <c:f>IND_2!$A$6</c:f>
              <c:strCache>
                <c:ptCount val="1"/>
                <c:pt idx="0">
                  <c:v>Alerta Inferior</c:v>
                </c:pt>
              </c:strCache>
            </c:strRef>
          </c:tx>
          <c:spPr>
            <a:ln w="28575" cap="rnd">
              <a:solidFill>
                <a:srgbClr val="FFFF00"/>
              </a:solidFill>
              <a:round/>
            </a:ln>
            <a:effectLst/>
          </c:spPr>
          <c:marker>
            <c:symbol val="none"/>
          </c:marker>
          <c:val>
            <c:numRef>
              <c:f>IND_2!$B$6:$E$6</c:f>
              <c:numCache>
                <c:formatCode>General</c:formatCode>
                <c:ptCount val="4"/>
                <c:pt idx="0">
                  <c:v>0.63013515982186097</c:v>
                </c:pt>
                <c:pt idx="1">
                  <c:v>0.63013515982186097</c:v>
                </c:pt>
                <c:pt idx="2">
                  <c:v>0.63013515982186097</c:v>
                </c:pt>
                <c:pt idx="3">
                  <c:v>0.63013515982186097</c:v>
                </c:pt>
              </c:numCache>
            </c:numRef>
          </c:val>
          <c:smooth val="0"/>
          <c:extLst>
            <c:ext xmlns:c16="http://schemas.microsoft.com/office/drawing/2014/chart" uri="{C3380CC4-5D6E-409C-BE32-E72D297353CC}">
              <c16:uniqueId val="{00000005-AC01-464C-A2CA-CDA7AFCAFBC9}"/>
            </c:ext>
          </c:extLst>
        </c:ser>
        <c:ser>
          <c:idx val="6"/>
          <c:order val="5"/>
          <c:tx>
            <c:strRef>
              <c:f>IND_2!$A$7</c:f>
              <c:strCache>
                <c:ptCount val="1"/>
                <c:pt idx="0">
                  <c:v>Crítico Inferior</c:v>
                </c:pt>
              </c:strCache>
            </c:strRef>
          </c:tx>
          <c:spPr>
            <a:ln w="28575" cap="rnd">
              <a:solidFill>
                <a:srgbClr val="FF0000"/>
              </a:solidFill>
              <a:round/>
            </a:ln>
            <a:effectLst/>
          </c:spPr>
          <c:marker>
            <c:symbol val="none"/>
          </c:marker>
          <c:val>
            <c:numRef>
              <c:f>IND_2!$B$7:$E$7</c:f>
              <c:numCache>
                <c:formatCode>General</c:formatCode>
                <c:ptCount val="4"/>
                <c:pt idx="0">
                  <c:v>0.44520273973279145</c:v>
                </c:pt>
                <c:pt idx="1">
                  <c:v>0.44520273973279145</c:v>
                </c:pt>
                <c:pt idx="2">
                  <c:v>0.44520273973279145</c:v>
                </c:pt>
                <c:pt idx="3">
                  <c:v>0.44520273973279145</c:v>
                </c:pt>
              </c:numCache>
            </c:numRef>
          </c:val>
          <c:smooth val="0"/>
          <c:extLst>
            <c:ext xmlns:c16="http://schemas.microsoft.com/office/drawing/2014/chart" uri="{C3380CC4-5D6E-409C-BE32-E72D297353CC}">
              <c16:uniqueId val="{00000006-AC01-464C-A2CA-CDA7AFCAFBC9}"/>
            </c:ext>
          </c:extLst>
        </c:ser>
        <c:ser>
          <c:idx val="7"/>
          <c:order val="6"/>
          <c:tx>
            <c:strRef>
              <c:f>IND_2!$A$8</c:f>
              <c:strCache>
                <c:ptCount val="1"/>
                <c:pt idx="0">
                  <c:v>Release</c:v>
                </c:pt>
              </c:strCache>
            </c:strRef>
          </c:tx>
          <c:spPr>
            <a:ln w="28575" cap="rnd">
              <a:solidFill>
                <a:schemeClr val="tx1"/>
              </a:solidFill>
              <a:round/>
            </a:ln>
            <a:effectLst/>
          </c:spPr>
          <c:marker>
            <c:symbol val="none"/>
          </c:marker>
          <c:val>
            <c:numRef>
              <c:f>IND_2!$B$8:$E$8</c:f>
              <c:numCache>
                <c:formatCode>General</c:formatCode>
                <c:ptCount val="4"/>
                <c:pt idx="0">
                  <c:v>1.1000000000000001</c:v>
                </c:pt>
                <c:pt idx="1">
                  <c:v>0.83</c:v>
                </c:pt>
                <c:pt idx="2">
                  <c:v>0.86</c:v>
                </c:pt>
                <c:pt idx="3">
                  <c:v>0.65</c:v>
                </c:pt>
              </c:numCache>
            </c:numRef>
          </c:val>
          <c:smooth val="0"/>
          <c:extLst>
            <c:ext xmlns:c16="http://schemas.microsoft.com/office/drawing/2014/chart" uri="{C3380CC4-5D6E-409C-BE32-E72D297353CC}">
              <c16:uniqueId val="{00000007-AC01-464C-A2CA-CDA7AFCAFBC9}"/>
            </c:ext>
          </c:extLst>
        </c:ser>
        <c:dLbls>
          <c:showLegendKey val="0"/>
          <c:showVal val="0"/>
          <c:showCatName val="0"/>
          <c:showSerName val="0"/>
          <c:showPercent val="0"/>
          <c:showBubbleSize val="0"/>
        </c:dLbls>
        <c:smooth val="0"/>
        <c:axId val="369958248"/>
        <c:axId val="369961856"/>
      </c:lineChart>
      <c:catAx>
        <c:axId val="36995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9961856"/>
        <c:crosses val="autoZero"/>
        <c:auto val="1"/>
        <c:lblAlgn val="ctr"/>
        <c:lblOffset val="100"/>
        <c:noMultiLvlLbl val="0"/>
      </c:catAx>
      <c:valAx>
        <c:axId val="36996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995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desempenho do Cronograma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IND_3!$A$2</c:f>
              <c:strCache>
                <c:ptCount val="1"/>
                <c:pt idx="0">
                  <c:v>Crítico Superior</c:v>
                </c:pt>
              </c:strCache>
            </c:strRef>
          </c:tx>
          <c:spPr>
            <a:ln w="28575" cap="rnd">
              <a:solidFill>
                <a:srgbClr val="FF0000"/>
              </a:solidFill>
              <a:round/>
            </a:ln>
            <a:effectLst/>
          </c:spPr>
          <c:marker>
            <c:symbol val="none"/>
          </c:marker>
          <c:val>
            <c:numRef>
              <c:f>IND_3!$B$2:$E$2</c:f>
              <c:numCache>
                <c:formatCode>General</c:formatCode>
                <c:ptCount val="4"/>
                <c:pt idx="0">
                  <c:v>1.2756809750418032</c:v>
                </c:pt>
                <c:pt idx="1">
                  <c:v>1.2756809750418032</c:v>
                </c:pt>
                <c:pt idx="2">
                  <c:v>1.2756809750418032</c:v>
                </c:pt>
                <c:pt idx="3">
                  <c:v>1.2756809750418032</c:v>
                </c:pt>
              </c:numCache>
            </c:numRef>
          </c:val>
          <c:smooth val="0"/>
          <c:extLst>
            <c:ext xmlns:c16="http://schemas.microsoft.com/office/drawing/2014/chart" uri="{C3380CC4-5D6E-409C-BE32-E72D297353CC}">
              <c16:uniqueId val="{00000000-30D9-4D52-983F-5235D63FC221}"/>
            </c:ext>
          </c:extLst>
        </c:ser>
        <c:ser>
          <c:idx val="1"/>
          <c:order val="1"/>
          <c:tx>
            <c:strRef>
              <c:f>IND_3!$A$3</c:f>
              <c:strCache>
                <c:ptCount val="1"/>
                <c:pt idx="0">
                  <c:v>Alerta Superior</c:v>
                </c:pt>
              </c:strCache>
            </c:strRef>
          </c:tx>
          <c:spPr>
            <a:ln w="28575" cap="rnd">
              <a:solidFill>
                <a:srgbClr val="FFFF00"/>
              </a:solidFill>
              <a:round/>
            </a:ln>
            <a:effectLst/>
          </c:spPr>
          <c:marker>
            <c:symbol val="none"/>
          </c:marker>
          <c:val>
            <c:numRef>
              <c:f>IND_3!$B$3:$E$3</c:f>
              <c:numCache>
                <c:formatCode>General</c:formatCode>
                <c:ptCount val="4"/>
                <c:pt idx="0">
                  <c:v>1.1378404875209016</c:v>
                </c:pt>
                <c:pt idx="1">
                  <c:v>1.1378404875209016</c:v>
                </c:pt>
                <c:pt idx="2">
                  <c:v>1.1378404875209016</c:v>
                </c:pt>
                <c:pt idx="3">
                  <c:v>1.1378404875209016</c:v>
                </c:pt>
              </c:numCache>
            </c:numRef>
          </c:val>
          <c:smooth val="0"/>
          <c:extLst>
            <c:ext xmlns:c16="http://schemas.microsoft.com/office/drawing/2014/chart" uri="{C3380CC4-5D6E-409C-BE32-E72D297353CC}">
              <c16:uniqueId val="{00000001-30D9-4D52-983F-5235D63FC221}"/>
            </c:ext>
          </c:extLst>
        </c:ser>
        <c:ser>
          <c:idx val="2"/>
          <c:order val="2"/>
          <c:tx>
            <c:strRef>
              <c:f>IND_3!$A$4</c:f>
              <c:strCache>
                <c:ptCount val="1"/>
                <c:pt idx="0">
                  <c:v>Bom Superior</c:v>
                </c:pt>
              </c:strCache>
            </c:strRef>
          </c:tx>
          <c:spPr>
            <a:ln w="28575" cap="rnd">
              <a:solidFill>
                <a:srgbClr val="00B050"/>
              </a:solidFill>
              <a:round/>
            </a:ln>
            <a:effectLst/>
          </c:spPr>
          <c:marker>
            <c:symbol val="none"/>
          </c:marker>
          <c:val>
            <c:numRef>
              <c:f>IND_3!$B$4:$E$4</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2-30D9-4D52-983F-5235D63FC221}"/>
            </c:ext>
          </c:extLst>
        </c:ser>
        <c:ser>
          <c:idx val="3"/>
          <c:order val="3"/>
          <c:tx>
            <c:strRef>
              <c:f>IND_3!$A$5</c:f>
              <c:strCache>
                <c:ptCount val="1"/>
                <c:pt idx="0">
                  <c:v>Bom Inferior</c:v>
                </c:pt>
              </c:strCache>
            </c:strRef>
          </c:tx>
          <c:spPr>
            <a:ln w="28575" cap="rnd">
              <a:solidFill>
                <a:srgbClr val="00B050"/>
              </a:solidFill>
              <a:round/>
            </a:ln>
            <a:effectLst/>
          </c:spPr>
          <c:marker>
            <c:symbol val="none"/>
          </c:marker>
          <c:val>
            <c:numRef>
              <c:f>IND_3!$B$5:$E$5</c:f>
              <c:numCache>
                <c:formatCode>General</c:formatCode>
                <c:ptCount val="4"/>
                <c:pt idx="0">
                  <c:v>0.86215951247909839</c:v>
                </c:pt>
                <c:pt idx="1">
                  <c:v>0.86215951247909839</c:v>
                </c:pt>
                <c:pt idx="2">
                  <c:v>0.86215951247909839</c:v>
                </c:pt>
                <c:pt idx="3">
                  <c:v>0.86215951247909839</c:v>
                </c:pt>
              </c:numCache>
            </c:numRef>
          </c:val>
          <c:smooth val="0"/>
          <c:extLst>
            <c:ext xmlns:c16="http://schemas.microsoft.com/office/drawing/2014/chart" uri="{C3380CC4-5D6E-409C-BE32-E72D297353CC}">
              <c16:uniqueId val="{00000003-30D9-4D52-983F-5235D63FC221}"/>
            </c:ext>
          </c:extLst>
        </c:ser>
        <c:ser>
          <c:idx val="4"/>
          <c:order val="4"/>
          <c:tx>
            <c:strRef>
              <c:f>IND_3!$A$6</c:f>
              <c:strCache>
                <c:ptCount val="1"/>
                <c:pt idx="0">
                  <c:v>Alerta Inferior</c:v>
                </c:pt>
              </c:strCache>
            </c:strRef>
          </c:tx>
          <c:spPr>
            <a:ln w="28575" cap="rnd">
              <a:solidFill>
                <a:srgbClr val="FFFF00"/>
              </a:solidFill>
              <a:round/>
            </a:ln>
            <a:effectLst/>
          </c:spPr>
          <c:marker>
            <c:symbol val="none"/>
          </c:marker>
          <c:val>
            <c:numRef>
              <c:f>IND_3!$B$6:$E$6</c:f>
              <c:numCache>
                <c:formatCode>General</c:formatCode>
                <c:ptCount val="4"/>
                <c:pt idx="0">
                  <c:v>0.72431902495819678</c:v>
                </c:pt>
                <c:pt idx="1">
                  <c:v>0.72431902495819678</c:v>
                </c:pt>
                <c:pt idx="2">
                  <c:v>0.72431902495819678</c:v>
                </c:pt>
                <c:pt idx="3">
                  <c:v>0.72431902495819678</c:v>
                </c:pt>
              </c:numCache>
            </c:numRef>
          </c:val>
          <c:smooth val="0"/>
          <c:extLst>
            <c:ext xmlns:c16="http://schemas.microsoft.com/office/drawing/2014/chart" uri="{C3380CC4-5D6E-409C-BE32-E72D297353CC}">
              <c16:uniqueId val="{00000004-30D9-4D52-983F-5235D63FC221}"/>
            </c:ext>
          </c:extLst>
        </c:ser>
        <c:ser>
          <c:idx val="5"/>
          <c:order val="5"/>
          <c:tx>
            <c:strRef>
              <c:f>IND_3!$A$7</c:f>
              <c:strCache>
                <c:ptCount val="1"/>
                <c:pt idx="0">
                  <c:v>Crítico Inferior</c:v>
                </c:pt>
              </c:strCache>
            </c:strRef>
          </c:tx>
          <c:spPr>
            <a:ln w="28575" cap="rnd">
              <a:solidFill>
                <a:srgbClr val="FF0000"/>
              </a:solidFill>
              <a:round/>
            </a:ln>
            <a:effectLst/>
          </c:spPr>
          <c:marker>
            <c:symbol val="none"/>
          </c:marker>
          <c:val>
            <c:numRef>
              <c:f>IND_3!$B$7:$E$7</c:f>
              <c:numCache>
                <c:formatCode>General</c:formatCode>
                <c:ptCount val="4"/>
                <c:pt idx="0">
                  <c:v>0.58647853743729517</c:v>
                </c:pt>
                <c:pt idx="1">
                  <c:v>0.58647853743729517</c:v>
                </c:pt>
                <c:pt idx="2">
                  <c:v>0.58647853743729517</c:v>
                </c:pt>
                <c:pt idx="3">
                  <c:v>0.58647853743729517</c:v>
                </c:pt>
              </c:numCache>
            </c:numRef>
          </c:val>
          <c:smooth val="0"/>
          <c:extLst>
            <c:ext xmlns:c16="http://schemas.microsoft.com/office/drawing/2014/chart" uri="{C3380CC4-5D6E-409C-BE32-E72D297353CC}">
              <c16:uniqueId val="{00000005-30D9-4D52-983F-5235D63FC221}"/>
            </c:ext>
          </c:extLst>
        </c:ser>
        <c:ser>
          <c:idx val="6"/>
          <c:order val="6"/>
          <c:tx>
            <c:strRef>
              <c:f>IND_3!$A$8</c:f>
              <c:strCache>
                <c:ptCount val="1"/>
                <c:pt idx="0">
                  <c:v>Release</c:v>
                </c:pt>
              </c:strCache>
            </c:strRef>
          </c:tx>
          <c:spPr>
            <a:ln w="28575" cap="rnd">
              <a:solidFill>
                <a:schemeClr val="tx1"/>
              </a:solidFill>
              <a:round/>
            </a:ln>
            <a:effectLst/>
          </c:spPr>
          <c:marker>
            <c:symbol val="none"/>
          </c:marker>
          <c:val>
            <c:numRef>
              <c:f>IND_3!$B$8:$E$8</c:f>
              <c:numCache>
                <c:formatCode>General</c:formatCode>
                <c:ptCount val="4"/>
                <c:pt idx="0">
                  <c:v>1.17</c:v>
                </c:pt>
                <c:pt idx="1">
                  <c:v>0.84</c:v>
                </c:pt>
                <c:pt idx="2">
                  <c:v>0.96</c:v>
                </c:pt>
                <c:pt idx="3">
                  <c:v>1.03</c:v>
                </c:pt>
              </c:numCache>
            </c:numRef>
          </c:val>
          <c:smooth val="0"/>
          <c:extLst>
            <c:ext xmlns:c16="http://schemas.microsoft.com/office/drawing/2014/chart" uri="{C3380CC4-5D6E-409C-BE32-E72D297353CC}">
              <c16:uniqueId val="{00000006-30D9-4D52-983F-5235D63FC221}"/>
            </c:ext>
          </c:extLst>
        </c:ser>
        <c:dLbls>
          <c:showLegendKey val="0"/>
          <c:showVal val="0"/>
          <c:showCatName val="0"/>
          <c:showSerName val="0"/>
          <c:showPercent val="0"/>
          <c:showBubbleSize val="0"/>
        </c:dLbls>
        <c:smooth val="0"/>
        <c:axId val="803813680"/>
        <c:axId val="803819912"/>
      </c:lineChart>
      <c:catAx>
        <c:axId val="80381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3819912"/>
        <c:crosses val="autoZero"/>
        <c:auto val="1"/>
        <c:lblAlgn val="ctr"/>
        <c:lblOffset val="100"/>
        <c:noMultiLvlLbl val="0"/>
      </c:catAx>
      <c:valAx>
        <c:axId val="80381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381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 de estimativa de custo x real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IND_4!$A$2</c:f>
              <c:strCache>
                <c:ptCount val="1"/>
                <c:pt idx="0">
                  <c:v>Crítico Superior</c:v>
                </c:pt>
              </c:strCache>
            </c:strRef>
          </c:tx>
          <c:spPr>
            <a:ln w="28575" cap="rnd">
              <a:solidFill>
                <a:srgbClr val="FF0000"/>
              </a:solidFill>
              <a:round/>
            </a:ln>
            <a:effectLst/>
          </c:spPr>
          <c:marker>
            <c:symbol val="none"/>
          </c:marker>
          <c:val>
            <c:numRef>
              <c:f>IND_4!$B$2:$E$2</c:f>
              <c:numCache>
                <c:formatCode>General</c:formatCode>
                <c:ptCount val="4"/>
                <c:pt idx="0">
                  <c:v>1.2773367387611461</c:v>
                </c:pt>
                <c:pt idx="1">
                  <c:v>1.2773367387611461</c:v>
                </c:pt>
                <c:pt idx="2">
                  <c:v>1.2773367387611461</c:v>
                </c:pt>
                <c:pt idx="3">
                  <c:v>1.2773367387611461</c:v>
                </c:pt>
              </c:numCache>
            </c:numRef>
          </c:val>
          <c:smooth val="0"/>
          <c:extLst>
            <c:ext xmlns:c16="http://schemas.microsoft.com/office/drawing/2014/chart" uri="{C3380CC4-5D6E-409C-BE32-E72D297353CC}">
              <c16:uniqueId val="{00000000-30F6-43B2-9F77-9E2508D01973}"/>
            </c:ext>
          </c:extLst>
        </c:ser>
        <c:ser>
          <c:idx val="1"/>
          <c:order val="1"/>
          <c:tx>
            <c:strRef>
              <c:f>IND_4!$A$3</c:f>
              <c:strCache>
                <c:ptCount val="1"/>
                <c:pt idx="0">
                  <c:v>Alerta Superior</c:v>
                </c:pt>
              </c:strCache>
            </c:strRef>
          </c:tx>
          <c:spPr>
            <a:ln w="28575" cap="rnd">
              <a:solidFill>
                <a:srgbClr val="FFFF00"/>
              </a:solidFill>
              <a:round/>
            </a:ln>
            <a:effectLst/>
          </c:spPr>
          <c:marker>
            <c:symbol val="none"/>
          </c:marker>
          <c:val>
            <c:numRef>
              <c:f>IND_4!$B$3:$E$3</c:f>
              <c:numCache>
                <c:formatCode>General</c:formatCode>
                <c:ptCount val="4"/>
                <c:pt idx="0">
                  <c:v>1.138668369380573</c:v>
                </c:pt>
                <c:pt idx="1">
                  <c:v>1.138668369380573</c:v>
                </c:pt>
                <c:pt idx="2">
                  <c:v>1.138668369380573</c:v>
                </c:pt>
                <c:pt idx="3">
                  <c:v>1.138668369380573</c:v>
                </c:pt>
              </c:numCache>
            </c:numRef>
          </c:val>
          <c:smooth val="0"/>
          <c:extLst>
            <c:ext xmlns:c16="http://schemas.microsoft.com/office/drawing/2014/chart" uri="{C3380CC4-5D6E-409C-BE32-E72D297353CC}">
              <c16:uniqueId val="{00000001-30F6-43B2-9F77-9E2508D01973}"/>
            </c:ext>
          </c:extLst>
        </c:ser>
        <c:ser>
          <c:idx val="2"/>
          <c:order val="2"/>
          <c:tx>
            <c:strRef>
              <c:f>IND_4!$A$4</c:f>
              <c:strCache>
                <c:ptCount val="1"/>
                <c:pt idx="0">
                  <c:v>Bom Superior</c:v>
                </c:pt>
              </c:strCache>
            </c:strRef>
          </c:tx>
          <c:spPr>
            <a:ln w="28575" cap="rnd">
              <a:solidFill>
                <a:srgbClr val="00B050"/>
              </a:solidFill>
              <a:round/>
            </a:ln>
            <a:effectLst/>
          </c:spPr>
          <c:marker>
            <c:symbol val="none"/>
          </c:marker>
          <c:val>
            <c:numRef>
              <c:f>IND_4!$B$4:$E$4</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2-30F6-43B2-9F77-9E2508D01973}"/>
            </c:ext>
          </c:extLst>
        </c:ser>
        <c:ser>
          <c:idx val="3"/>
          <c:order val="3"/>
          <c:tx>
            <c:strRef>
              <c:f>IND_4!$A$5</c:f>
              <c:strCache>
                <c:ptCount val="1"/>
                <c:pt idx="0">
                  <c:v>Bom Inferior</c:v>
                </c:pt>
              </c:strCache>
            </c:strRef>
          </c:tx>
          <c:spPr>
            <a:ln w="28575" cap="rnd">
              <a:solidFill>
                <a:srgbClr val="00B050"/>
              </a:solidFill>
              <a:round/>
            </a:ln>
            <a:effectLst/>
          </c:spPr>
          <c:marker>
            <c:symbol val="none"/>
          </c:marker>
          <c:val>
            <c:numRef>
              <c:f>IND_4!$B$5:$E$5</c:f>
              <c:numCache>
                <c:formatCode>General</c:formatCode>
                <c:ptCount val="4"/>
                <c:pt idx="0">
                  <c:v>0.86133163061942697</c:v>
                </c:pt>
                <c:pt idx="1">
                  <c:v>0.86133163061942697</c:v>
                </c:pt>
                <c:pt idx="2">
                  <c:v>0.86133163061942697</c:v>
                </c:pt>
                <c:pt idx="3">
                  <c:v>0.86133163061942697</c:v>
                </c:pt>
              </c:numCache>
            </c:numRef>
          </c:val>
          <c:smooth val="0"/>
          <c:extLst>
            <c:ext xmlns:c16="http://schemas.microsoft.com/office/drawing/2014/chart" uri="{C3380CC4-5D6E-409C-BE32-E72D297353CC}">
              <c16:uniqueId val="{00000003-30F6-43B2-9F77-9E2508D01973}"/>
            </c:ext>
          </c:extLst>
        </c:ser>
        <c:ser>
          <c:idx val="4"/>
          <c:order val="4"/>
          <c:tx>
            <c:strRef>
              <c:f>IND_4!$A$6</c:f>
              <c:strCache>
                <c:ptCount val="1"/>
                <c:pt idx="0">
                  <c:v>Alerta Inferior</c:v>
                </c:pt>
              </c:strCache>
            </c:strRef>
          </c:tx>
          <c:spPr>
            <a:ln w="28575" cap="rnd">
              <a:solidFill>
                <a:srgbClr val="FFFF00"/>
              </a:solidFill>
              <a:round/>
            </a:ln>
            <a:effectLst/>
          </c:spPr>
          <c:marker>
            <c:symbol val="none"/>
          </c:marker>
          <c:val>
            <c:numRef>
              <c:f>IND_4!$B$6:$E$6</c:f>
              <c:numCache>
                <c:formatCode>General</c:formatCode>
                <c:ptCount val="4"/>
                <c:pt idx="0">
                  <c:v>0.72266326123885394</c:v>
                </c:pt>
                <c:pt idx="1">
                  <c:v>0.72266326123885394</c:v>
                </c:pt>
                <c:pt idx="2">
                  <c:v>0.72266326123885394</c:v>
                </c:pt>
                <c:pt idx="3">
                  <c:v>0.72266326123885394</c:v>
                </c:pt>
              </c:numCache>
            </c:numRef>
          </c:val>
          <c:smooth val="0"/>
          <c:extLst>
            <c:ext xmlns:c16="http://schemas.microsoft.com/office/drawing/2014/chart" uri="{C3380CC4-5D6E-409C-BE32-E72D297353CC}">
              <c16:uniqueId val="{00000004-30F6-43B2-9F77-9E2508D01973}"/>
            </c:ext>
          </c:extLst>
        </c:ser>
        <c:ser>
          <c:idx val="5"/>
          <c:order val="5"/>
          <c:tx>
            <c:strRef>
              <c:f>IND_4!$A$7</c:f>
              <c:strCache>
                <c:ptCount val="1"/>
                <c:pt idx="0">
                  <c:v>Crítico Inferior</c:v>
                </c:pt>
              </c:strCache>
            </c:strRef>
          </c:tx>
          <c:spPr>
            <a:ln w="28575" cap="rnd">
              <a:solidFill>
                <a:srgbClr val="FF0000"/>
              </a:solidFill>
              <a:round/>
            </a:ln>
            <a:effectLst/>
          </c:spPr>
          <c:marker>
            <c:symbol val="none"/>
          </c:marker>
          <c:val>
            <c:numRef>
              <c:f>IND_4!$B$7:$E$7</c:f>
              <c:numCache>
                <c:formatCode>General</c:formatCode>
                <c:ptCount val="4"/>
                <c:pt idx="0">
                  <c:v>0.58399489185828102</c:v>
                </c:pt>
                <c:pt idx="1">
                  <c:v>0.58399489185828102</c:v>
                </c:pt>
                <c:pt idx="2">
                  <c:v>0.58399489185828102</c:v>
                </c:pt>
                <c:pt idx="3">
                  <c:v>0.58399489185828102</c:v>
                </c:pt>
              </c:numCache>
            </c:numRef>
          </c:val>
          <c:smooth val="0"/>
          <c:extLst>
            <c:ext xmlns:c16="http://schemas.microsoft.com/office/drawing/2014/chart" uri="{C3380CC4-5D6E-409C-BE32-E72D297353CC}">
              <c16:uniqueId val="{00000005-30F6-43B2-9F77-9E2508D01973}"/>
            </c:ext>
          </c:extLst>
        </c:ser>
        <c:ser>
          <c:idx val="6"/>
          <c:order val="6"/>
          <c:tx>
            <c:strRef>
              <c:f>IND_4!$A$8</c:f>
              <c:strCache>
                <c:ptCount val="1"/>
                <c:pt idx="0">
                  <c:v>Release</c:v>
                </c:pt>
              </c:strCache>
            </c:strRef>
          </c:tx>
          <c:spPr>
            <a:ln w="28575" cap="rnd">
              <a:solidFill>
                <a:schemeClr val="tx1"/>
              </a:solidFill>
              <a:round/>
            </a:ln>
            <a:effectLst/>
          </c:spPr>
          <c:marker>
            <c:symbol val="none"/>
          </c:marker>
          <c:val>
            <c:numRef>
              <c:f>IND_4!$B$8:$E$8</c:f>
              <c:numCache>
                <c:formatCode>General</c:formatCode>
                <c:ptCount val="4"/>
                <c:pt idx="0">
                  <c:v>0.85</c:v>
                </c:pt>
                <c:pt idx="1">
                  <c:v>1.18</c:v>
                </c:pt>
                <c:pt idx="2">
                  <c:v>1.08</c:v>
                </c:pt>
                <c:pt idx="3">
                  <c:v>1.0129999999999999</c:v>
                </c:pt>
              </c:numCache>
            </c:numRef>
          </c:val>
          <c:smooth val="0"/>
          <c:extLst>
            <c:ext xmlns:c16="http://schemas.microsoft.com/office/drawing/2014/chart" uri="{C3380CC4-5D6E-409C-BE32-E72D297353CC}">
              <c16:uniqueId val="{00000006-30F6-43B2-9F77-9E2508D01973}"/>
            </c:ext>
          </c:extLst>
        </c:ser>
        <c:dLbls>
          <c:showLegendKey val="0"/>
          <c:showVal val="0"/>
          <c:showCatName val="0"/>
          <c:showSerName val="0"/>
          <c:showPercent val="0"/>
          <c:showBubbleSize val="0"/>
        </c:dLbls>
        <c:smooth val="0"/>
        <c:axId val="332413448"/>
        <c:axId val="332407216"/>
      </c:lineChart>
      <c:catAx>
        <c:axId val="332413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2407216"/>
        <c:crosses val="autoZero"/>
        <c:auto val="1"/>
        <c:lblAlgn val="ctr"/>
        <c:lblOffset val="100"/>
        <c:noMultiLvlLbl val="0"/>
      </c:catAx>
      <c:valAx>
        <c:axId val="33240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2413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de Avaliação do GQA</a:t>
            </a:r>
          </a:p>
          <a:p>
            <a:pPr>
              <a:defRPr/>
            </a:pPr>
            <a:endParaRPr lang="en-US"/>
          </a:p>
        </c:rich>
      </c:tx>
      <c:layout>
        <c:manualLayout>
          <c:xMode val="edge"/>
          <c:yMode val="edge"/>
          <c:x val="0.2382082239720035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IND_5!$A$5</c:f>
              <c:strCache>
                <c:ptCount val="1"/>
                <c:pt idx="0">
                  <c:v>Bom Inferior</c:v>
                </c:pt>
              </c:strCache>
            </c:strRef>
          </c:tx>
          <c:spPr>
            <a:ln w="28575" cap="rnd">
              <a:solidFill>
                <a:srgbClr val="00B050"/>
              </a:solidFill>
              <a:round/>
            </a:ln>
            <a:effectLst/>
          </c:spPr>
          <c:marker>
            <c:symbol val="none"/>
          </c:marker>
          <c:val>
            <c:numRef>
              <c:f>IND_5!$B$5:$E$5</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0-0C46-4E19-A1CC-35C19A5C2893}"/>
            </c:ext>
          </c:extLst>
        </c:ser>
        <c:ser>
          <c:idx val="1"/>
          <c:order val="1"/>
          <c:tx>
            <c:strRef>
              <c:f>IND_5!$A$6</c:f>
              <c:strCache>
                <c:ptCount val="1"/>
                <c:pt idx="0">
                  <c:v>Alerta Inferior</c:v>
                </c:pt>
              </c:strCache>
            </c:strRef>
          </c:tx>
          <c:spPr>
            <a:ln w="28575" cap="rnd">
              <a:solidFill>
                <a:srgbClr val="FFFF00"/>
              </a:solidFill>
              <a:round/>
            </a:ln>
            <a:effectLst/>
          </c:spPr>
          <c:marker>
            <c:symbol val="none"/>
          </c:marker>
          <c:val>
            <c:numRef>
              <c:f>IND_5!$B$6:$E$6</c:f>
              <c:numCache>
                <c:formatCode>General</c:formatCode>
                <c:ptCount val="4"/>
                <c:pt idx="0">
                  <c:v>0.9</c:v>
                </c:pt>
                <c:pt idx="1">
                  <c:v>0.9</c:v>
                </c:pt>
                <c:pt idx="2">
                  <c:v>0.9</c:v>
                </c:pt>
                <c:pt idx="3">
                  <c:v>0.9</c:v>
                </c:pt>
              </c:numCache>
            </c:numRef>
          </c:val>
          <c:smooth val="0"/>
          <c:extLst>
            <c:ext xmlns:c16="http://schemas.microsoft.com/office/drawing/2014/chart" uri="{C3380CC4-5D6E-409C-BE32-E72D297353CC}">
              <c16:uniqueId val="{00000001-0C46-4E19-A1CC-35C19A5C2893}"/>
            </c:ext>
          </c:extLst>
        </c:ser>
        <c:ser>
          <c:idx val="2"/>
          <c:order val="2"/>
          <c:tx>
            <c:strRef>
              <c:f>IND_5!$A$7</c:f>
              <c:strCache>
                <c:ptCount val="1"/>
                <c:pt idx="0">
                  <c:v>Crítico Inferior</c:v>
                </c:pt>
              </c:strCache>
            </c:strRef>
          </c:tx>
          <c:spPr>
            <a:ln w="28575" cap="rnd">
              <a:solidFill>
                <a:srgbClr val="FF0000"/>
              </a:solidFill>
              <a:round/>
            </a:ln>
            <a:effectLst/>
          </c:spPr>
          <c:marker>
            <c:symbol val="none"/>
          </c:marker>
          <c:val>
            <c:numRef>
              <c:f>IND_5!$B$7:$E$7</c:f>
              <c:numCache>
                <c:formatCode>General</c:formatCode>
                <c:ptCount val="4"/>
                <c:pt idx="0">
                  <c:v>0.89</c:v>
                </c:pt>
                <c:pt idx="1">
                  <c:v>0.89</c:v>
                </c:pt>
                <c:pt idx="2">
                  <c:v>0.89</c:v>
                </c:pt>
                <c:pt idx="3">
                  <c:v>0.89</c:v>
                </c:pt>
              </c:numCache>
            </c:numRef>
          </c:val>
          <c:smooth val="0"/>
          <c:extLst>
            <c:ext xmlns:c16="http://schemas.microsoft.com/office/drawing/2014/chart" uri="{C3380CC4-5D6E-409C-BE32-E72D297353CC}">
              <c16:uniqueId val="{00000002-0C46-4E19-A1CC-35C19A5C2893}"/>
            </c:ext>
          </c:extLst>
        </c:ser>
        <c:ser>
          <c:idx val="3"/>
          <c:order val="3"/>
          <c:tx>
            <c:strRef>
              <c:f>IND_5!$A$8</c:f>
              <c:strCache>
                <c:ptCount val="1"/>
                <c:pt idx="0">
                  <c:v>Release</c:v>
                </c:pt>
              </c:strCache>
            </c:strRef>
          </c:tx>
          <c:spPr>
            <a:ln w="28575" cap="rnd">
              <a:solidFill>
                <a:schemeClr val="accent4"/>
              </a:solidFill>
              <a:round/>
            </a:ln>
            <a:effectLst/>
          </c:spPr>
          <c:marker>
            <c:symbol val="none"/>
          </c:marker>
          <c:val>
            <c:numRef>
              <c:f>IND_5!$B$8:$E$8</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3-0C46-4E19-A1CC-35C19A5C2893}"/>
            </c:ext>
          </c:extLst>
        </c:ser>
        <c:dLbls>
          <c:showLegendKey val="0"/>
          <c:showVal val="0"/>
          <c:showCatName val="0"/>
          <c:showSerName val="0"/>
          <c:showPercent val="0"/>
          <c:showBubbleSize val="0"/>
        </c:dLbls>
        <c:smooth val="0"/>
        <c:axId val="414513504"/>
        <c:axId val="414514816"/>
      </c:lineChart>
      <c:catAx>
        <c:axId val="414513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4514816"/>
        <c:crosses val="autoZero"/>
        <c:auto val="1"/>
        <c:lblAlgn val="ctr"/>
        <c:lblOffset val="100"/>
        <c:noMultiLvlLbl val="0"/>
      </c:catAx>
      <c:valAx>
        <c:axId val="4145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451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a:t>
            </a:r>
            <a:r>
              <a:rPr lang="pt-BR" baseline="0"/>
              <a:t> de Não Conformidades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IND_6!$A$2</c:f>
              <c:strCache>
                <c:ptCount val="1"/>
                <c:pt idx="0">
                  <c:v>Crítico Superior</c:v>
                </c:pt>
              </c:strCache>
            </c:strRef>
          </c:tx>
          <c:spPr>
            <a:ln w="28575" cap="rnd">
              <a:solidFill>
                <a:srgbClr val="FF0000"/>
              </a:solidFill>
              <a:round/>
            </a:ln>
            <a:effectLst/>
          </c:spPr>
          <c:marker>
            <c:symbol val="none"/>
          </c:marker>
          <c:val>
            <c:numRef>
              <c:f>IND_6!$B$2:$E$2</c:f>
              <c:numCache>
                <c:formatCode>General</c:formatCode>
                <c:ptCount val="4"/>
                <c:pt idx="0">
                  <c:v>0.16</c:v>
                </c:pt>
                <c:pt idx="1">
                  <c:v>0.16</c:v>
                </c:pt>
                <c:pt idx="2">
                  <c:v>0.16</c:v>
                </c:pt>
                <c:pt idx="3">
                  <c:v>0.16</c:v>
                </c:pt>
              </c:numCache>
            </c:numRef>
          </c:val>
          <c:smooth val="0"/>
          <c:extLst>
            <c:ext xmlns:c16="http://schemas.microsoft.com/office/drawing/2014/chart" uri="{C3380CC4-5D6E-409C-BE32-E72D297353CC}">
              <c16:uniqueId val="{00000000-E4B5-4C13-95DC-53BA6672CEEC}"/>
            </c:ext>
          </c:extLst>
        </c:ser>
        <c:ser>
          <c:idx val="1"/>
          <c:order val="1"/>
          <c:tx>
            <c:strRef>
              <c:f>IND_6!$A$3</c:f>
              <c:strCache>
                <c:ptCount val="1"/>
                <c:pt idx="0">
                  <c:v>Alerta Superior</c:v>
                </c:pt>
              </c:strCache>
            </c:strRef>
          </c:tx>
          <c:spPr>
            <a:ln w="28575" cap="rnd">
              <a:solidFill>
                <a:srgbClr val="FFFF00"/>
              </a:solidFill>
              <a:round/>
            </a:ln>
            <a:effectLst/>
          </c:spPr>
          <c:marker>
            <c:symbol val="none"/>
          </c:marker>
          <c:val>
            <c:numRef>
              <c:f>IND_6!$B$3:$E$3</c:f>
              <c:numCache>
                <c:formatCode>General</c:formatCode>
                <c:ptCount val="4"/>
                <c:pt idx="0">
                  <c:v>0.15</c:v>
                </c:pt>
                <c:pt idx="1">
                  <c:v>0.15</c:v>
                </c:pt>
                <c:pt idx="2">
                  <c:v>0.15</c:v>
                </c:pt>
                <c:pt idx="3">
                  <c:v>0.15</c:v>
                </c:pt>
              </c:numCache>
            </c:numRef>
          </c:val>
          <c:smooth val="0"/>
          <c:extLst>
            <c:ext xmlns:c16="http://schemas.microsoft.com/office/drawing/2014/chart" uri="{C3380CC4-5D6E-409C-BE32-E72D297353CC}">
              <c16:uniqueId val="{00000001-E4B5-4C13-95DC-53BA6672CEEC}"/>
            </c:ext>
          </c:extLst>
        </c:ser>
        <c:ser>
          <c:idx val="2"/>
          <c:order val="2"/>
          <c:tx>
            <c:strRef>
              <c:f>IND_6!$A$4</c:f>
              <c:strCache>
                <c:ptCount val="1"/>
                <c:pt idx="0">
                  <c:v>Bom Superior</c:v>
                </c:pt>
              </c:strCache>
            </c:strRef>
          </c:tx>
          <c:spPr>
            <a:ln w="28575" cap="rnd">
              <a:solidFill>
                <a:srgbClr val="00B050"/>
              </a:solidFill>
              <a:round/>
            </a:ln>
            <a:effectLst/>
          </c:spPr>
          <c:marker>
            <c:symbol val="none"/>
          </c:marker>
          <c:dPt>
            <c:idx val="2"/>
            <c:marker>
              <c:symbol val="none"/>
            </c:marker>
            <c:bubble3D val="0"/>
            <c:extLst>
              <c:ext xmlns:c16="http://schemas.microsoft.com/office/drawing/2014/chart" uri="{C3380CC4-5D6E-409C-BE32-E72D297353CC}">
                <c16:uniqueId val="{00000004-E4B5-4C13-95DC-53BA6672CEEC}"/>
              </c:ext>
            </c:extLst>
          </c:dPt>
          <c:val>
            <c:numRef>
              <c:f>IND_6!$B$4:$E$4</c:f>
              <c:numCache>
                <c:formatCode>General</c:formatCode>
                <c:ptCount val="4"/>
                <c:pt idx="0">
                  <c:v>0.05</c:v>
                </c:pt>
                <c:pt idx="1">
                  <c:v>0.05</c:v>
                </c:pt>
                <c:pt idx="2">
                  <c:v>0.05</c:v>
                </c:pt>
                <c:pt idx="3">
                  <c:v>0.05</c:v>
                </c:pt>
              </c:numCache>
            </c:numRef>
          </c:val>
          <c:smooth val="0"/>
          <c:extLst>
            <c:ext xmlns:c16="http://schemas.microsoft.com/office/drawing/2014/chart" uri="{C3380CC4-5D6E-409C-BE32-E72D297353CC}">
              <c16:uniqueId val="{00000002-E4B5-4C13-95DC-53BA6672CEEC}"/>
            </c:ext>
          </c:extLst>
        </c:ser>
        <c:ser>
          <c:idx val="3"/>
          <c:order val="3"/>
          <c:tx>
            <c:strRef>
              <c:f>IND_6!$A$8</c:f>
              <c:strCache>
                <c:ptCount val="1"/>
                <c:pt idx="0">
                  <c:v>Release</c:v>
                </c:pt>
              </c:strCache>
            </c:strRef>
          </c:tx>
          <c:spPr>
            <a:ln w="28575" cap="rnd">
              <a:solidFill>
                <a:schemeClr val="accent1">
                  <a:lumMod val="60000"/>
                </a:schemeClr>
              </a:solidFill>
              <a:round/>
            </a:ln>
            <a:effectLst/>
          </c:spPr>
          <c:marker>
            <c:symbol val="none"/>
          </c:marker>
          <c:val>
            <c:numRef>
              <c:f>IND_6!$B$8:$E$8</c:f>
              <c:numCache>
                <c:formatCode>General</c:formatCode>
                <c:ptCount val="4"/>
                <c:pt idx="0">
                  <c:v>0.09</c:v>
                </c:pt>
                <c:pt idx="1">
                  <c:v>0.09</c:v>
                </c:pt>
                <c:pt idx="2">
                  <c:v>0.12</c:v>
                </c:pt>
                <c:pt idx="3">
                  <c:v>0.06</c:v>
                </c:pt>
              </c:numCache>
            </c:numRef>
          </c:val>
          <c:smooth val="0"/>
          <c:extLst>
            <c:ext xmlns:c16="http://schemas.microsoft.com/office/drawing/2014/chart" uri="{C3380CC4-5D6E-409C-BE32-E72D297353CC}">
              <c16:uniqueId val="{00000003-E4B5-4C13-95DC-53BA6672CEEC}"/>
            </c:ext>
          </c:extLst>
        </c:ser>
        <c:dLbls>
          <c:showLegendKey val="0"/>
          <c:showVal val="0"/>
          <c:showCatName val="0"/>
          <c:showSerName val="0"/>
          <c:showPercent val="0"/>
          <c:showBubbleSize val="0"/>
        </c:dLbls>
        <c:smooth val="0"/>
        <c:axId val="407771992"/>
        <c:axId val="407764448"/>
      </c:lineChart>
      <c:catAx>
        <c:axId val="407771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7764448"/>
        <c:crosses val="autoZero"/>
        <c:auto val="1"/>
        <c:lblAlgn val="ctr"/>
        <c:lblOffset val="100"/>
        <c:noMultiLvlLbl val="0"/>
      </c:catAx>
      <c:valAx>
        <c:axId val="40776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777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a:t>
            </a:r>
            <a:r>
              <a:rPr lang="pt-BR" baseline="0"/>
              <a:t> de Adequação ao Escopo</a:t>
            </a:r>
            <a:endParaRPr lang="pt-BR"/>
          </a:p>
        </c:rich>
      </c:tx>
      <c:layout>
        <c:manualLayout>
          <c:xMode val="edge"/>
          <c:yMode val="edge"/>
          <c:x val="0.21024999999999999"/>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IND_10!$A$2</c:f>
              <c:strCache>
                <c:ptCount val="1"/>
                <c:pt idx="0">
                  <c:v>Crítico Superior</c:v>
                </c:pt>
              </c:strCache>
            </c:strRef>
          </c:tx>
          <c:spPr>
            <a:ln w="28575" cap="rnd">
              <a:solidFill>
                <a:srgbClr val="FF0000"/>
              </a:solidFill>
              <a:round/>
            </a:ln>
            <a:effectLst/>
          </c:spPr>
          <c:marker>
            <c:symbol val="none"/>
          </c:marker>
          <c:val>
            <c:numRef>
              <c:f>IND_10!$B$2:$E$2</c:f>
              <c:numCache>
                <c:formatCode>General</c:formatCode>
                <c:ptCount val="4"/>
                <c:pt idx="0">
                  <c:v>0.5</c:v>
                </c:pt>
                <c:pt idx="1">
                  <c:v>0.5</c:v>
                </c:pt>
                <c:pt idx="2">
                  <c:v>0.5</c:v>
                </c:pt>
                <c:pt idx="3">
                  <c:v>0.5</c:v>
                </c:pt>
              </c:numCache>
            </c:numRef>
          </c:val>
          <c:smooth val="0"/>
          <c:extLst>
            <c:ext xmlns:c16="http://schemas.microsoft.com/office/drawing/2014/chart" uri="{C3380CC4-5D6E-409C-BE32-E72D297353CC}">
              <c16:uniqueId val="{00000000-DBAB-411C-988A-494544E6FAE8}"/>
            </c:ext>
          </c:extLst>
        </c:ser>
        <c:ser>
          <c:idx val="1"/>
          <c:order val="1"/>
          <c:tx>
            <c:strRef>
              <c:f>IND_10!$A$3</c:f>
              <c:strCache>
                <c:ptCount val="1"/>
                <c:pt idx="0">
                  <c:v>Alerta Superior</c:v>
                </c:pt>
              </c:strCache>
            </c:strRef>
          </c:tx>
          <c:spPr>
            <a:ln w="28575" cap="rnd">
              <a:solidFill>
                <a:srgbClr val="FFFF00"/>
              </a:solidFill>
              <a:round/>
            </a:ln>
            <a:effectLst/>
          </c:spPr>
          <c:marker>
            <c:symbol val="none"/>
          </c:marker>
          <c:val>
            <c:numRef>
              <c:f>IND_10!$B$3:$E$3</c:f>
              <c:numCache>
                <c:formatCode>General</c:formatCode>
                <c:ptCount val="4"/>
                <c:pt idx="0">
                  <c:v>0.35</c:v>
                </c:pt>
                <c:pt idx="1">
                  <c:v>0.35</c:v>
                </c:pt>
                <c:pt idx="2">
                  <c:v>0.35</c:v>
                </c:pt>
                <c:pt idx="3">
                  <c:v>0.35</c:v>
                </c:pt>
              </c:numCache>
            </c:numRef>
          </c:val>
          <c:smooth val="0"/>
          <c:extLst>
            <c:ext xmlns:c16="http://schemas.microsoft.com/office/drawing/2014/chart" uri="{C3380CC4-5D6E-409C-BE32-E72D297353CC}">
              <c16:uniqueId val="{00000001-DBAB-411C-988A-494544E6FAE8}"/>
            </c:ext>
          </c:extLst>
        </c:ser>
        <c:ser>
          <c:idx val="2"/>
          <c:order val="2"/>
          <c:tx>
            <c:strRef>
              <c:f>IND_10!$A$4</c:f>
              <c:strCache>
                <c:ptCount val="1"/>
                <c:pt idx="0">
                  <c:v>Bom Superior</c:v>
                </c:pt>
              </c:strCache>
            </c:strRef>
          </c:tx>
          <c:spPr>
            <a:ln w="28575" cap="rnd">
              <a:solidFill>
                <a:srgbClr val="00B050"/>
              </a:solidFill>
              <a:round/>
            </a:ln>
            <a:effectLst/>
          </c:spPr>
          <c:marker>
            <c:symbol val="none"/>
          </c:marker>
          <c:val>
            <c:numRef>
              <c:f>IND_10!$B$4:$E$4</c:f>
              <c:numCache>
                <c:formatCode>General</c:formatCode>
                <c:ptCount val="4"/>
                <c:pt idx="0">
                  <c:v>0.25</c:v>
                </c:pt>
                <c:pt idx="1">
                  <c:v>0.25</c:v>
                </c:pt>
                <c:pt idx="2">
                  <c:v>0.25</c:v>
                </c:pt>
                <c:pt idx="3">
                  <c:v>0.25</c:v>
                </c:pt>
              </c:numCache>
            </c:numRef>
          </c:val>
          <c:smooth val="0"/>
          <c:extLst>
            <c:ext xmlns:c16="http://schemas.microsoft.com/office/drawing/2014/chart" uri="{C3380CC4-5D6E-409C-BE32-E72D297353CC}">
              <c16:uniqueId val="{00000002-DBAB-411C-988A-494544E6FAE8}"/>
            </c:ext>
          </c:extLst>
        </c:ser>
        <c:ser>
          <c:idx val="3"/>
          <c:order val="3"/>
          <c:tx>
            <c:strRef>
              <c:f>IND_10!$A$8</c:f>
              <c:strCache>
                <c:ptCount val="1"/>
                <c:pt idx="0">
                  <c:v>Release</c:v>
                </c:pt>
              </c:strCache>
            </c:strRef>
          </c:tx>
          <c:spPr>
            <a:ln w="28575" cap="rnd">
              <a:solidFill>
                <a:schemeClr val="accent4"/>
              </a:solidFill>
              <a:round/>
            </a:ln>
            <a:effectLst/>
          </c:spPr>
          <c:marker>
            <c:symbol val="none"/>
          </c:marker>
          <c:val>
            <c:numRef>
              <c:f>IND_10!$B$8:$E$8</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3-DBAB-411C-988A-494544E6FAE8}"/>
            </c:ext>
          </c:extLst>
        </c:ser>
        <c:dLbls>
          <c:showLegendKey val="0"/>
          <c:showVal val="0"/>
          <c:showCatName val="0"/>
          <c:showSerName val="0"/>
          <c:showPercent val="0"/>
          <c:showBubbleSize val="0"/>
        </c:dLbls>
        <c:smooth val="0"/>
        <c:axId val="444708384"/>
        <c:axId val="444708712"/>
      </c:lineChart>
      <c:catAx>
        <c:axId val="444708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4708712"/>
        <c:crosses val="autoZero"/>
        <c:auto val="1"/>
        <c:lblAlgn val="ctr"/>
        <c:lblOffset val="100"/>
        <c:noMultiLvlLbl val="0"/>
      </c:catAx>
      <c:valAx>
        <c:axId val="44470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470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a:t>
            </a:r>
            <a:r>
              <a:rPr lang="pt-BR" baseline="0"/>
              <a:t> de Correções de Medidas</a:t>
            </a:r>
            <a:r>
              <a:rPr lang="pt-BR" sz="1400" b="0" i="0" u="none" strike="noStrike" baseline="0"/>
              <a:t> </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IND_11!$A$2</c:f>
              <c:strCache>
                <c:ptCount val="1"/>
                <c:pt idx="0">
                  <c:v>Crítico Superior</c:v>
                </c:pt>
              </c:strCache>
            </c:strRef>
          </c:tx>
          <c:spPr>
            <a:ln w="28575" cap="rnd">
              <a:solidFill>
                <a:srgbClr val="FF0000"/>
              </a:solidFill>
              <a:round/>
            </a:ln>
            <a:effectLst/>
          </c:spPr>
          <c:marker>
            <c:symbol val="none"/>
          </c:marker>
          <c:val>
            <c:numRef>
              <c:f>IND_11!$B$2:$E$2</c:f>
              <c:numCache>
                <c:formatCode>General</c:formatCode>
                <c:ptCount val="4"/>
                <c:pt idx="0">
                  <c:v>1.01</c:v>
                </c:pt>
                <c:pt idx="1">
                  <c:v>1.01</c:v>
                </c:pt>
                <c:pt idx="2">
                  <c:v>1.01</c:v>
                </c:pt>
                <c:pt idx="3">
                  <c:v>1.01</c:v>
                </c:pt>
              </c:numCache>
            </c:numRef>
          </c:val>
          <c:smooth val="0"/>
          <c:extLst>
            <c:ext xmlns:c16="http://schemas.microsoft.com/office/drawing/2014/chart" uri="{C3380CC4-5D6E-409C-BE32-E72D297353CC}">
              <c16:uniqueId val="{00000000-028B-45E9-92BC-BB69C677944C}"/>
            </c:ext>
          </c:extLst>
        </c:ser>
        <c:ser>
          <c:idx val="1"/>
          <c:order val="1"/>
          <c:tx>
            <c:strRef>
              <c:f>IND_11!$A$3</c:f>
              <c:strCache>
                <c:ptCount val="1"/>
                <c:pt idx="0">
                  <c:v>Alerta Superior</c:v>
                </c:pt>
              </c:strCache>
            </c:strRef>
          </c:tx>
          <c:spPr>
            <a:ln w="28575" cap="rnd">
              <a:solidFill>
                <a:srgbClr val="FFFF00"/>
              </a:solidFill>
              <a:round/>
            </a:ln>
            <a:effectLst/>
          </c:spPr>
          <c:marker>
            <c:symbol val="none"/>
          </c:marker>
          <c:val>
            <c:numRef>
              <c:f>IND_11!$B$3:$E$3</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1-028B-45E9-92BC-BB69C677944C}"/>
            </c:ext>
          </c:extLst>
        </c:ser>
        <c:ser>
          <c:idx val="2"/>
          <c:order val="2"/>
          <c:tx>
            <c:strRef>
              <c:f>IND_11!$A$4</c:f>
              <c:strCache>
                <c:ptCount val="1"/>
                <c:pt idx="0">
                  <c:v>Bom Superior</c:v>
                </c:pt>
              </c:strCache>
            </c:strRef>
          </c:tx>
          <c:spPr>
            <a:ln w="28575" cap="rnd">
              <a:solidFill>
                <a:srgbClr val="00B050"/>
              </a:solidFill>
              <a:round/>
            </a:ln>
            <a:effectLst/>
          </c:spPr>
          <c:marker>
            <c:symbol val="none"/>
          </c:marker>
          <c:val>
            <c:numRef>
              <c:f>IND_11!$B$4:$E$4</c:f>
              <c:numCache>
                <c:formatCode>General</c:formatCode>
                <c:ptCount val="4"/>
                <c:pt idx="0">
                  <c:v>0.5</c:v>
                </c:pt>
                <c:pt idx="1">
                  <c:v>0.5</c:v>
                </c:pt>
                <c:pt idx="2">
                  <c:v>0.5</c:v>
                </c:pt>
                <c:pt idx="3">
                  <c:v>0.5</c:v>
                </c:pt>
              </c:numCache>
            </c:numRef>
          </c:val>
          <c:smooth val="0"/>
          <c:extLst>
            <c:ext xmlns:c16="http://schemas.microsoft.com/office/drawing/2014/chart" uri="{C3380CC4-5D6E-409C-BE32-E72D297353CC}">
              <c16:uniqueId val="{00000002-028B-45E9-92BC-BB69C677944C}"/>
            </c:ext>
          </c:extLst>
        </c:ser>
        <c:ser>
          <c:idx val="3"/>
          <c:order val="3"/>
          <c:tx>
            <c:strRef>
              <c:f>IND_11!$A$8</c:f>
              <c:strCache>
                <c:ptCount val="1"/>
                <c:pt idx="0">
                  <c:v>Release</c:v>
                </c:pt>
              </c:strCache>
            </c:strRef>
          </c:tx>
          <c:spPr>
            <a:ln w="28575" cap="rnd">
              <a:solidFill>
                <a:schemeClr val="accent4"/>
              </a:solidFill>
              <a:round/>
            </a:ln>
            <a:effectLst/>
          </c:spPr>
          <c:marker>
            <c:symbol val="none"/>
          </c:marker>
          <c:val>
            <c:numRef>
              <c:f>IND_11!$B$8:$E$8</c:f>
              <c:numCache>
                <c:formatCode>General</c:formatCode>
                <c:ptCount val="4"/>
                <c:pt idx="0">
                  <c:v>0.4</c:v>
                </c:pt>
                <c:pt idx="1">
                  <c:v>0.4</c:v>
                </c:pt>
                <c:pt idx="2">
                  <c:v>0.62</c:v>
                </c:pt>
                <c:pt idx="3">
                  <c:v>0.31</c:v>
                </c:pt>
              </c:numCache>
            </c:numRef>
          </c:val>
          <c:smooth val="0"/>
          <c:extLst>
            <c:ext xmlns:c16="http://schemas.microsoft.com/office/drawing/2014/chart" uri="{C3380CC4-5D6E-409C-BE32-E72D297353CC}">
              <c16:uniqueId val="{00000003-028B-45E9-92BC-BB69C677944C}"/>
            </c:ext>
          </c:extLst>
        </c:ser>
        <c:dLbls>
          <c:showLegendKey val="0"/>
          <c:showVal val="0"/>
          <c:showCatName val="0"/>
          <c:showSerName val="0"/>
          <c:showPercent val="0"/>
          <c:showBubbleSize val="0"/>
        </c:dLbls>
        <c:smooth val="0"/>
        <c:axId val="449965304"/>
        <c:axId val="449960056"/>
      </c:lineChart>
      <c:catAx>
        <c:axId val="449965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9960056"/>
        <c:crosses val="autoZero"/>
        <c:auto val="1"/>
        <c:lblAlgn val="ctr"/>
        <c:lblOffset val="100"/>
        <c:noMultiLvlLbl val="0"/>
      </c:catAx>
      <c:valAx>
        <c:axId val="44996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9965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Indicador</a:t>
            </a:r>
            <a:r>
              <a:rPr lang="pt-BR" baseline="0"/>
              <a:t> de GCO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IND_12!$A$5</c:f>
              <c:strCache>
                <c:ptCount val="1"/>
                <c:pt idx="0">
                  <c:v>Bom Inferior</c:v>
                </c:pt>
              </c:strCache>
            </c:strRef>
          </c:tx>
          <c:spPr>
            <a:ln w="28575" cap="rnd">
              <a:solidFill>
                <a:srgbClr val="00B050"/>
              </a:solidFill>
              <a:round/>
            </a:ln>
            <a:effectLst/>
          </c:spPr>
          <c:marker>
            <c:symbol val="none"/>
          </c:marker>
          <c:val>
            <c:numRef>
              <c:f>IND_12!$B$5:$E$5</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0-264E-4E9B-82B5-2DA773F52579}"/>
            </c:ext>
          </c:extLst>
        </c:ser>
        <c:ser>
          <c:idx val="1"/>
          <c:order val="1"/>
          <c:tx>
            <c:strRef>
              <c:f>IND_12!$A$6</c:f>
              <c:strCache>
                <c:ptCount val="1"/>
                <c:pt idx="0">
                  <c:v>Alerta Inferior</c:v>
                </c:pt>
              </c:strCache>
            </c:strRef>
          </c:tx>
          <c:spPr>
            <a:ln w="28575" cap="rnd">
              <a:solidFill>
                <a:srgbClr val="FFFF00"/>
              </a:solidFill>
              <a:round/>
            </a:ln>
            <a:effectLst/>
          </c:spPr>
          <c:marker>
            <c:symbol val="none"/>
          </c:marker>
          <c:val>
            <c:numRef>
              <c:f>IND_12!$B$6:$E$6</c:f>
              <c:numCache>
                <c:formatCode>General</c:formatCode>
                <c:ptCount val="4"/>
                <c:pt idx="0">
                  <c:v>0.8</c:v>
                </c:pt>
                <c:pt idx="1">
                  <c:v>0.8</c:v>
                </c:pt>
                <c:pt idx="2">
                  <c:v>0.8</c:v>
                </c:pt>
                <c:pt idx="3">
                  <c:v>0.8</c:v>
                </c:pt>
              </c:numCache>
            </c:numRef>
          </c:val>
          <c:smooth val="0"/>
          <c:extLst>
            <c:ext xmlns:c16="http://schemas.microsoft.com/office/drawing/2014/chart" uri="{C3380CC4-5D6E-409C-BE32-E72D297353CC}">
              <c16:uniqueId val="{00000001-264E-4E9B-82B5-2DA773F52579}"/>
            </c:ext>
          </c:extLst>
        </c:ser>
        <c:ser>
          <c:idx val="2"/>
          <c:order val="2"/>
          <c:tx>
            <c:strRef>
              <c:f>IND_12!$A$7</c:f>
              <c:strCache>
                <c:ptCount val="1"/>
                <c:pt idx="0">
                  <c:v>Crítico Inferior</c:v>
                </c:pt>
              </c:strCache>
            </c:strRef>
          </c:tx>
          <c:spPr>
            <a:ln w="28575" cap="rnd">
              <a:solidFill>
                <a:srgbClr val="FF0000"/>
              </a:solidFill>
              <a:round/>
            </a:ln>
            <a:effectLst/>
          </c:spPr>
          <c:marker>
            <c:symbol val="none"/>
          </c:marker>
          <c:val>
            <c:numRef>
              <c:f>IND_12!$B$7:$E$7</c:f>
              <c:numCache>
                <c:formatCode>General</c:formatCode>
                <c:ptCount val="4"/>
                <c:pt idx="0">
                  <c:v>0.79</c:v>
                </c:pt>
                <c:pt idx="1">
                  <c:v>0.79</c:v>
                </c:pt>
                <c:pt idx="2">
                  <c:v>0.79</c:v>
                </c:pt>
                <c:pt idx="3">
                  <c:v>0.79</c:v>
                </c:pt>
              </c:numCache>
            </c:numRef>
          </c:val>
          <c:smooth val="0"/>
          <c:extLst>
            <c:ext xmlns:c16="http://schemas.microsoft.com/office/drawing/2014/chart" uri="{C3380CC4-5D6E-409C-BE32-E72D297353CC}">
              <c16:uniqueId val="{00000002-264E-4E9B-82B5-2DA773F52579}"/>
            </c:ext>
          </c:extLst>
        </c:ser>
        <c:ser>
          <c:idx val="3"/>
          <c:order val="3"/>
          <c:tx>
            <c:strRef>
              <c:f>IND_12!$A$8</c:f>
              <c:strCache>
                <c:ptCount val="1"/>
                <c:pt idx="0">
                  <c:v>Release</c:v>
                </c:pt>
              </c:strCache>
            </c:strRef>
          </c:tx>
          <c:spPr>
            <a:ln w="28575" cap="rnd">
              <a:solidFill>
                <a:schemeClr val="accent4"/>
              </a:solidFill>
              <a:round/>
            </a:ln>
            <a:effectLst/>
          </c:spPr>
          <c:marker>
            <c:symbol val="none"/>
          </c:marker>
          <c:val>
            <c:numRef>
              <c:f>IND_12!$B$8:$E$8</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3-264E-4E9B-82B5-2DA773F52579}"/>
            </c:ext>
          </c:extLst>
        </c:ser>
        <c:dLbls>
          <c:showLegendKey val="0"/>
          <c:showVal val="0"/>
          <c:showCatName val="0"/>
          <c:showSerName val="0"/>
          <c:showPercent val="0"/>
          <c:showBubbleSize val="0"/>
        </c:dLbls>
        <c:smooth val="0"/>
        <c:axId val="406884248"/>
        <c:axId val="406887200"/>
      </c:lineChart>
      <c:catAx>
        <c:axId val="406884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6887200"/>
        <c:crosses val="autoZero"/>
        <c:auto val="1"/>
        <c:lblAlgn val="ctr"/>
        <c:lblOffset val="100"/>
        <c:noMultiLvlLbl val="0"/>
      </c:catAx>
      <c:valAx>
        <c:axId val="40688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6884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109537</xdr:colOff>
      <xdr:row>8</xdr:row>
      <xdr:rowOff>52387</xdr:rowOff>
    </xdr:from>
    <xdr:to>
      <xdr:col>12</xdr:col>
      <xdr:colOff>414337</xdr:colOff>
      <xdr:row>22</xdr:row>
      <xdr:rowOff>128587</xdr:rowOff>
    </xdr:to>
    <xdr:graphicFrame macro="">
      <xdr:nvGraphicFramePr>
        <xdr:cNvPr id="2" name="Gráfico 1">
          <a:extLst>
            <a:ext uri="{FF2B5EF4-FFF2-40B4-BE49-F238E27FC236}">
              <a16:creationId xmlns:a16="http://schemas.microsoft.com/office/drawing/2014/main" id="{314BEE23-7D9E-4931-85A3-A59A6731D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90487</xdr:colOff>
      <xdr:row>2</xdr:row>
      <xdr:rowOff>138112</xdr:rowOff>
    </xdr:from>
    <xdr:to>
      <xdr:col>13</xdr:col>
      <xdr:colOff>395287</xdr:colOff>
      <xdr:row>17</xdr:row>
      <xdr:rowOff>23812</xdr:rowOff>
    </xdr:to>
    <xdr:graphicFrame macro="">
      <xdr:nvGraphicFramePr>
        <xdr:cNvPr id="2" name="Gráfico 1">
          <a:extLst>
            <a:ext uri="{FF2B5EF4-FFF2-40B4-BE49-F238E27FC236}">
              <a16:creationId xmlns:a16="http://schemas.microsoft.com/office/drawing/2014/main" id="{48DFB1C0-22AA-4DC3-9D82-CDECA8694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204786</xdr:colOff>
      <xdr:row>3</xdr:row>
      <xdr:rowOff>42862</xdr:rowOff>
    </xdr:from>
    <xdr:to>
      <xdr:col>13</xdr:col>
      <xdr:colOff>38099</xdr:colOff>
      <xdr:row>19</xdr:row>
      <xdr:rowOff>133350</xdr:rowOff>
    </xdr:to>
    <xdr:graphicFrame macro="">
      <xdr:nvGraphicFramePr>
        <xdr:cNvPr id="2" name="Gráfico 1">
          <a:extLst>
            <a:ext uri="{FF2B5EF4-FFF2-40B4-BE49-F238E27FC236}">
              <a16:creationId xmlns:a16="http://schemas.microsoft.com/office/drawing/2014/main" id="{C4AB5B77-96F9-45E7-BC12-7CCAA86C0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276225</xdr:colOff>
      <xdr:row>5</xdr:row>
      <xdr:rowOff>23812</xdr:rowOff>
    </xdr:from>
    <xdr:to>
      <xdr:col>12</xdr:col>
      <xdr:colOff>581025</xdr:colOff>
      <xdr:row>19</xdr:row>
      <xdr:rowOff>100012</xdr:rowOff>
    </xdr:to>
    <xdr:graphicFrame macro="">
      <xdr:nvGraphicFramePr>
        <xdr:cNvPr id="2" name="Gráfico 1">
          <a:extLst>
            <a:ext uri="{FF2B5EF4-FFF2-40B4-BE49-F238E27FC236}">
              <a16:creationId xmlns:a16="http://schemas.microsoft.com/office/drawing/2014/main" id="{9C0D0614-6964-4A86-9037-1DB4C69C5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290512</xdr:colOff>
      <xdr:row>4</xdr:row>
      <xdr:rowOff>185737</xdr:rowOff>
    </xdr:from>
    <xdr:to>
      <xdr:col>12</xdr:col>
      <xdr:colOff>595312</xdr:colOff>
      <xdr:row>19</xdr:row>
      <xdr:rowOff>71437</xdr:rowOff>
    </xdr:to>
    <xdr:graphicFrame macro="">
      <xdr:nvGraphicFramePr>
        <xdr:cNvPr id="2" name="Gráfico 1">
          <a:extLst>
            <a:ext uri="{FF2B5EF4-FFF2-40B4-BE49-F238E27FC236}">
              <a16:creationId xmlns:a16="http://schemas.microsoft.com/office/drawing/2014/main" id="{54BC40CC-B736-40F2-BD5D-98DFA4DD8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414337</xdr:colOff>
      <xdr:row>3</xdr:row>
      <xdr:rowOff>52387</xdr:rowOff>
    </xdr:from>
    <xdr:to>
      <xdr:col>13</xdr:col>
      <xdr:colOff>109537</xdr:colOff>
      <xdr:row>17</xdr:row>
      <xdr:rowOff>128587</xdr:rowOff>
    </xdr:to>
    <xdr:graphicFrame macro="">
      <xdr:nvGraphicFramePr>
        <xdr:cNvPr id="2" name="Gráfico 1">
          <a:extLst>
            <a:ext uri="{FF2B5EF4-FFF2-40B4-BE49-F238E27FC236}">
              <a16:creationId xmlns:a16="http://schemas.microsoft.com/office/drawing/2014/main" id="{F0BAE9FF-A4A4-4F8A-BFBA-563E6029C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71437</xdr:colOff>
      <xdr:row>2</xdr:row>
      <xdr:rowOff>42862</xdr:rowOff>
    </xdr:from>
    <xdr:to>
      <xdr:col>12</xdr:col>
      <xdr:colOff>376237</xdr:colOff>
      <xdr:row>16</xdr:row>
      <xdr:rowOff>119062</xdr:rowOff>
    </xdr:to>
    <xdr:graphicFrame macro="">
      <xdr:nvGraphicFramePr>
        <xdr:cNvPr id="2" name="Gráfico 1">
          <a:extLst>
            <a:ext uri="{FF2B5EF4-FFF2-40B4-BE49-F238E27FC236}">
              <a16:creationId xmlns:a16="http://schemas.microsoft.com/office/drawing/2014/main" id="{7CCFA3F9-4DC6-4E55-AF81-8E63B1901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119062</xdr:colOff>
      <xdr:row>3</xdr:row>
      <xdr:rowOff>80962</xdr:rowOff>
    </xdr:from>
    <xdr:to>
      <xdr:col>12</xdr:col>
      <xdr:colOff>423862</xdr:colOff>
      <xdr:row>17</xdr:row>
      <xdr:rowOff>157162</xdr:rowOff>
    </xdr:to>
    <xdr:graphicFrame macro="">
      <xdr:nvGraphicFramePr>
        <xdr:cNvPr id="2" name="Gráfico 1">
          <a:extLst>
            <a:ext uri="{FF2B5EF4-FFF2-40B4-BE49-F238E27FC236}">
              <a16:creationId xmlns:a16="http://schemas.microsoft.com/office/drawing/2014/main" id="{FA479DD9-3E79-4912-AAC2-746E687B7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328612</xdr:colOff>
      <xdr:row>3</xdr:row>
      <xdr:rowOff>109537</xdr:rowOff>
    </xdr:from>
    <xdr:to>
      <xdr:col>13</xdr:col>
      <xdr:colOff>23812</xdr:colOff>
      <xdr:row>17</xdr:row>
      <xdr:rowOff>185737</xdr:rowOff>
    </xdr:to>
    <xdr:graphicFrame macro="">
      <xdr:nvGraphicFramePr>
        <xdr:cNvPr id="2" name="Gráfico 1">
          <a:extLst>
            <a:ext uri="{FF2B5EF4-FFF2-40B4-BE49-F238E27FC236}">
              <a16:creationId xmlns:a16="http://schemas.microsoft.com/office/drawing/2014/main" id="{8D31830A-32B7-4A6A-AE7C-5D763B19E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723900</xdr:colOff>
      <xdr:row>5</xdr:row>
      <xdr:rowOff>52387</xdr:rowOff>
    </xdr:from>
    <xdr:to>
      <xdr:col>13</xdr:col>
      <xdr:colOff>295275</xdr:colOff>
      <xdr:row>19</xdr:row>
      <xdr:rowOff>128587</xdr:rowOff>
    </xdr:to>
    <xdr:graphicFrame macro="">
      <xdr:nvGraphicFramePr>
        <xdr:cNvPr id="3" name="Gráfico 2">
          <a:extLst>
            <a:ext uri="{FF2B5EF4-FFF2-40B4-BE49-F238E27FC236}">
              <a16:creationId xmlns:a16="http://schemas.microsoft.com/office/drawing/2014/main" id="{D52F6693-64B2-418F-9EE7-6AABAD63C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42862</xdr:colOff>
      <xdr:row>3</xdr:row>
      <xdr:rowOff>157162</xdr:rowOff>
    </xdr:from>
    <xdr:to>
      <xdr:col>13</xdr:col>
      <xdr:colOff>347662</xdr:colOff>
      <xdr:row>18</xdr:row>
      <xdr:rowOff>42862</xdr:rowOff>
    </xdr:to>
    <xdr:graphicFrame macro="">
      <xdr:nvGraphicFramePr>
        <xdr:cNvPr id="2" name="Gráfico 1">
          <a:extLst>
            <a:ext uri="{FF2B5EF4-FFF2-40B4-BE49-F238E27FC236}">
              <a16:creationId xmlns:a16="http://schemas.microsoft.com/office/drawing/2014/main" id="{719140DD-D715-4949-80B4-7E1BC2347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276225</xdr:colOff>
      <xdr:row>5</xdr:row>
      <xdr:rowOff>23812</xdr:rowOff>
    </xdr:from>
    <xdr:to>
      <xdr:col>12</xdr:col>
      <xdr:colOff>581025</xdr:colOff>
      <xdr:row>19</xdr:row>
      <xdr:rowOff>100012</xdr:rowOff>
    </xdr:to>
    <xdr:graphicFrame macro="">
      <xdr:nvGraphicFramePr>
        <xdr:cNvPr id="2" name="Gráfico 1">
          <a:extLst>
            <a:ext uri="{FF2B5EF4-FFF2-40B4-BE49-F238E27FC236}">
              <a16:creationId xmlns:a16="http://schemas.microsoft.com/office/drawing/2014/main" id="{C1755026-6654-4D9E-8727-01A020449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466725</xdr:colOff>
      <xdr:row>1</xdr:row>
      <xdr:rowOff>4762</xdr:rowOff>
    </xdr:from>
    <xdr:to>
      <xdr:col>14</xdr:col>
      <xdr:colOff>161925</xdr:colOff>
      <xdr:row>15</xdr:row>
      <xdr:rowOff>80962</xdr:rowOff>
    </xdr:to>
    <xdr:graphicFrame macro="">
      <xdr:nvGraphicFramePr>
        <xdr:cNvPr id="2" name="Gráfico 1">
          <a:extLst>
            <a:ext uri="{FF2B5EF4-FFF2-40B4-BE49-F238E27FC236}">
              <a16:creationId xmlns:a16="http://schemas.microsoft.com/office/drawing/2014/main" id="{549A0406-EC57-4BBC-81CB-D6D296984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276225</xdr:colOff>
      <xdr:row>5</xdr:row>
      <xdr:rowOff>23812</xdr:rowOff>
    </xdr:from>
    <xdr:to>
      <xdr:col>12</xdr:col>
      <xdr:colOff>581025</xdr:colOff>
      <xdr:row>19</xdr:row>
      <xdr:rowOff>100012</xdr:rowOff>
    </xdr:to>
    <xdr:graphicFrame macro="">
      <xdr:nvGraphicFramePr>
        <xdr:cNvPr id="2" name="Gráfico 1">
          <a:extLst>
            <a:ext uri="{FF2B5EF4-FFF2-40B4-BE49-F238E27FC236}">
              <a16:creationId xmlns:a16="http://schemas.microsoft.com/office/drawing/2014/main" id="{BC0D133D-B144-470C-9299-4CB23D500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80962</xdr:colOff>
      <xdr:row>3</xdr:row>
      <xdr:rowOff>128587</xdr:rowOff>
    </xdr:from>
    <xdr:to>
      <xdr:col>13</xdr:col>
      <xdr:colOff>385762</xdr:colOff>
      <xdr:row>18</xdr:row>
      <xdr:rowOff>14287</xdr:rowOff>
    </xdr:to>
    <xdr:graphicFrame macro="">
      <xdr:nvGraphicFramePr>
        <xdr:cNvPr id="2" name="Gráfico 1">
          <a:extLst>
            <a:ext uri="{FF2B5EF4-FFF2-40B4-BE49-F238E27FC236}">
              <a16:creationId xmlns:a16="http://schemas.microsoft.com/office/drawing/2014/main" id="{534F7500-2FD2-402C-89D0-868917BF3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42862</xdr:colOff>
      <xdr:row>4</xdr:row>
      <xdr:rowOff>4762</xdr:rowOff>
    </xdr:from>
    <xdr:to>
      <xdr:col>13</xdr:col>
      <xdr:colOff>347662</xdr:colOff>
      <xdr:row>18</xdr:row>
      <xdr:rowOff>80962</xdr:rowOff>
    </xdr:to>
    <xdr:graphicFrame macro="">
      <xdr:nvGraphicFramePr>
        <xdr:cNvPr id="2" name="Gráfico 1">
          <a:extLst>
            <a:ext uri="{FF2B5EF4-FFF2-40B4-BE49-F238E27FC236}">
              <a16:creationId xmlns:a16="http://schemas.microsoft.com/office/drawing/2014/main" id="{4B6B0741-45C0-44D1-9492-8F5545C1C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376237</xdr:colOff>
      <xdr:row>2</xdr:row>
      <xdr:rowOff>71437</xdr:rowOff>
    </xdr:from>
    <xdr:to>
      <xdr:col>13</xdr:col>
      <xdr:colOff>71437</xdr:colOff>
      <xdr:row>16</xdr:row>
      <xdr:rowOff>147637</xdr:rowOff>
    </xdr:to>
    <xdr:graphicFrame macro="">
      <xdr:nvGraphicFramePr>
        <xdr:cNvPr id="2" name="Gráfico 1">
          <a:extLst>
            <a:ext uri="{FF2B5EF4-FFF2-40B4-BE49-F238E27FC236}">
              <a16:creationId xmlns:a16="http://schemas.microsoft.com/office/drawing/2014/main" id="{00A6284B-6801-4037-AC50-2DB84AAAD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4" zoomScaleNormal="100" workbookViewId="0">
      <selection activeCell="D26" sqref="D26"/>
    </sheetView>
  </sheetViews>
  <sheetFormatPr defaultRowHeight="15" x14ac:dyDescent="0.25"/>
  <cols>
    <col min="1" max="1" width="4.28515625" bestFit="1" customWidth="1"/>
    <col min="2" max="2" width="23.140625" customWidth="1"/>
    <col min="3" max="3" width="18.85546875" customWidth="1"/>
    <col min="4" max="4" width="8.42578125" customWidth="1"/>
    <col min="5" max="5" width="42.85546875" customWidth="1"/>
    <col min="6" max="6" width="39.7109375" customWidth="1"/>
    <col min="7" max="7" width="17.28515625" bestFit="1" customWidth="1"/>
  </cols>
  <sheetData>
    <row r="1" spans="1:7" s="24" customFormat="1" ht="15.75" thickBot="1" x14ac:dyDescent="0.3">
      <c r="A1" s="153"/>
      <c r="B1" s="155" t="s">
        <v>15</v>
      </c>
      <c r="C1" s="156"/>
      <c r="D1" s="157"/>
      <c r="E1" s="159" t="s">
        <v>16</v>
      </c>
      <c r="F1" s="157" t="s">
        <v>13</v>
      </c>
      <c r="G1" s="157" t="s">
        <v>17</v>
      </c>
    </row>
    <row r="2" spans="1:7" s="24" customFormat="1" ht="14.25" customHeight="1" thickBot="1" x14ac:dyDescent="0.3">
      <c r="A2" s="154"/>
      <c r="B2" s="70"/>
      <c r="C2" s="70" t="s">
        <v>18</v>
      </c>
      <c r="D2" s="158"/>
      <c r="E2" s="160"/>
      <c r="F2" s="161"/>
      <c r="G2" s="161"/>
    </row>
    <row r="3" spans="1:7" s="24" customFormat="1" ht="30" customHeight="1" x14ac:dyDescent="0.25">
      <c r="A3" s="162" t="s">
        <v>19</v>
      </c>
      <c r="B3" s="164" t="s">
        <v>48</v>
      </c>
      <c r="C3" s="165"/>
      <c r="D3" s="168" t="s">
        <v>20</v>
      </c>
      <c r="E3" s="170" t="s">
        <v>49</v>
      </c>
      <c r="F3" s="150" t="s">
        <v>36</v>
      </c>
      <c r="G3" s="150" t="s">
        <v>47</v>
      </c>
    </row>
    <row r="4" spans="1:7" s="24" customFormat="1" ht="45.75" customHeight="1" thickBot="1" x14ac:dyDescent="0.3">
      <c r="A4" s="163"/>
      <c r="B4" s="166"/>
      <c r="C4" s="167"/>
      <c r="D4" s="169"/>
      <c r="E4" s="171"/>
      <c r="F4" s="152"/>
      <c r="G4" s="151"/>
    </row>
    <row r="5" spans="1:7" s="24" customFormat="1" ht="15" customHeight="1" x14ac:dyDescent="0.25">
      <c r="A5" s="163"/>
      <c r="B5" s="166"/>
      <c r="C5" s="167"/>
      <c r="D5" s="172" t="s">
        <v>44</v>
      </c>
      <c r="E5" s="170" t="s">
        <v>50</v>
      </c>
      <c r="F5" s="150" t="s">
        <v>36</v>
      </c>
      <c r="G5" s="151"/>
    </row>
    <row r="6" spans="1:7" s="24" customFormat="1" ht="45" customHeight="1" thickBot="1" x14ac:dyDescent="0.3">
      <c r="A6" s="163"/>
      <c r="B6" s="166"/>
      <c r="C6" s="167"/>
      <c r="D6" s="169"/>
      <c r="E6" s="171"/>
      <c r="F6" s="152"/>
      <c r="G6" s="151"/>
    </row>
    <row r="7" spans="1:7" s="24" customFormat="1" ht="30.75" thickBot="1" x14ac:dyDescent="0.3">
      <c r="A7" s="163"/>
      <c r="B7" s="166"/>
      <c r="C7" s="167"/>
      <c r="D7" s="69" t="s">
        <v>51</v>
      </c>
      <c r="E7" s="68" t="s">
        <v>52</v>
      </c>
      <c r="F7" s="25" t="s">
        <v>36</v>
      </c>
      <c r="G7" s="152"/>
    </row>
    <row r="8" spans="1:7" s="24" customFormat="1" ht="31.5" customHeight="1" thickBot="1" x14ac:dyDescent="0.3">
      <c r="A8" s="162" t="s">
        <v>21</v>
      </c>
      <c r="B8" s="178" t="s">
        <v>54</v>
      </c>
      <c r="C8" s="179"/>
      <c r="D8" s="71" t="s">
        <v>45</v>
      </c>
      <c r="E8" s="72" t="s">
        <v>57</v>
      </c>
      <c r="F8" s="73" t="s">
        <v>56</v>
      </c>
      <c r="G8" s="184" t="s">
        <v>47</v>
      </c>
    </row>
    <row r="9" spans="1:7" s="24" customFormat="1" ht="30.75" customHeight="1" x14ac:dyDescent="0.25">
      <c r="A9" s="163"/>
      <c r="B9" s="180"/>
      <c r="C9" s="181"/>
      <c r="D9" s="186" t="s">
        <v>46</v>
      </c>
      <c r="E9" s="184" t="s">
        <v>55</v>
      </c>
      <c r="F9" s="184" t="s">
        <v>56</v>
      </c>
      <c r="G9" s="188"/>
    </row>
    <row r="10" spans="1:7" s="24" customFormat="1" ht="2.25" customHeight="1" thickBot="1" x14ac:dyDescent="0.3">
      <c r="A10" s="173"/>
      <c r="B10" s="182"/>
      <c r="C10" s="183"/>
      <c r="D10" s="187"/>
      <c r="E10" s="185"/>
      <c r="F10" s="185"/>
      <c r="G10" s="74"/>
    </row>
    <row r="11" spans="1:7" s="24" customFormat="1" ht="32.25" customHeight="1" x14ac:dyDescent="0.25">
      <c r="A11" s="162" t="s">
        <v>22</v>
      </c>
      <c r="B11" s="164" t="s">
        <v>58</v>
      </c>
      <c r="C11" s="174"/>
      <c r="D11" s="27" t="s">
        <v>59</v>
      </c>
      <c r="E11" s="28" t="s">
        <v>63</v>
      </c>
      <c r="F11" s="18" t="s">
        <v>67</v>
      </c>
      <c r="G11" s="176" t="s">
        <v>47</v>
      </c>
    </row>
    <row r="12" spans="1:7" s="24" customFormat="1" ht="32.25" customHeight="1" x14ac:dyDescent="0.25">
      <c r="A12" s="163"/>
      <c r="B12" s="166"/>
      <c r="C12" s="175"/>
      <c r="D12" s="29" t="s">
        <v>60</v>
      </c>
      <c r="E12" s="66" t="s">
        <v>64</v>
      </c>
      <c r="F12" s="4" t="s">
        <v>67</v>
      </c>
      <c r="G12" s="177"/>
    </row>
    <row r="13" spans="1:7" s="24" customFormat="1" ht="23.25" customHeight="1" x14ac:dyDescent="0.25">
      <c r="A13" s="163"/>
      <c r="B13" s="166"/>
      <c r="C13" s="175"/>
      <c r="D13" s="29" t="s">
        <v>61</v>
      </c>
      <c r="E13" s="66" t="s">
        <v>65</v>
      </c>
      <c r="F13" s="4" t="s">
        <v>67</v>
      </c>
      <c r="G13" s="177"/>
    </row>
    <row r="14" spans="1:7" s="24" customFormat="1" ht="50.25" customHeight="1" thickBot="1" x14ac:dyDescent="0.3">
      <c r="A14" s="173"/>
      <c r="B14" s="166"/>
      <c r="C14" s="175"/>
      <c r="D14" s="30" t="s">
        <v>62</v>
      </c>
      <c r="E14" s="26" t="s">
        <v>66</v>
      </c>
      <c r="F14" s="21" t="s">
        <v>67</v>
      </c>
      <c r="G14" s="177"/>
    </row>
    <row r="15" spans="1:7" ht="75" customHeight="1" thickBot="1" x14ac:dyDescent="0.3">
      <c r="A15" s="143" t="s">
        <v>23</v>
      </c>
      <c r="B15" s="135" t="s">
        <v>68</v>
      </c>
      <c r="C15" s="136"/>
      <c r="D15" s="81" t="s">
        <v>69</v>
      </c>
      <c r="E15" s="82" t="s">
        <v>70</v>
      </c>
      <c r="F15" s="82" t="s">
        <v>71</v>
      </c>
      <c r="G15" s="128" t="s">
        <v>72</v>
      </c>
    </row>
    <row r="16" spans="1:7" ht="45.75" thickBot="1" x14ac:dyDescent="0.3">
      <c r="A16" s="145"/>
      <c r="B16" s="137"/>
      <c r="C16" s="138"/>
      <c r="D16" s="81" t="s">
        <v>73</v>
      </c>
      <c r="E16" s="82" t="s">
        <v>74</v>
      </c>
      <c r="F16" s="82" t="s">
        <v>75</v>
      </c>
      <c r="G16" s="129"/>
    </row>
    <row r="17" spans="1:7" ht="45" customHeight="1" thickBot="1" x14ac:dyDescent="0.3">
      <c r="A17" s="75" t="s">
        <v>76</v>
      </c>
      <c r="B17" s="146" t="s">
        <v>77</v>
      </c>
      <c r="C17" s="147"/>
      <c r="D17" s="79" t="s">
        <v>78</v>
      </c>
      <c r="E17" s="76" t="s">
        <v>79</v>
      </c>
      <c r="F17" s="76" t="s">
        <v>80</v>
      </c>
      <c r="G17" s="76" t="s">
        <v>72</v>
      </c>
    </row>
    <row r="18" spans="1:7" ht="45" customHeight="1" thickBot="1" x14ac:dyDescent="0.3">
      <c r="A18" s="143" t="s">
        <v>81</v>
      </c>
      <c r="B18" s="135" t="s">
        <v>82</v>
      </c>
      <c r="C18" s="136"/>
      <c r="D18" s="83" t="s">
        <v>83</v>
      </c>
      <c r="E18" s="82" t="s">
        <v>84</v>
      </c>
      <c r="F18" s="82" t="s">
        <v>85</v>
      </c>
      <c r="G18" s="128" t="s">
        <v>72</v>
      </c>
    </row>
    <row r="19" spans="1:7" ht="15.75" thickBot="1" x14ac:dyDescent="0.3">
      <c r="A19" s="144"/>
      <c r="B19" s="148"/>
      <c r="C19" s="149"/>
      <c r="D19" s="81" t="s">
        <v>86</v>
      </c>
      <c r="E19" s="82" t="s">
        <v>87</v>
      </c>
      <c r="F19" s="82" t="s">
        <v>85</v>
      </c>
      <c r="G19" s="132"/>
    </row>
    <row r="20" spans="1:7" ht="15.75" thickBot="1" x14ac:dyDescent="0.3">
      <c r="A20" s="144"/>
      <c r="B20" s="148"/>
      <c r="C20" s="149"/>
      <c r="D20" s="81" t="s">
        <v>90</v>
      </c>
      <c r="E20" s="82" t="s">
        <v>88</v>
      </c>
      <c r="F20" s="82" t="s">
        <v>89</v>
      </c>
      <c r="G20" s="132"/>
    </row>
    <row r="21" spans="1:7" ht="30.75" thickBot="1" x14ac:dyDescent="0.3">
      <c r="A21" s="145"/>
      <c r="B21" s="137"/>
      <c r="C21" s="138"/>
      <c r="D21" s="81" t="s">
        <v>122</v>
      </c>
      <c r="E21" s="82" t="s">
        <v>84</v>
      </c>
      <c r="F21" s="82" t="s">
        <v>89</v>
      </c>
      <c r="G21" s="129"/>
    </row>
    <row r="22" spans="1:7" ht="39" customHeight="1" thickBot="1" x14ac:dyDescent="0.3">
      <c r="A22" s="143" t="s">
        <v>91</v>
      </c>
      <c r="B22" s="139" t="s">
        <v>92</v>
      </c>
      <c r="C22" s="140"/>
      <c r="D22" s="133" t="s">
        <v>93</v>
      </c>
      <c r="E22" s="130" t="s">
        <v>94</v>
      </c>
      <c r="F22" s="130" t="s">
        <v>95</v>
      </c>
      <c r="G22" s="130" t="s">
        <v>72</v>
      </c>
    </row>
    <row r="23" spans="1:7" ht="15.75" hidden="1" thickBot="1" x14ac:dyDescent="0.3">
      <c r="A23" s="145"/>
      <c r="B23" s="141"/>
      <c r="C23" s="142"/>
      <c r="D23" s="134"/>
      <c r="E23" s="131"/>
      <c r="F23" s="131"/>
      <c r="G23" s="131"/>
    </row>
    <row r="24" spans="1:7" ht="45" customHeight="1" thickBot="1" x14ac:dyDescent="0.3">
      <c r="A24" s="143" t="s">
        <v>96</v>
      </c>
      <c r="B24" s="135" t="s">
        <v>97</v>
      </c>
      <c r="C24" s="136"/>
      <c r="D24" s="81" t="s">
        <v>98</v>
      </c>
      <c r="E24" s="82" t="s">
        <v>94</v>
      </c>
      <c r="F24" s="82" t="s">
        <v>95</v>
      </c>
      <c r="G24" s="128" t="s">
        <v>72</v>
      </c>
    </row>
    <row r="25" spans="1:7" ht="30.75" thickBot="1" x14ac:dyDescent="0.3">
      <c r="A25" s="145"/>
      <c r="B25" s="137"/>
      <c r="C25" s="138"/>
      <c r="D25" s="81" t="s">
        <v>99</v>
      </c>
      <c r="E25" s="82" t="s">
        <v>100</v>
      </c>
      <c r="F25" s="82" t="s">
        <v>95</v>
      </c>
      <c r="G25" s="129"/>
    </row>
    <row r="26" spans="1:7" ht="30.75" thickBot="1" x14ac:dyDescent="0.3">
      <c r="A26" s="143" t="s">
        <v>101</v>
      </c>
      <c r="B26" s="139" t="s">
        <v>102</v>
      </c>
      <c r="C26" s="140"/>
      <c r="D26" s="79" t="s">
        <v>103</v>
      </c>
      <c r="E26" s="76" t="s">
        <v>104</v>
      </c>
      <c r="F26" s="76" t="s">
        <v>105</v>
      </c>
      <c r="G26" s="77" t="s">
        <v>72</v>
      </c>
    </row>
    <row r="27" spans="1:7" ht="30.75" thickBot="1" x14ac:dyDescent="0.3">
      <c r="A27" s="145"/>
      <c r="B27" s="141"/>
      <c r="C27" s="142"/>
      <c r="D27" s="80" t="s">
        <v>106</v>
      </c>
      <c r="E27" s="76" t="s">
        <v>107</v>
      </c>
      <c r="F27" s="76" t="s">
        <v>108</v>
      </c>
      <c r="G27" s="78"/>
    </row>
    <row r="28" spans="1:7" ht="60" customHeight="1" thickBot="1" x14ac:dyDescent="0.3">
      <c r="A28" s="143" t="s">
        <v>109</v>
      </c>
      <c r="B28" s="135" t="s">
        <v>110</v>
      </c>
      <c r="C28" s="136"/>
      <c r="D28" s="83" t="s">
        <v>111</v>
      </c>
      <c r="E28" s="82" t="s">
        <v>112</v>
      </c>
      <c r="F28" s="82" t="s">
        <v>113</v>
      </c>
      <c r="G28" s="128" t="s">
        <v>72</v>
      </c>
    </row>
    <row r="29" spans="1:7" ht="30.75" thickBot="1" x14ac:dyDescent="0.3">
      <c r="A29" s="145"/>
      <c r="B29" s="137"/>
      <c r="C29" s="138"/>
      <c r="D29" s="81" t="s">
        <v>114</v>
      </c>
      <c r="E29" s="82" t="s">
        <v>115</v>
      </c>
      <c r="F29" s="82" t="s">
        <v>113</v>
      </c>
      <c r="G29" s="129"/>
    </row>
    <row r="30" spans="1:7" ht="30.75" customHeight="1" thickBot="1" x14ac:dyDescent="0.3">
      <c r="A30" s="143" t="s">
        <v>116</v>
      </c>
      <c r="B30" s="139" t="s">
        <v>117</v>
      </c>
      <c r="C30" s="140"/>
      <c r="D30" s="79" t="s">
        <v>118</v>
      </c>
      <c r="E30" s="76" t="s">
        <v>119</v>
      </c>
      <c r="F30" s="76" t="s">
        <v>113</v>
      </c>
      <c r="G30" s="130" t="s">
        <v>72</v>
      </c>
    </row>
    <row r="31" spans="1:7" ht="30.75" thickBot="1" x14ac:dyDescent="0.3">
      <c r="A31" s="145"/>
      <c r="B31" s="141"/>
      <c r="C31" s="142"/>
      <c r="D31" s="79" t="s">
        <v>120</v>
      </c>
      <c r="E31" s="76" t="s">
        <v>121</v>
      </c>
      <c r="F31" s="76" t="s">
        <v>113</v>
      </c>
      <c r="G31" s="131"/>
    </row>
  </sheetData>
  <mergeCells count="48">
    <mergeCell ref="G15:G16"/>
    <mergeCell ref="A15:A16"/>
    <mergeCell ref="A8:A10"/>
    <mergeCell ref="A11:A14"/>
    <mergeCell ref="B11:C14"/>
    <mergeCell ref="G11:G14"/>
    <mergeCell ref="B15:C16"/>
    <mergeCell ref="B8:C10"/>
    <mergeCell ref="F9:F10"/>
    <mergeCell ref="E9:E10"/>
    <mergeCell ref="D9:D10"/>
    <mergeCell ref="G8:G9"/>
    <mergeCell ref="G3:G7"/>
    <mergeCell ref="A1:A2"/>
    <mergeCell ref="B1:C1"/>
    <mergeCell ref="D1:D2"/>
    <mergeCell ref="E1:E2"/>
    <mergeCell ref="F1:F2"/>
    <mergeCell ref="A3:A7"/>
    <mergeCell ref="B3:C7"/>
    <mergeCell ref="D3:D4"/>
    <mergeCell ref="E3:E4"/>
    <mergeCell ref="D5:D6"/>
    <mergeCell ref="E5:E6"/>
    <mergeCell ref="F3:F4"/>
    <mergeCell ref="F5:F6"/>
    <mergeCell ref="G1:G2"/>
    <mergeCell ref="B17:C17"/>
    <mergeCell ref="B18:C21"/>
    <mergeCell ref="B22:C23"/>
    <mergeCell ref="B24:C25"/>
    <mergeCell ref="B26:C27"/>
    <mergeCell ref="B28:C29"/>
    <mergeCell ref="B30:C31"/>
    <mergeCell ref="A18:A21"/>
    <mergeCell ref="A24:A25"/>
    <mergeCell ref="A22:A23"/>
    <mergeCell ref="A26:A27"/>
    <mergeCell ref="A28:A29"/>
    <mergeCell ref="A30:A31"/>
    <mergeCell ref="G24:G25"/>
    <mergeCell ref="G28:G29"/>
    <mergeCell ref="G30:G31"/>
    <mergeCell ref="G18:G21"/>
    <mergeCell ref="D22:D23"/>
    <mergeCell ref="E22:E23"/>
    <mergeCell ref="F22:F23"/>
    <mergeCell ref="G22:G23"/>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H7" sqref="H7"/>
    </sheetView>
  </sheetViews>
  <sheetFormatPr defaultRowHeight="15" x14ac:dyDescent="0.25"/>
  <cols>
    <col min="1" max="1" width="14.7109375" bestFit="1" customWidth="1"/>
  </cols>
  <sheetData>
    <row r="1" spans="1:12" x14ac:dyDescent="0.25">
      <c r="A1" s="123" t="s">
        <v>389</v>
      </c>
      <c r="B1" s="119">
        <v>1</v>
      </c>
      <c r="C1" s="119">
        <v>2</v>
      </c>
      <c r="D1" s="119">
        <v>3</v>
      </c>
      <c r="E1" s="119">
        <v>4</v>
      </c>
    </row>
    <row r="2" spans="1:12" x14ac:dyDescent="0.25">
      <c r="A2" s="120" t="s">
        <v>383</v>
      </c>
      <c r="B2" s="119">
        <v>1.1100000000000001</v>
      </c>
      <c r="C2" s="119">
        <v>1.1100000000000001</v>
      </c>
      <c r="D2" s="119">
        <v>1.1100000000000001</v>
      </c>
      <c r="E2" s="119">
        <v>1.1100000000000001</v>
      </c>
    </row>
    <row r="3" spans="1:12" x14ac:dyDescent="0.25">
      <c r="A3" s="121" t="s">
        <v>384</v>
      </c>
      <c r="B3" s="119">
        <v>1.1000000000000001</v>
      </c>
      <c r="C3" s="119">
        <v>1.1000000000000001</v>
      </c>
      <c r="D3" s="119">
        <v>1.1000000000000001</v>
      </c>
      <c r="E3" s="119">
        <v>1.1000000000000001</v>
      </c>
    </row>
    <row r="4" spans="1:12" x14ac:dyDescent="0.25">
      <c r="A4" s="122" t="s">
        <v>385</v>
      </c>
      <c r="B4" s="119">
        <v>1.02</v>
      </c>
      <c r="C4" s="119">
        <v>1.02</v>
      </c>
      <c r="D4" s="119">
        <v>1.02</v>
      </c>
      <c r="E4" s="119">
        <v>1.02</v>
      </c>
      <c r="I4" s="190" t="s">
        <v>291</v>
      </c>
      <c r="J4" s="190"/>
      <c r="K4" s="190"/>
      <c r="L4" s="190"/>
    </row>
    <row r="5" spans="1:12" x14ac:dyDescent="0.25">
      <c r="A5" s="122" t="s">
        <v>386</v>
      </c>
      <c r="B5" s="119">
        <v>0.98</v>
      </c>
      <c r="C5" s="119">
        <v>0.98</v>
      </c>
      <c r="D5" s="119">
        <v>0.98</v>
      </c>
      <c r="E5" s="119">
        <v>0.98</v>
      </c>
    </row>
    <row r="6" spans="1:12" x14ac:dyDescent="0.25">
      <c r="A6" s="121" t="s">
        <v>387</v>
      </c>
      <c r="B6" s="119">
        <v>0.9</v>
      </c>
      <c r="C6" s="119">
        <v>0.9</v>
      </c>
      <c r="D6" s="119">
        <v>0.9</v>
      </c>
      <c r="E6" s="119">
        <v>0.9</v>
      </c>
    </row>
    <row r="7" spans="1:12" x14ac:dyDescent="0.25">
      <c r="A7" s="120" t="s">
        <v>388</v>
      </c>
      <c r="B7" s="119">
        <v>0.89</v>
      </c>
      <c r="C7" s="119">
        <v>0.89</v>
      </c>
      <c r="D7" s="119">
        <v>0.89</v>
      </c>
      <c r="E7" s="119">
        <v>0.89</v>
      </c>
    </row>
    <row r="8" spans="1:12" x14ac:dyDescent="0.25">
      <c r="A8" s="119" t="s">
        <v>390</v>
      </c>
      <c r="B8" s="119">
        <v>1</v>
      </c>
      <c r="C8" s="119">
        <v>1</v>
      </c>
      <c r="D8" s="119">
        <v>1</v>
      </c>
      <c r="E8" s="119">
        <v>1</v>
      </c>
    </row>
  </sheetData>
  <mergeCells count="1">
    <mergeCell ref="I4:L4"/>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8" sqref="E8"/>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v>0.5</v>
      </c>
      <c r="C2" s="119">
        <v>0.5</v>
      </c>
      <c r="D2" s="119">
        <v>0.5</v>
      </c>
      <c r="E2" s="119">
        <v>0.5</v>
      </c>
    </row>
    <row r="3" spans="1:5" x14ac:dyDescent="0.25">
      <c r="A3" s="121" t="s">
        <v>384</v>
      </c>
      <c r="B3" s="119">
        <v>0.35</v>
      </c>
      <c r="C3" s="119">
        <v>0.35</v>
      </c>
      <c r="D3" s="119">
        <v>0.35</v>
      </c>
      <c r="E3" s="119">
        <v>0.35</v>
      </c>
    </row>
    <row r="4" spans="1:5" x14ac:dyDescent="0.25">
      <c r="A4" s="122" t="s">
        <v>385</v>
      </c>
      <c r="B4" s="119">
        <v>0.25</v>
      </c>
      <c r="C4" s="119">
        <v>0.25</v>
      </c>
      <c r="D4" s="119">
        <v>0.25</v>
      </c>
      <c r="E4" s="119">
        <v>0.25</v>
      </c>
    </row>
    <row r="5" spans="1:5" x14ac:dyDescent="0.25">
      <c r="A5" s="122" t="s">
        <v>386</v>
      </c>
      <c r="B5" s="119"/>
      <c r="C5" s="119"/>
      <c r="D5" s="119"/>
      <c r="E5" s="119"/>
    </row>
    <row r="6" spans="1:5" x14ac:dyDescent="0.25">
      <c r="A6" s="121" t="s">
        <v>387</v>
      </c>
      <c r="B6" s="119"/>
      <c r="C6" s="119"/>
      <c r="D6" s="119"/>
      <c r="E6" s="119"/>
    </row>
    <row r="7" spans="1:5" x14ac:dyDescent="0.25">
      <c r="A7" s="120" t="s">
        <v>388</v>
      </c>
      <c r="B7" s="119"/>
      <c r="C7" s="119"/>
      <c r="D7" s="119"/>
      <c r="E7" s="119"/>
    </row>
    <row r="8" spans="1:5" x14ac:dyDescent="0.25">
      <c r="A8" s="119" t="s">
        <v>390</v>
      </c>
      <c r="B8" s="119">
        <v>0</v>
      </c>
      <c r="C8" s="119">
        <v>0</v>
      </c>
      <c r="D8" s="119">
        <v>0</v>
      </c>
      <c r="E8" s="119">
        <v>0</v>
      </c>
    </row>
  </sheetData>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8" sqref="F8"/>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v>1.01</v>
      </c>
      <c r="C2" s="119">
        <v>1.01</v>
      </c>
      <c r="D2" s="119">
        <v>1.01</v>
      </c>
      <c r="E2" s="119">
        <v>1.01</v>
      </c>
    </row>
    <row r="3" spans="1:5" x14ac:dyDescent="0.25">
      <c r="A3" s="121" t="s">
        <v>384</v>
      </c>
      <c r="B3" s="119">
        <v>1</v>
      </c>
      <c r="C3" s="119">
        <v>1</v>
      </c>
      <c r="D3" s="119">
        <v>1</v>
      </c>
      <c r="E3" s="119">
        <v>1</v>
      </c>
    </row>
    <row r="4" spans="1:5" x14ac:dyDescent="0.25">
      <c r="A4" s="122" t="s">
        <v>385</v>
      </c>
      <c r="B4" s="119">
        <v>0.5</v>
      </c>
      <c r="C4" s="119">
        <v>0.5</v>
      </c>
      <c r="D4" s="119">
        <v>0.5</v>
      </c>
      <c r="E4" s="119">
        <v>0.5</v>
      </c>
    </row>
    <row r="5" spans="1:5" x14ac:dyDescent="0.25">
      <c r="A5" s="122" t="s">
        <v>386</v>
      </c>
      <c r="B5" s="119"/>
      <c r="C5" s="119"/>
      <c r="D5" s="119"/>
      <c r="E5" s="119"/>
    </row>
    <row r="6" spans="1:5" x14ac:dyDescent="0.25">
      <c r="A6" s="121" t="s">
        <v>387</v>
      </c>
      <c r="B6" s="119"/>
      <c r="C6" s="119"/>
      <c r="D6" s="119"/>
      <c r="E6" s="119"/>
    </row>
    <row r="7" spans="1:5" x14ac:dyDescent="0.25">
      <c r="A7" s="120" t="s">
        <v>388</v>
      </c>
      <c r="B7" s="119"/>
      <c r="C7" s="119"/>
      <c r="D7" s="119"/>
      <c r="E7" s="119"/>
    </row>
    <row r="8" spans="1:5" x14ac:dyDescent="0.25">
      <c r="A8" s="119" t="s">
        <v>390</v>
      </c>
      <c r="B8" s="119">
        <v>0.4</v>
      </c>
      <c r="C8" s="119">
        <v>0.4</v>
      </c>
      <c r="D8" s="119">
        <v>0.62</v>
      </c>
      <c r="E8" s="119">
        <v>0.31</v>
      </c>
    </row>
  </sheetData>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6" sqref="E16"/>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c r="C2" s="119"/>
      <c r="D2" s="119"/>
      <c r="E2" s="119"/>
    </row>
    <row r="3" spans="1:5" x14ac:dyDescent="0.25">
      <c r="A3" s="121" t="s">
        <v>384</v>
      </c>
      <c r="B3" s="119"/>
      <c r="C3" s="119"/>
      <c r="D3" s="119"/>
      <c r="E3" s="119"/>
    </row>
    <row r="4" spans="1:5" x14ac:dyDescent="0.25">
      <c r="A4" s="122" t="s">
        <v>385</v>
      </c>
      <c r="B4" s="119"/>
      <c r="C4" s="119"/>
      <c r="D4" s="119"/>
      <c r="E4" s="119"/>
    </row>
    <row r="5" spans="1:5" x14ac:dyDescent="0.25">
      <c r="A5" s="122" t="s">
        <v>386</v>
      </c>
      <c r="B5" s="119">
        <v>1</v>
      </c>
      <c r="C5" s="119">
        <v>1</v>
      </c>
      <c r="D5" s="119">
        <v>1</v>
      </c>
      <c r="E5" s="119">
        <v>1</v>
      </c>
    </row>
    <row r="6" spans="1:5" x14ac:dyDescent="0.25">
      <c r="A6" s="121" t="s">
        <v>387</v>
      </c>
      <c r="B6" s="119">
        <v>0.8</v>
      </c>
      <c r="C6" s="119">
        <v>0.8</v>
      </c>
      <c r="D6" s="119">
        <v>0.8</v>
      </c>
      <c r="E6" s="119">
        <v>0.8</v>
      </c>
    </row>
    <row r="7" spans="1:5" x14ac:dyDescent="0.25">
      <c r="A7" s="120" t="s">
        <v>388</v>
      </c>
      <c r="B7" s="119">
        <v>0.79</v>
      </c>
      <c r="C7" s="119">
        <v>0.79</v>
      </c>
      <c r="D7" s="119">
        <v>0.79</v>
      </c>
      <c r="E7" s="119">
        <v>0.79</v>
      </c>
    </row>
    <row r="8" spans="1:5" x14ac:dyDescent="0.25">
      <c r="A8" s="119" t="s">
        <v>390</v>
      </c>
      <c r="B8" s="119">
        <v>1</v>
      </c>
      <c r="C8" s="119">
        <v>1</v>
      </c>
      <c r="D8" s="119">
        <v>1</v>
      </c>
      <c r="E8" s="119">
        <v>1</v>
      </c>
    </row>
  </sheetData>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M16" sqref="M16"/>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c r="C2" s="119"/>
      <c r="D2" s="119"/>
      <c r="E2" s="119"/>
    </row>
    <row r="3" spans="1:5" x14ac:dyDescent="0.25">
      <c r="A3" s="121" t="s">
        <v>384</v>
      </c>
      <c r="B3" s="119"/>
      <c r="C3" s="119"/>
      <c r="D3" s="119"/>
      <c r="E3" s="119"/>
    </row>
    <row r="4" spans="1:5" x14ac:dyDescent="0.25">
      <c r="A4" s="122" t="s">
        <v>385</v>
      </c>
      <c r="B4" s="119"/>
      <c r="C4" s="119"/>
      <c r="D4" s="119"/>
      <c r="E4" s="119"/>
    </row>
    <row r="5" spans="1:5" x14ac:dyDescent="0.25">
      <c r="A5" s="122" t="s">
        <v>386</v>
      </c>
      <c r="B5" s="119">
        <v>0.5</v>
      </c>
      <c r="C5" s="119">
        <v>0.5</v>
      </c>
      <c r="D5" s="119">
        <v>0.5</v>
      </c>
      <c r="E5" s="119">
        <v>0.5</v>
      </c>
    </row>
    <row r="6" spans="1:5" x14ac:dyDescent="0.25">
      <c r="A6" s="121" t="s">
        <v>387</v>
      </c>
      <c r="B6" s="119">
        <v>0.3</v>
      </c>
      <c r="C6" s="119">
        <v>0.3</v>
      </c>
      <c r="D6" s="119">
        <v>0.3</v>
      </c>
      <c r="E6" s="119">
        <v>0.3</v>
      </c>
    </row>
    <row r="7" spans="1:5" x14ac:dyDescent="0.25">
      <c r="A7" s="120" t="s">
        <v>388</v>
      </c>
      <c r="B7" s="119">
        <v>0.28999999999999998</v>
      </c>
      <c r="C7" s="119">
        <v>0.28999999999999998</v>
      </c>
      <c r="D7" s="119">
        <v>0.28999999999999998</v>
      </c>
      <c r="E7" s="119">
        <v>0.28999999999999998</v>
      </c>
    </row>
    <row r="8" spans="1:5" x14ac:dyDescent="0.25">
      <c r="A8" s="119" t="s">
        <v>390</v>
      </c>
      <c r="B8" s="119">
        <v>1</v>
      </c>
      <c r="C8" s="119">
        <v>1</v>
      </c>
      <c r="D8" s="119">
        <v>1</v>
      </c>
      <c r="E8" s="119">
        <v>1</v>
      </c>
    </row>
  </sheetData>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18" sqref="C18"/>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c r="C2" s="119"/>
      <c r="D2" s="119"/>
      <c r="E2" s="119"/>
    </row>
    <row r="3" spans="1:5" x14ac:dyDescent="0.25">
      <c r="A3" s="121" t="s">
        <v>384</v>
      </c>
      <c r="B3" s="119"/>
      <c r="C3" s="119"/>
      <c r="D3" s="119"/>
      <c r="E3" s="119"/>
    </row>
    <row r="4" spans="1:5" x14ac:dyDescent="0.25">
      <c r="A4" s="122" t="s">
        <v>385</v>
      </c>
      <c r="B4" s="124">
        <v>1</v>
      </c>
      <c r="C4" s="124">
        <v>1</v>
      </c>
      <c r="D4" s="124">
        <v>1</v>
      </c>
      <c r="E4" s="124">
        <v>1</v>
      </c>
    </row>
    <row r="5" spans="1:5" x14ac:dyDescent="0.25">
      <c r="A5" s="122" t="s">
        <v>386</v>
      </c>
      <c r="B5" s="124">
        <v>0.95</v>
      </c>
      <c r="C5" s="124">
        <v>0.95</v>
      </c>
      <c r="D5" s="124">
        <v>0.95</v>
      </c>
      <c r="E5" s="124">
        <v>0.95</v>
      </c>
    </row>
    <row r="6" spans="1:5" x14ac:dyDescent="0.25">
      <c r="A6" s="121" t="s">
        <v>387</v>
      </c>
      <c r="B6" s="124">
        <v>0.9</v>
      </c>
      <c r="C6" s="124">
        <v>0.9</v>
      </c>
      <c r="D6" s="124">
        <v>0.9</v>
      </c>
      <c r="E6" s="124">
        <v>0.9</v>
      </c>
    </row>
    <row r="7" spans="1:5" x14ac:dyDescent="0.25">
      <c r="A7" s="120" t="s">
        <v>388</v>
      </c>
      <c r="B7" s="124">
        <v>0.89</v>
      </c>
      <c r="C7" s="124">
        <v>0.89</v>
      </c>
      <c r="D7" s="124">
        <v>0.89</v>
      </c>
      <c r="E7" s="124">
        <v>0.89</v>
      </c>
    </row>
    <row r="8" spans="1:5" x14ac:dyDescent="0.25">
      <c r="A8" s="119" t="s">
        <v>390</v>
      </c>
      <c r="B8" s="124">
        <v>1</v>
      </c>
      <c r="C8" s="124">
        <v>1</v>
      </c>
      <c r="D8" s="124">
        <v>1</v>
      </c>
      <c r="E8" s="124">
        <v>1</v>
      </c>
    </row>
  </sheetData>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6" sqref="E16"/>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c r="C2" s="119"/>
      <c r="D2" s="119"/>
      <c r="E2" s="119"/>
    </row>
    <row r="3" spans="1:5" x14ac:dyDescent="0.25">
      <c r="A3" s="121" t="s">
        <v>384</v>
      </c>
      <c r="B3" s="119"/>
      <c r="C3" s="119"/>
      <c r="D3" s="119"/>
      <c r="E3" s="119"/>
    </row>
    <row r="4" spans="1:5" x14ac:dyDescent="0.25">
      <c r="A4" s="122" t="s">
        <v>385</v>
      </c>
      <c r="B4" s="119"/>
      <c r="C4" s="119"/>
      <c r="D4" s="119"/>
      <c r="E4" s="119"/>
    </row>
    <row r="5" spans="1:5" x14ac:dyDescent="0.25">
      <c r="A5" s="122" t="s">
        <v>386</v>
      </c>
      <c r="B5" s="119">
        <v>1</v>
      </c>
      <c r="C5" s="119">
        <v>1</v>
      </c>
      <c r="D5" s="119">
        <v>1</v>
      </c>
      <c r="E5" s="119">
        <v>1</v>
      </c>
    </row>
    <row r="6" spans="1:5" x14ac:dyDescent="0.25">
      <c r="A6" s="121" t="s">
        <v>387</v>
      </c>
      <c r="B6" s="119">
        <v>0.9</v>
      </c>
      <c r="C6" s="119">
        <v>0.9</v>
      </c>
      <c r="D6" s="119">
        <v>0.9</v>
      </c>
      <c r="E6" s="119">
        <v>0.9</v>
      </c>
    </row>
    <row r="7" spans="1:5" x14ac:dyDescent="0.25">
      <c r="A7" s="120" t="s">
        <v>388</v>
      </c>
      <c r="B7" s="119">
        <v>0.89</v>
      </c>
      <c r="C7" s="119">
        <v>0.89</v>
      </c>
      <c r="D7" s="119">
        <v>0.89</v>
      </c>
      <c r="E7" s="119">
        <v>0.89</v>
      </c>
    </row>
    <row r="8" spans="1:5" x14ac:dyDescent="0.25">
      <c r="A8" s="119" t="s">
        <v>390</v>
      </c>
      <c r="B8" s="119">
        <v>0.90500000000000003</v>
      </c>
      <c r="C8" s="119">
        <v>1.18</v>
      </c>
      <c r="D8" s="119">
        <v>0.95</v>
      </c>
      <c r="E8" s="119">
        <v>0.96399999999999997</v>
      </c>
    </row>
  </sheetData>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8" sqref="B8"/>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c r="C2" s="119"/>
      <c r="D2" s="119"/>
      <c r="E2" s="119"/>
    </row>
    <row r="3" spans="1:5" x14ac:dyDescent="0.25">
      <c r="A3" s="121" t="s">
        <v>384</v>
      </c>
      <c r="B3" s="119"/>
      <c r="C3" s="119"/>
      <c r="D3" s="119"/>
      <c r="E3" s="119"/>
    </row>
    <row r="4" spans="1:5" x14ac:dyDescent="0.25">
      <c r="A4" s="122" t="s">
        <v>385</v>
      </c>
      <c r="B4" s="119"/>
      <c r="C4" s="119"/>
      <c r="D4" s="119"/>
      <c r="E4" s="119"/>
    </row>
    <row r="5" spans="1:5" x14ac:dyDescent="0.25">
      <c r="A5" s="122" t="s">
        <v>386</v>
      </c>
      <c r="B5" s="119">
        <v>1</v>
      </c>
      <c r="C5" s="119">
        <v>1</v>
      </c>
      <c r="D5" s="119">
        <v>1</v>
      </c>
      <c r="E5" s="119">
        <v>1</v>
      </c>
    </row>
    <row r="6" spans="1:5" x14ac:dyDescent="0.25">
      <c r="A6" s="121" t="s">
        <v>387</v>
      </c>
      <c r="B6" s="119">
        <v>9</v>
      </c>
      <c r="C6" s="119">
        <v>9</v>
      </c>
      <c r="D6" s="119">
        <v>9</v>
      </c>
      <c r="E6" s="119">
        <v>9</v>
      </c>
    </row>
    <row r="7" spans="1:5" x14ac:dyDescent="0.25">
      <c r="A7" s="120" t="s">
        <v>388</v>
      </c>
      <c r="B7" s="119">
        <v>0.89</v>
      </c>
      <c r="C7" s="119">
        <v>0.89</v>
      </c>
      <c r="D7" s="119">
        <v>0.89</v>
      </c>
      <c r="E7" s="119">
        <v>0.89</v>
      </c>
    </row>
    <row r="8" spans="1:5" x14ac:dyDescent="0.25">
      <c r="A8" s="119" t="s">
        <v>390</v>
      </c>
      <c r="B8" s="119"/>
      <c r="C8" s="119"/>
      <c r="D8" s="119"/>
      <c r="E8" s="119"/>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H23" sqref="H23"/>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v>5</v>
      </c>
      <c r="C2" s="119">
        <v>5</v>
      </c>
      <c r="D2" s="119">
        <v>5</v>
      </c>
      <c r="E2" s="119">
        <v>5</v>
      </c>
    </row>
    <row r="3" spans="1:5" x14ac:dyDescent="0.25">
      <c r="A3" s="121" t="s">
        <v>384</v>
      </c>
      <c r="B3" s="119">
        <v>4</v>
      </c>
      <c r="C3" s="119">
        <v>4</v>
      </c>
      <c r="D3" s="119">
        <v>4</v>
      </c>
      <c r="E3" s="119">
        <v>4</v>
      </c>
    </row>
    <row r="4" spans="1:5" x14ac:dyDescent="0.25">
      <c r="A4" s="122" t="s">
        <v>385</v>
      </c>
      <c r="B4" s="119">
        <v>1</v>
      </c>
      <c r="C4" s="119">
        <v>1</v>
      </c>
      <c r="D4" s="119">
        <v>1</v>
      </c>
      <c r="E4" s="119">
        <v>1</v>
      </c>
    </row>
    <row r="5" spans="1:5" x14ac:dyDescent="0.25">
      <c r="A5" s="122" t="s">
        <v>386</v>
      </c>
      <c r="B5" s="119"/>
      <c r="C5" s="119"/>
      <c r="D5" s="119"/>
      <c r="E5" s="119"/>
    </row>
    <row r="6" spans="1:5" x14ac:dyDescent="0.25">
      <c r="A6" s="121" t="s">
        <v>387</v>
      </c>
      <c r="B6" s="119"/>
      <c r="C6" s="119"/>
      <c r="D6" s="119"/>
      <c r="E6" s="119"/>
    </row>
    <row r="7" spans="1:5" x14ac:dyDescent="0.25">
      <c r="A7" s="120" t="s">
        <v>388</v>
      </c>
      <c r="B7" s="119"/>
      <c r="C7" s="119"/>
      <c r="D7" s="119"/>
      <c r="E7" s="119"/>
    </row>
    <row r="8" spans="1:5" x14ac:dyDescent="0.25">
      <c r="A8" s="119" t="s">
        <v>390</v>
      </c>
      <c r="B8" s="119">
        <v>1</v>
      </c>
      <c r="C8" s="119">
        <v>1</v>
      </c>
      <c r="D8" s="119">
        <v>1</v>
      </c>
      <c r="E8" s="119">
        <v>1</v>
      </c>
    </row>
  </sheetData>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10" sqref="E10"/>
    </sheetView>
  </sheetViews>
  <sheetFormatPr defaultRowHeight="15" x14ac:dyDescent="0.25"/>
  <cols>
    <col min="1" max="1" width="14.7109375" bestFit="1" customWidth="1"/>
  </cols>
  <sheetData>
    <row r="1" spans="1:7" x14ac:dyDescent="0.25">
      <c r="A1" s="123" t="s">
        <v>389</v>
      </c>
      <c r="B1" s="119">
        <v>1</v>
      </c>
      <c r="C1" s="119">
        <v>2</v>
      </c>
      <c r="D1" s="119">
        <v>3</v>
      </c>
      <c r="E1" s="119">
        <v>4</v>
      </c>
    </row>
    <row r="2" spans="1:7" x14ac:dyDescent="0.25">
      <c r="A2" s="120" t="s">
        <v>383</v>
      </c>
      <c r="B2" s="119">
        <v>2</v>
      </c>
      <c r="C2" s="119">
        <v>2</v>
      </c>
      <c r="D2" s="119">
        <v>2</v>
      </c>
      <c r="E2" s="119">
        <v>2</v>
      </c>
    </row>
    <row r="3" spans="1:7" x14ac:dyDescent="0.25">
      <c r="A3" s="121" t="s">
        <v>384</v>
      </c>
      <c r="B3" s="119">
        <v>1.5</v>
      </c>
      <c r="C3" s="119">
        <v>1.5</v>
      </c>
      <c r="D3" s="119">
        <v>1.5</v>
      </c>
      <c r="E3" s="119">
        <v>1.5</v>
      </c>
    </row>
    <row r="4" spans="1:7" x14ac:dyDescent="0.25">
      <c r="A4" s="122" t="s">
        <v>385</v>
      </c>
      <c r="B4" s="119">
        <v>0.7</v>
      </c>
      <c r="C4" s="119">
        <v>0.7</v>
      </c>
      <c r="D4" s="119">
        <v>0.7</v>
      </c>
      <c r="E4" s="119">
        <v>0.7</v>
      </c>
    </row>
    <row r="5" spans="1:7" x14ac:dyDescent="0.25">
      <c r="A5" s="122" t="s">
        <v>386</v>
      </c>
      <c r="B5" s="119"/>
      <c r="C5" s="119"/>
      <c r="D5" s="119"/>
      <c r="E5" s="119"/>
    </row>
    <row r="6" spans="1:7" x14ac:dyDescent="0.25">
      <c r="A6" s="121" t="s">
        <v>387</v>
      </c>
      <c r="B6" s="119"/>
      <c r="C6" s="119"/>
      <c r="D6" s="119"/>
      <c r="E6" s="119"/>
    </row>
    <row r="7" spans="1:7" x14ac:dyDescent="0.25">
      <c r="A7" s="120" t="s">
        <v>388</v>
      </c>
      <c r="B7" s="119"/>
      <c r="C7" s="119"/>
      <c r="D7" s="119"/>
      <c r="E7" s="119"/>
    </row>
    <row r="8" spans="1:7" x14ac:dyDescent="0.25">
      <c r="A8" s="119" t="s">
        <v>390</v>
      </c>
      <c r="B8" s="119">
        <v>0.63</v>
      </c>
      <c r="C8" s="119">
        <v>0.63</v>
      </c>
      <c r="D8" s="119">
        <v>0.375</v>
      </c>
      <c r="E8" s="119">
        <v>0.312</v>
      </c>
    </row>
    <row r="9" spans="1:7" x14ac:dyDescent="0.25">
      <c r="G9">
        <v>1</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C1" zoomScale="85" zoomScaleNormal="85" workbookViewId="0">
      <selection activeCell="E4" sqref="E4"/>
    </sheetView>
  </sheetViews>
  <sheetFormatPr defaultRowHeight="15" x14ac:dyDescent="0.25"/>
  <cols>
    <col min="1" max="1" width="11" style="1" customWidth="1"/>
    <col min="2" max="2" width="46.42578125" customWidth="1"/>
    <col min="3" max="3" width="29.28515625" style="1" bestFit="1" customWidth="1"/>
    <col min="4" max="4" width="47" style="14" customWidth="1"/>
    <col min="5" max="5" width="42" style="14" customWidth="1"/>
    <col min="6" max="6" width="18.85546875" style="1" bestFit="1" customWidth="1"/>
    <col min="7" max="7" width="20.7109375" style="1" customWidth="1"/>
    <col min="8" max="8" width="28.42578125" customWidth="1"/>
    <col min="9" max="9" width="33.140625" customWidth="1"/>
  </cols>
  <sheetData>
    <row r="1" spans="1:9" ht="24.75" customHeight="1" thickBot="1" x14ac:dyDescent="0.3">
      <c r="A1" s="2" t="s">
        <v>12</v>
      </c>
      <c r="B1" s="3" t="s">
        <v>1</v>
      </c>
      <c r="C1" s="2" t="s">
        <v>2</v>
      </c>
      <c r="D1" s="3" t="s">
        <v>3</v>
      </c>
      <c r="E1" s="2" t="s">
        <v>4</v>
      </c>
      <c r="F1" s="3" t="s">
        <v>6</v>
      </c>
      <c r="G1" s="2" t="s">
        <v>13</v>
      </c>
      <c r="H1" s="67" t="s">
        <v>17</v>
      </c>
      <c r="I1" s="2" t="s">
        <v>35</v>
      </c>
    </row>
    <row r="2" spans="1:9" ht="51" customHeight="1" thickBot="1" x14ac:dyDescent="0.3">
      <c r="A2" s="44" t="s">
        <v>24</v>
      </c>
      <c r="B2" s="7" t="s">
        <v>37</v>
      </c>
      <c r="C2" s="86" t="s">
        <v>39</v>
      </c>
      <c r="D2" s="18" t="s">
        <v>26</v>
      </c>
      <c r="E2" s="18" t="s">
        <v>42</v>
      </c>
      <c r="F2" s="18" t="s">
        <v>10</v>
      </c>
      <c r="G2" s="7" t="s">
        <v>14</v>
      </c>
      <c r="H2" s="18" t="s">
        <v>47</v>
      </c>
      <c r="I2" s="6" t="s">
        <v>128</v>
      </c>
    </row>
    <row r="3" spans="1:9" ht="60" customHeight="1" x14ac:dyDescent="0.25">
      <c r="A3" s="44" t="s">
        <v>24</v>
      </c>
      <c r="B3" s="87" t="s">
        <v>38</v>
      </c>
      <c r="C3" s="85" t="s">
        <v>40</v>
      </c>
      <c r="D3" s="6" t="s">
        <v>26</v>
      </c>
      <c r="E3" s="6" t="s">
        <v>41</v>
      </c>
      <c r="F3" s="6" t="s">
        <v>10</v>
      </c>
      <c r="G3" s="84" t="s">
        <v>43</v>
      </c>
      <c r="H3" s="6" t="s">
        <v>47</v>
      </c>
      <c r="I3" s="4" t="s">
        <v>128</v>
      </c>
    </row>
    <row r="4" spans="1:9" ht="30" x14ac:dyDescent="0.25">
      <c r="A4" s="34" t="s">
        <v>24</v>
      </c>
      <c r="B4" s="9" t="s">
        <v>123</v>
      </c>
      <c r="C4" s="10" t="s">
        <v>124</v>
      </c>
      <c r="D4" s="4" t="s">
        <v>125</v>
      </c>
      <c r="E4" s="16" t="s">
        <v>126</v>
      </c>
      <c r="F4" s="4" t="s">
        <v>127</v>
      </c>
      <c r="G4" s="17" t="s">
        <v>14</v>
      </c>
      <c r="H4" s="6" t="s">
        <v>47</v>
      </c>
      <c r="I4" s="4" t="s">
        <v>128</v>
      </c>
    </row>
    <row r="5" spans="1:9" ht="45" x14ac:dyDescent="0.25">
      <c r="A5" s="34" t="s">
        <v>24</v>
      </c>
      <c r="B5" s="9" t="s">
        <v>141</v>
      </c>
      <c r="C5" s="10" t="s">
        <v>129</v>
      </c>
      <c r="D5" s="4" t="s">
        <v>130</v>
      </c>
      <c r="E5" s="16" t="s">
        <v>126</v>
      </c>
      <c r="F5" s="4" t="s">
        <v>10</v>
      </c>
      <c r="G5" s="17" t="s">
        <v>131</v>
      </c>
      <c r="H5" s="4" t="s">
        <v>47</v>
      </c>
      <c r="I5" s="4" t="s">
        <v>128</v>
      </c>
    </row>
    <row r="6" spans="1:9" ht="30.75" customHeight="1" x14ac:dyDescent="0.25">
      <c r="A6" s="34" t="s">
        <v>24</v>
      </c>
      <c r="B6" s="9" t="s">
        <v>132</v>
      </c>
      <c r="C6" s="10" t="s">
        <v>133</v>
      </c>
      <c r="D6" s="19" t="s">
        <v>134</v>
      </c>
      <c r="E6" s="16" t="s">
        <v>126</v>
      </c>
      <c r="F6" s="4" t="s">
        <v>10</v>
      </c>
      <c r="G6" s="17" t="s">
        <v>131</v>
      </c>
      <c r="H6" s="4" t="s">
        <v>47</v>
      </c>
      <c r="I6" s="4" t="s">
        <v>128</v>
      </c>
    </row>
    <row r="7" spans="1:9" ht="30" x14ac:dyDescent="0.25">
      <c r="A7" s="34" t="s">
        <v>135</v>
      </c>
      <c r="B7" s="9" t="s">
        <v>136</v>
      </c>
      <c r="C7" s="10" t="s">
        <v>137</v>
      </c>
      <c r="D7" s="20" t="s">
        <v>138</v>
      </c>
      <c r="E7" s="16" t="s">
        <v>139</v>
      </c>
      <c r="F7" s="4" t="s">
        <v>140</v>
      </c>
      <c r="G7" s="17" t="s">
        <v>14</v>
      </c>
      <c r="H7" s="4" t="s">
        <v>47</v>
      </c>
      <c r="I7" s="4" t="s">
        <v>128</v>
      </c>
    </row>
    <row r="8" spans="1:9" ht="45" x14ac:dyDescent="0.25">
      <c r="A8" s="34" t="s">
        <v>24</v>
      </c>
      <c r="B8" s="9" t="s">
        <v>142</v>
      </c>
      <c r="C8" s="10" t="s">
        <v>143</v>
      </c>
      <c r="D8" s="4" t="s">
        <v>144</v>
      </c>
      <c r="E8" s="5" t="s">
        <v>139</v>
      </c>
      <c r="F8" s="4" t="s">
        <v>10</v>
      </c>
      <c r="G8" s="17" t="s">
        <v>131</v>
      </c>
      <c r="H8" s="4" t="s">
        <v>47</v>
      </c>
      <c r="I8" s="6" t="s">
        <v>128</v>
      </c>
    </row>
    <row r="9" spans="1:9" ht="30" x14ac:dyDescent="0.25">
      <c r="A9" s="34" t="s">
        <v>135</v>
      </c>
      <c r="B9" s="8" t="s">
        <v>145</v>
      </c>
      <c r="C9" s="10" t="s">
        <v>146</v>
      </c>
      <c r="D9" s="4" t="s">
        <v>147</v>
      </c>
      <c r="E9" s="5" t="s">
        <v>139</v>
      </c>
      <c r="F9" s="4" t="s">
        <v>140</v>
      </c>
      <c r="G9" s="17" t="s">
        <v>131</v>
      </c>
      <c r="H9" s="4" t="s">
        <v>47</v>
      </c>
      <c r="I9" s="6" t="s">
        <v>128</v>
      </c>
    </row>
    <row r="10" spans="1:9" ht="30" x14ac:dyDescent="0.25">
      <c r="A10" s="34" t="s">
        <v>135</v>
      </c>
      <c r="B10" s="9" t="s">
        <v>148</v>
      </c>
      <c r="C10" s="10" t="s">
        <v>149</v>
      </c>
      <c r="D10" s="4" t="s">
        <v>150</v>
      </c>
      <c r="E10" s="5" t="s">
        <v>151</v>
      </c>
      <c r="F10" s="4" t="s">
        <v>127</v>
      </c>
      <c r="G10" s="17" t="s">
        <v>166</v>
      </c>
      <c r="H10" s="4" t="s">
        <v>47</v>
      </c>
      <c r="I10" s="6" t="s">
        <v>128</v>
      </c>
    </row>
    <row r="11" spans="1:9" ht="30" x14ac:dyDescent="0.25">
      <c r="A11" s="34" t="s">
        <v>135</v>
      </c>
      <c r="B11" s="8" t="s">
        <v>152</v>
      </c>
      <c r="C11" s="10" t="s">
        <v>153</v>
      </c>
      <c r="D11" s="4" t="s">
        <v>154</v>
      </c>
      <c r="E11" s="5" t="s">
        <v>155</v>
      </c>
      <c r="F11" s="4" t="s">
        <v>127</v>
      </c>
      <c r="G11" s="17" t="s">
        <v>131</v>
      </c>
      <c r="H11" s="4" t="s">
        <v>47</v>
      </c>
      <c r="I11" s="6" t="s">
        <v>128</v>
      </c>
    </row>
    <row r="12" spans="1:9" ht="30" x14ac:dyDescent="0.25">
      <c r="A12" s="34" t="s">
        <v>135</v>
      </c>
      <c r="B12" s="8" t="s">
        <v>156</v>
      </c>
      <c r="C12" s="10" t="s">
        <v>157</v>
      </c>
      <c r="D12" s="4" t="s">
        <v>158</v>
      </c>
      <c r="E12" s="5" t="s">
        <v>159</v>
      </c>
      <c r="F12" s="4" t="s">
        <v>160</v>
      </c>
      <c r="G12" s="13" t="s">
        <v>131</v>
      </c>
      <c r="H12" s="4" t="s">
        <v>47</v>
      </c>
      <c r="I12" s="6" t="s">
        <v>128</v>
      </c>
    </row>
    <row r="13" spans="1:9" ht="30" x14ac:dyDescent="0.25">
      <c r="A13" s="45" t="s">
        <v>135</v>
      </c>
      <c r="B13" s="11" t="s">
        <v>161</v>
      </c>
      <c r="C13" s="12" t="s">
        <v>162</v>
      </c>
      <c r="D13" s="21" t="s">
        <v>163</v>
      </c>
      <c r="E13" s="5" t="s">
        <v>164</v>
      </c>
      <c r="F13" s="21" t="s">
        <v>165</v>
      </c>
      <c r="G13" s="17" t="s">
        <v>167</v>
      </c>
      <c r="H13" s="4" t="s">
        <v>47</v>
      </c>
      <c r="I13" s="6" t="s">
        <v>128</v>
      </c>
    </row>
    <row r="14" spans="1:9" ht="61.5" customHeight="1" x14ac:dyDescent="0.25">
      <c r="A14" s="34" t="s">
        <v>135</v>
      </c>
      <c r="B14" s="4" t="s">
        <v>168</v>
      </c>
      <c r="C14" s="10" t="s">
        <v>169</v>
      </c>
      <c r="D14" s="4" t="s">
        <v>170</v>
      </c>
      <c r="E14" s="5" t="s">
        <v>171</v>
      </c>
      <c r="F14" s="4" t="s">
        <v>165</v>
      </c>
      <c r="G14" s="13" t="s">
        <v>167</v>
      </c>
      <c r="H14" s="4" t="s">
        <v>47</v>
      </c>
      <c r="I14" s="6" t="s">
        <v>128</v>
      </c>
    </row>
    <row r="15" spans="1:9" ht="33" customHeight="1" x14ac:dyDescent="0.25">
      <c r="A15" s="34" t="s">
        <v>135</v>
      </c>
      <c r="B15" s="8" t="s">
        <v>172</v>
      </c>
      <c r="C15" s="15" t="s">
        <v>173</v>
      </c>
      <c r="D15" s="22" t="s">
        <v>174</v>
      </c>
      <c r="E15" s="5" t="s">
        <v>164</v>
      </c>
      <c r="F15" s="4" t="s">
        <v>165</v>
      </c>
      <c r="G15" s="13" t="s">
        <v>167</v>
      </c>
      <c r="H15" s="4" t="s">
        <v>47</v>
      </c>
      <c r="I15" s="6" t="s">
        <v>128</v>
      </c>
    </row>
    <row r="16" spans="1:9" ht="30" x14ac:dyDescent="0.25">
      <c r="A16" s="34" t="s">
        <v>135</v>
      </c>
      <c r="B16" s="8" t="s">
        <v>175</v>
      </c>
      <c r="C16" s="15" t="s">
        <v>176</v>
      </c>
      <c r="D16" s="22" t="s">
        <v>177</v>
      </c>
      <c r="E16" s="5" t="s">
        <v>178</v>
      </c>
      <c r="F16" s="4" t="s">
        <v>165</v>
      </c>
      <c r="G16" s="13" t="s">
        <v>179</v>
      </c>
      <c r="H16" s="4" t="s">
        <v>47</v>
      </c>
      <c r="I16" s="6" t="s">
        <v>128</v>
      </c>
    </row>
    <row r="17" spans="1:9" ht="45" x14ac:dyDescent="0.25">
      <c r="A17" s="34" t="s">
        <v>135</v>
      </c>
      <c r="B17" s="4" t="s">
        <v>180</v>
      </c>
      <c r="C17" s="10" t="s">
        <v>181</v>
      </c>
      <c r="D17" s="4" t="s">
        <v>182</v>
      </c>
      <c r="E17" s="5" t="s">
        <v>183</v>
      </c>
      <c r="F17" s="4" t="s">
        <v>165</v>
      </c>
      <c r="G17" s="13" t="s">
        <v>184</v>
      </c>
      <c r="H17" s="4" t="s">
        <v>47</v>
      </c>
      <c r="I17" s="6" t="s">
        <v>128</v>
      </c>
    </row>
    <row r="18" spans="1:9" ht="45" x14ac:dyDescent="0.25">
      <c r="A18" s="34" t="s">
        <v>135</v>
      </c>
      <c r="B18" s="8" t="s">
        <v>185</v>
      </c>
      <c r="C18" s="10" t="s">
        <v>186</v>
      </c>
      <c r="D18" s="4" t="s">
        <v>185</v>
      </c>
      <c r="E18" s="5" t="s">
        <v>187</v>
      </c>
      <c r="F18" s="4" t="s">
        <v>165</v>
      </c>
      <c r="G18" s="13" t="s">
        <v>184</v>
      </c>
      <c r="H18" s="4" t="s">
        <v>47</v>
      </c>
      <c r="I18" s="6" t="s">
        <v>128</v>
      </c>
    </row>
    <row r="19" spans="1:9" ht="45" x14ac:dyDescent="0.25">
      <c r="A19" s="34" t="s">
        <v>135</v>
      </c>
      <c r="B19" s="4" t="s">
        <v>188</v>
      </c>
      <c r="C19" s="10" t="s">
        <v>189</v>
      </c>
      <c r="D19" s="4" t="s">
        <v>188</v>
      </c>
      <c r="E19" s="5" t="s">
        <v>190</v>
      </c>
      <c r="F19" s="4" t="s">
        <v>165</v>
      </c>
      <c r="G19" s="13" t="s">
        <v>184</v>
      </c>
      <c r="H19" s="4" t="s">
        <v>47</v>
      </c>
      <c r="I19" s="6" t="s">
        <v>128</v>
      </c>
    </row>
    <row r="20" spans="1:9" s="38" customFormat="1" ht="45" x14ac:dyDescent="0.25">
      <c r="A20" s="34" t="s">
        <v>135</v>
      </c>
      <c r="B20" s="35" t="s">
        <v>191</v>
      </c>
      <c r="C20" s="36" t="s">
        <v>192</v>
      </c>
      <c r="D20" s="35" t="s">
        <v>193</v>
      </c>
      <c r="E20" s="5" t="s">
        <v>194</v>
      </c>
      <c r="F20" s="35" t="s">
        <v>165</v>
      </c>
      <c r="G20" s="37" t="s">
        <v>184</v>
      </c>
      <c r="H20" s="34" t="s">
        <v>47</v>
      </c>
      <c r="I20" s="47" t="s">
        <v>128</v>
      </c>
    </row>
    <row r="21" spans="1:9" s="38" customFormat="1" ht="45" x14ac:dyDescent="0.25">
      <c r="A21" s="34" t="s">
        <v>195</v>
      </c>
      <c r="B21" s="47" t="s">
        <v>196</v>
      </c>
      <c r="C21" s="48" t="s">
        <v>197</v>
      </c>
      <c r="D21" s="49" t="s">
        <v>198</v>
      </c>
      <c r="E21" s="16" t="s">
        <v>199</v>
      </c>
      <c r="F21" s="49" t="s">
        <v>165</v>
      </c>
      <c r="G21" s="37" t="s">
        <v>184</v>
      </c>
      <c r="H21" s="34" t="s">
        <v>47</v>
      </c>
      <c r="I21" s="47" t="s">
        <v>128</v>
      </c>
    </row>
    <row r="22" spans="1:9" s="38" customFormat="1" ht="45" x14ac:dyDescent="0.25">
      <c r="A22" s="34" t="s">
        <v>135</v>
      </c>
      <c r="B22" s="47" t="s">
        <v>203</v>
      </c>
      <c r="C22" s="48" t="s">
        <v>207</v>
      </c>
      <c r="D22" s="49" t="s">
        <v>204</v>
      </c>
      <c r="E22" s="16" t="s">
        <v>202</v>
      </c>
      <c r="F22" s="49" t="s">
        <v>165</v>
      </c>
      <c r="G22" s="50" t="s">
        <v>205</v>
      </c>
      <c r="H22" s="34" t="s">
        <v>47</v>
      </c>
      <c r="I22" s="47" t="s">
        <v>128</v>
      </c>
    </row>
    <row r="23" spans="1:9" s="38" customFormat="1" ht="45" x14ac:dyDescent="0.25">
      <c r="A23" s="51" t="s">
        <v>135</v>
      </c>
      <c r="B23" s="52" t="s">
        <v>200</v>
      </c>
      <c r="C23" s="53" t="s">
        <v>206</v>
      </c>
      <c r="D23" s="54" t="s">
        <v>201</v>
      </c>
      <c r="E23" s="64" t="s">
        <v>202</v>
      </c>
      <c r="F23" s="54" t="s">
        <v>165</v>
      </c>
      <c r="G23" s="55" t="s">
        <v>205</v>
      </c>
      <c r="H23" s="34" t="s">
        <v>47</v>
      </c>
      <c r="I23" s="47" t="s">
        <v>128</v>
      </c>
    </row>
    <row r="24" spans="1:9" s="38" customFormat="1" ht="45.75" customHeight="1" x14ac:dyDescent="0.25">
      <c r="A24" s="54" t="s">
        <v>135</v>
      </c>
      <c r="B24" s="54" t="s">
        <v>208</v>
      </c>
      <c r="C24" s="53" t="s">
        <v>209</v>
      </c>
      <c r="D24" s="54" t="s">
        <v>210</v>
      </c>
      <c r="E24" s="64" t="s">
        <v>202</v>
      </c>
      <c r="F24" s="54" t="s">
        <v>165</v>
      </c>
      <c r="G24" s="55" t="s">
        <v>211</v>
      </c>
      <c r="H24" s="34" t="s">
        <v>47</v>
      </c>
      <c r="I24" s="47" t="s">
        <v>128</v>
      </c>
    </row>
    <row r="25" spans="1:9" s="38" customFormat="1" ht="45" x14ac:dyDescent="0.25">
      <c r="A25" s="51" t="s">
        <v>195</v>
      </c>
      <c r="B25" s="54" t="s">
        <v>212</v>
      </c>
      <c r="C25" s="53" t="s">
        <v>213</v>
      </c>
      <c r="D25" s="54" t="s">
        <v>212</v>
      </c>
      <c r="E25" s="64" t="s">
        <v>214</v>
      </c>
      <c r="F25" s="54" t="s">
        <v>165</v>
      </c>
      <c r="G25" s="55" t="s">
        <v>205</v>
      </c>
      <c r="H25" s="34" t="s">
        <v>47</v>
      </c>
      <c r="I25" s="47" t="s">
        <v>128</v>
      </c>
    </row>
    <row r="26" spans="1:9" s="38" customFormat="1" ht="45" x14ac:dyDescent="0.25">
      <c r="A26" s="51" t="s">
        <v>135</v>
      </c>
      <c r="B26" s="54" t="s">
        <v>215</v>
      </c>
      <c r="C26" s="53" t="s">
        <v>216</v>
      </c>
      <c r="D26" s="54" t="s">
        <v>215</v>
      </c>
      <c r="E26" s="64" t="s">
        <v>214</v>
      </c>
      <c r="F26" s="54" t="s">
        <v>165</v>
      </c>
      <c r="G26" s="55" t="s">
        <v>205</v>
      </c>
      <c r="H26" s="34" t="s">
        <v>47</v>
      </c>
      <c r="I26" s="47" t="s">
        <v>128</v>
      </c>
    </row>
    <row r="27" spans="1:9" s="38" customFormat="1" ht="30" x14ac:dyDescent="0.25">
      <c r="A27" s="51" t="s">
        <v>135</v>
      </c>
      <c r="B27" s="54" t="s">
        <v>218</v>
      </c>
      <c r="C27" s="53" t="s">
        <v>219</v>
      </c>
      <c r="D27" s="54" t="s">
        <v>220</v>
      </c>
      <c r="E27" s="64" t="s">
        <v>214</v>
      </c>
      <c r="F27" s="54" t="s">
        <v>165</v>
      </c>
      <c r="G27" s="55" t="s">
        <v>217</v>
      </c>
      <c r="H27" s="34" t="s">
        <v>47</v>
      </c>
      <c r="I27" s="47" t="s">
        <v>128</v>
      </c>
    </row>
    <row r="28" spans="1:9" s="38" customFormat="1" ht="45" x14ac:dyDescent="0.25">
      <c r="A28" s="51" t="s">
        <v>135</v>
      </c>
      <c r="B28" s="54" t="s">
        <v>221</v>
      </c>
      <c r="C28" s="53" t="s">
        <v>222</v>
      </c>
      <c r="D28" s="54" t="s">
        <v>223</v>
      </c>
      <c r="E28" s="64" t="s">
        <v>224</v>
      </c>
      <c r="F28" s="54" t="s">
        <v>165</v>
      </c>
      <c r="G28" s="55" t="s">
        <v>225</v>
      </c>
      <c r="H28" s="34" t="s">
        <v>47</v>
      </c>
      <c r="I28" s="47" t="s">
        <v>128</v>
      </c>
    </row>
    <row r="29" spans="1:9" s="38" customFormat="1" ht="45" x14ac:dyDescent="0.25">
      <c r="A29" s="51" t="s">
        <v>135</v>
      </c>
      <c r="B29" s="54" t="s">
        <v>226</v>
      </c>
      <c r="C29" s="53" t="s">
        <v>227</v>
      </c>
      <c r="D29" s="54" t="s">
        <v>226</v>
      </c>
      <c r="E29" s="64" t="s">
        <v>228</v>
      </c>
      <c r="F29" s="54" t="s">
        <v>165</v>
      </c>
      <c r="G29" s="55" t="s">
        <v>205</v>
      </c>
      <c r="H29" s="88" t="s">
        <v>47</v>
      </c>
      <c r="I29" s="47" t="s">
        <v>128</v>
      </c>
    </row>
    <row r="30" spans="1:9" s="38" customFormat="1" ht="45" x14ac:dyDescent="0.25">
      <c r="A30" s="51" t="s">
        <v>135</v>
      </c>
      <c r="B30" s="54" t="s">
        <v>229</v>
      </c>
      <c r="C30" s="53" t="s">
        <v>230</v>
      </c>
      <c r="D30" s="54" t="s">
        <v>231</v>
      </c>
      <c r="E30" s="64" t="s">
        <v>228</v>
      </c>
      <c r="F30" s="54" t="s">
        <v>165</v>
      </c>
      <c r="G30" s="55" t="s">
        <v>205</v>
      </c>
      <c r="H30" s="34" t="s">
        <v>47</v>
      </c>
      <c r="I30" s="47" t="s">
        <v>128</v>
      </c>
    </row>
    <row r="31" spans="1:9" s="38" customFormat="1" ht="45" x14ac:dyDescent="0.25">
      <c r="A31" s="51" t="s">
        <v>135</v>
      </c>
      <c r="B31" s="54" t="s">
        <v>232</v>
      </c>
      <c r="C31" s="53" t="s">
        <v>233</v>
      </c>
      <c r="D31" s="54" t="s">
        <v>232</v>
      </c>
      <c r="E31" s="64" t="s">
        <v>234</v>
      </c>
      <c r="F31" s="54" t="s">
        <v>165</v>
      </c>
      <c r="G31" s="55" t="s">
        <v>205</v>
      </c>
      <c r="H31" s="39" t="s">
        <v>47</v>
      </c>
      <c r="I31" s="47" t="s">
        <v>128</v>
      </c>
    </row>
    <row r="32" spans="1:9" ht="45" x14ac:dyDescent="0.25">
      <c r="A32" s="39" t="s">
        <v>135</v>
      </c>
      <c r="B32" s="6" t="s">
        <v>235</v>
      </c>
      <c r="C32" s="16" t="s">
        <v>236</v>
      </c>
      <c r="D32" s="6" t="s">
        <v>235</v>
      </c>
      <c r="E32" s="16" t="s">
        <v>237</v>
      </c>
      <c r="F32" s="6" t="s">
        <v>165</v>
      </c>
      <c r="G32" s="23" t="s">
        <v>238</v>
      </c>
      <c r="H32" s="34" t="s">
        <v>47</v>
      </c>
      <c r="I32" s="47" t="s">
        <v>128</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9" sqref="E9"/>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c r="C2" s="119"/>
      <c r="D2" s="119"/>
      <c r="E2" s="119"/>
    </row>
    <row r="3" spans="1:5" x14ac:dyDescent="0.25">
      <c r="A3" s="121" t="s">
        <v>384</v>
      </c>
      <c r="B3" s="119"/>
      <c r="C3" s="119"/>
      <c r="D3" s="119"/>
      <c r="E3" s="119"/>
    </row>
    <row r="4" spans="1:5" x14ac:dyDescent="0.25">
      <c r="A4" s="122" t="s">
        <v>385</v>
      </c>
      <c r="B4" s="119"/>
      <c r="C4" s="119"/>
      <c r="D4" s="119"/>
      <c r="E4" s="119"/>
    </row>
    <row r="5" spans="1:5" x14ac:dyDescent="0.25">
      <c r="A5" s="122" t="s">
        <v>386</v>
      </c>
      <c r="B5" s="119">
        <v>1</v>
      </c>
      <c r="C5" s="119">
        <v>1</v>
      </c>
      <c r="D5" s="119">
        <v>1</v>
      </c>
      <c r="E5" s="119">
        <v>1</v>
      </c>
    </row>
    <row r="6" spans="1:5" x14ac:dyDescent="0.25">
      <c r="A6" s="121" t="s">
        <v>387</v>
      </c>
      <c r="B6" s="119">
        <v>0.66</v>
      </c>
      <c r="C6" s="119">
        <v>0.66</v>
      </c>
      <c r="D6" s="119">
        <v>0.66</v>
      </c>
      <c r="E6" s="119">
        <v>0.66</v>
      </c>
    </row>
    <row r="7" spans="1:5" x14ac:dyDescent="0.25">
      <c r="A7" s="120" t="s">
        <v>388</v>
      </c>
      <c r="B7" s="119">
        <v>0.33</v>
      </c>
      <c r="C7" s="119">
        <v>0.33</v>
      </c>
      <c r="D7" s="119">
        <v>0.33</v>
      </c>
      <c r="E7" s="119">
        <v>0.33</v>
      </c>
    </row>
    <row r="8" spans="1:5" x14ac:dyDescent="0.25">
      <c r="A8" s="119" t="s">
        <v>390</v>
      </c>
      <c r="B8" s="119">
        <v>1</v>
      </c>
      <c r="C8" s="119">
        <v>1</v>
      </c>
      <c r="D8" s="119">
        <v>1</v>
      </c>
      <c r="E8" s="119">
        <v>1</v>
      </c>
    </row>
  </sheetData>
  <pageMargins left="0.511811024" right="0.511811024" top="0.78740157499999996" bottom="0.78740157499999996" header="0.31496062000000002" footer="0.3149606200000000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9" sqref="E9"/>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v>2.1</v>
      </c>
      <c r="C2" s="119">
        <v>2.1</v>
      </c>
      <c r="D2" s="119">
        <v>2.1</v>
      </c>
      <c r="E2" s="119">
        <v>2.1</v>
      </c>
    </row>
    <row r="3" spans="1:5" x14ac:dyDescent="0.25">
      <c r="A3" s="121" t="s">
        <v>384</v>
      </c>
      <c r="B3" s="119">
        <v>2</v>
      </c>
      <c r="C3" s="119">
        <v>2</v>
      </c>
      <c r="D3" s="119">
        <v>2</v>
      </c>
      <c r="E3" s="119">
        <v>2</v>
      </c>
    </row>
    <row r="4" spans="1:5" x14ac:dyDescent="0.25">
      <c r="A4" s="122" t="s">
        <v>385</v>
      </c>
      <c r="B4" s="119">
        <v>1</v>
      </c>
      <c r="C4" s="119">
        <v>1</v>
      </c>
      <c r="D4" s="119">
        <v>1</v>
      </c>
      <c r="E4" s="119">
        <v>1</v>
      </c>
    </row>
    <row r="5" spans="1:5" x14ac:dyDescent="0.25">
      <c r="A5" s="122" t="s">
        <v>386</v>
      </c>
      <c r="B5" s="119"/>
      <c r="C5" s="119"/>
      <c r="D5" s="119"/>
      <c r="E5" s="119"/>
    </row>
    <row r="6" spans="1:5" x14ac:dyDescent="0.25">
      <c r="A6" s="121" t="s">
        <v>387</v>
      </c>
      <c r="B6" s="119"/>
      <c r="C6" s="119"/>
      <c r="D6" s="119"/>
      <c r="E6" s="119"/>
    </row>
    <row r="7" spans="1:5" x14ac:dyDescent="0.25">
      <c r="A7" s="120" t="s">
        <v>388</v>
      </c>
      <c r="B7" s="119"/>
      <c r="C7" s="119"/>
      <c r="D7" s="119"/>
      <c r="E7" s="119"/>
    </row>
    <row r="8" spans="1:5" x14ac:dyDescent="0.25">
      <c r="A8" s="119" t="s">
        <v>390</v>
      </c>
      <c r="B8" s="119">
        <v>1</v>
      </c>
      <c r="C8" s="119">
        <v>1</v>
      </c>
      <c r="D8" s="119">
        <v>1</v>
      </c>
      <c r="E8" s="119">
        <v>1</v>
      </c>
    </row>
  </sheetData>
  <pageMargins left="0.511811024" right="0.511811024" top="0.78740157499999996" bottom="0.78740157499999996" header="0.31496062000000002" footer="0.31496062000000002"/>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14" sqref="D14"/>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c r="C2" s="119"/>
      <c r="D2" s="119"/>
      <c r="E2" s="119"/>
    </row>
    <row r="3" spans="1:5" x14ac:dyDescent="0.25">
      <c r="A3" s="121" t="s">
        <v>384</v>
      </c>
      <c r="B3" s="119"/>
      <c r="C3" s="119"/>
      <c r="D3" s="119"/>
      <c r="E3" s="119"/>
    </row>
    <row r="4" spans="1:5" x14ac:dyDescent="0.25">
      <c r="A4" s="122" t="s">
        <v>385</v>
      </c>
      <c r="B4" s="119"/>
      <c r="C4" s="119"/>
      <c r="D4" s="119"/>
      <c r="E4" s="119"/>
    </row>
    <row r="5" spans="1:5" x14ac:dyDescent="0.25">
      <c r="A5" s="122" t="s">
        <v>386</v>
      </c>
      <c r="B5" s="125">
        <v>0.75</v>
      </c>
      <c r="C5" s="125">
        <v>0.75</v>
      </c>
      <c r="D5" s="125">
        <v>0.75</v>
      </c>
      <c r="E5" s="125">
        <v>0.75</v>
      </c>
    </row>
    <row r="6" spans="1:5" x14ac:dyDescent="0.25">
      <c r="A6" s="121" t="s">
        <v>387</v>
      </c>
      <c r="B6" s="125">
        <v>0.35</v>
      </c>
      <c r="C6" s="125">
        <v>0.35</v>
      </c>
      <c r="D6" s="125">
        <v>0.35</v>
      </c>
      <c r="E6" s="125">
        <v>0.35</v>
      </c>
    </row>
    <row r="7" spans="1:5" x14ac:dyDescent="0.25">
      <c r="A7" s="120" t="s">
        <v>388</v>
      </c>
      <c r="B7" s="125">
        <v>0.34</v>
      </c>
      <c r="C7" s="125">
        <v>0.34</v>
      </c>
      <c r="D7" s="125">
        <v>0.34</v>
      </c>
      <c r="E7" s="125">
        <v>0.34</v>
      </c>
    </row>
    <row r="8" spans="1:5" x14ac:dyDescent="0.25">
      <c r="A8" s="119" t="s">
        <v>390</v>
      </c>
      <c r="B8" s="125">
        <v>0.8</v>
      </c>
      <c r="C8" s="125">
        <v>0.8</v>
      </c>
      <c r="D8" s="125">
        <v>0.68569999999999998</v>
      </c>
      <c r="E8" s="125">
        <v>0.85170000000000001</v>
      </c>
    </row>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2"/>
  <sheetViews>
    <sheetView zoomScale="60" zoomScaleNormal="60" workbookViewId="0">
      <selection activeCell="D5" sqref="D5"/>
    </sheetView>
  </sheetViews>
  <sheetFormatPr defaultRowHeight="15" x14ac:dyDescent="0.25"/>
  <cols>
    <col min="1" max="1" width="11.28515625" bestFit="1" customWidth="1"/>
    <col min="2" max="2" width="20.85546875" customWidth="1"/>
    <col min="3" max="3" width="29.5703125" style="1" customWidth="1"/>
    <col min="4" max="4" width="54.7109375" style="1" customWidth="1"/>
    <col min="5" max="5" width="51" style="1" customWidth="1"/>
    <col min="6" max="6" width="32.140625" customWidth="1"/>
    <col min="7" max="7" width="15.5703125" style="33" customWidth="1"/>
    <col min="8" max="8" width="10.42578125" style="33" customWidth="1"/>
    <col min="9" max="9" width="21.7109375" style="33" customWidth="1"/>
    <col min="10" max="10" width="13.28515625" style="32" customWidth="1"/>
    <col min="11" max="11" width="51.85546875" customWidth="1"/>
  </cols>
  <sheetData>
    <row r="1" spans="1:40" s="24" customFormat="1" ht="49.5" customHeight="1" thickBot="1" x14ac:dyDescent="0.3">
      <c r="A1" s="46" t="s">
        <v>0</v>
      </c>
      <c r="B1" s="56" t="s">
        <v>1</v>
      </c>
      <c r="C1" s="43" t="s">
        <v>2</v>
      </c>
      <c r="D1" s="42" t="s">
        <v>3</v>
      </c>
      <c r="E1" s="40" t="s">
        <v>4</v>
      </c>
      <c r="F1" s="41" t="s">
        <v>5</v>
      </c>
      <c r="G1" s="43" t="s">
        <v>6</v>
      </c>
      <c r="H1" s="40" t="s">
        <v>7</v>
      </c>
      <c r="I1" s="59" t="s">
        <v>30</v>
      </c>
      <c r="J1" s="41" t="s">
        <v>25</v>
      </c>
      <c r="K1" s="60" t="s">
        <v>33</v>
      </c>
    </row>
    <row r="2" spans="1:40" s="24" customFormat="1" ht="104.25" customHeight="1" thickBot="1" x14ac:dyDescent="0.3">
      <c r="A2" s="61" t="s">
        <v>8</v>
      </c>
      <c r="B2" s="57" t="s">
        <v>9</v>
      </c>
      <c r="C2" s="18" t="s">
        <v>27</v>
      </c>
      <c r="D2" s="18" t="s">
        <v>28</v>
      </c>
      <c r="E2" s="65" t="s">
        <v>29</v>
      </c>
      <c r="F2" s="18" t="s">
        <v>32</v>
      </c>
      <c r="G2" s="58" t="s">
        <v>10</v>
      </c>
      <c r="H2" s="31" t="s">
        <v>11</v>
      </c>
      <c r="I2" s="31" t="s">
        <v>31</v>
      </c>
      <c r="J2" s="62" t="s">
        <v>20</v>
      </c>
      <c r="K2" s="63" t="s">
        <v>34</v>
      </c>
    </row>
    <row r="3" spans="1:40" ht="105.75" thickBot="1" x14ac:dyDescent="0.3">
      <c r="A3" s="89" t="s">
        <v>239</v>
      </c>
      <c r="B3" s="90" t="s">
        <v>240</v>
      </c>
      <c r="C3" s="91" t="s">
        <v>241</v>
      </c>
      <c r="D3" s="91" t="s">
        <v>242</v>
      </c>
      <c r="E3" s="92" t="s">
        <v>29</v>
      </c>
      <c r="F3" s="93" t="s">
        <v>274</v>
      </c>
      <c r="G3" s="94" t="s">
        <v>10</v>
      </c>
      <c r="H3" s="90" t="s">
        <v>243</v>
      </c>
      <c r="I3" s="90" t="s">
        <v>244</v>
      </c>
      <c r="J3" s="95" t="s">
        <v>20</v>
      </c>
      <c r="K3" s="91" t="s">
        <v>245</v>
      </c>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row>
    <row r="4" spans="1:40" ht="120.75" thickBot="1" x14ac:dyDescent="0.3">
      <c r="A4" s="89" t="s">
        <v>246</v>
      </c>
      <c r="B4" s="90" t="s">
        <v>247</v>
      </c>
      <c r="C4" s="91" t="s">
        <v>248</v>
      </c>
      <c r="D4" s="91" t="s">
        <v>271</v>
      </c>
      <c r="E4" s="92" t="s">
        <v>272</v>
      </c>
      <c r="F4" s="93" t="s">
        <v>273</v>
      </c>
      <c r="G4" s="94" t="s">
        <v>10</v>
      </c>
      <c r="H4" s="90" t="s">
        <v>249</v>
      </c>
      <c r="I4" s="90" t="s">
        <v>244</v>
      </c>
      <c r="J4" s="95" t="s">
        <v>44</v>
      </c>
      <c r="K4" s="91" t="s">
        <v>250</v>
      </c>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row>
    <row r="5" spans="1:40" ht="105" x14ac:dyDescent="0.25">
      <c r="A5" s="89" t="s">
        <v>251</v>
      </c>
      <c r="B5" s="90" t="s">
        <v>275</v>
      </c>
      <c r="C5" s="91" t="s">
        <v>252</v>
      </c>
      <c r="D5" s="91" t="s">
        <v>253</v>
      </c>
      <c r="E5" s="92" t="s">
        <v>276</v>
      </c>
      <c r="F5" s="93" t="s">
        <v>277</v>
      </c>
      <c r="G5" s="94" t="s">
        <v>10</v>
      </c>
      <c r="H5" s="90" t="s">
        <v>249</v>
      </c>
      <c r="I5" s="90" t="s">
        <v>244</v>
      </c>
      <c r="J5" s="95" t="s">
        <v>44</v>
      </c>
      <c r="K5" s="91" t="s">
        <v>254</v>
      </c>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row>
    <row r="6" spans="1:40" ht="105" x14ac:dyDescent="0.25">
      <c r="A6" s="89" t="s">
        <v>255</v>
      </c>
      <c r="B6" s="90" t="s">
        <v>256</v>
      </c>
      <c r="C6" s="91" t="s">
        <v>257</v>
      </c>
      <c r="D6" s="91" t="s">
        <v>258</v>
      </c>
      <c r="E6" s="92" t="s">
        <v>278</v>
      </c>
      <c r="F6" s="97" t="s">
        <v>279</v>
      </c>
      <c r="G6" s="94" t="s">
        <v>10</v>
      </c>
      <c r="H6" s="98" t="s">
        <v>263</v>
      </c>
      <c r="I6" s="98" t="s">
        <v>264</v>
      </c>
      <c r="J6" s="99" t="s">
        <v>46</v>
      </c>
      <c r="K6" s="91" t="s">
        <v>265</v>
      </c>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row>
    <row r="7" spans="1:40" ht="105" x14ac:dyDescent="0.25">
      <c r="A7" s="89" t="s">
        <v>259</v>
      </c>
      <c r="B7" s="90" t="s">
        <v>260</v>
      </c>
      <c r="C7" s="91" t="s">
        <v>261</v>
      </c>
      <c r="D7" s="91" t="s">
        <v>262</v>
      </c>
      <c r="E7" s="92" t="s">
        <v>280</v>
      </c>
      <c r="F7" s="97" t="s">
        <v>382</v>
      </c>
      <c r="G7" s="94" t="s">
        <v>10</v>
      </c>
      <c r="H7" s="90" t="s">
        <v>263</v>
      </c>
      <c r="I7" s="90" t="s">
        <v>264</v>
      </c>
      <c r="J7" s="95" t="s">
        <v>46</v>
      </c>
      <c r="K7" s="91" t="s">
        <v>270</v>
      </c>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row>
    <row r="8" spans="1:40" ht="120" x14ac:dyDescent="0.25">
      <c r="A8" s="89" t="s">
        <v>266</v>
      </c>
      <c r="B8" s="90" t="s">
        <v>267</v>
      </c>
      <c r="C8" s="91" t="s">
        <v>268</v>
      </c>
      <c r="D8" s="91" t="s">
        <v>269</v>
      </c>
      <c r="E8" s="92" t="s">
        <v>282</v>
      </c>
      <c r="F8" s="97" t="s">
        <v>281</v>
      </c>
      <c r="G8" s="94" t="s">
        <v>165</v>
      </c>
      <c r="H8" s="90" t="s">
        <v>263</v>
      </c>
      <c r="I8" s="90" t="s">
        <v>264</v>
      </c>
      <c r="J8" s="90" t="s">
        <v>289</v>
      </c>
      <c r="K8" s="91" t="s">
        <v>270</v>
      </c>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row>
    <row r="9" spans="1:40" ht="120" x14ac:dyDescent="0.25">
      <c r="A9" s="89" t="s">
        <v>283</v>
      </c>
      <c r="B9" s="90" t="s">
        <v>284</v>
      </c>
      <c r="C9" s="91" t="s">
        <v>285</v>
      </c>
      <c r="D9" s="91" t="s">
        <v>286</v>
      </c>
      <c r="E9" s="92" t="s">
        <v>287</v>
      </c>
      <c r="F9" s="97" t="s">
        <v>288</v>
      </c>
      <c r="G9" s="94" t="s">
        <v>10</v>
      </c>
      <c r="H9" s="90" t="s">
        <v>263</v>
      </c>
      <c r="I9" s="90" t="s">
        <v>264</v>
      </c>
      <c r="J9" s="90" t="s">
        <v>289</v>
      </c>
      <c r="K9" s="91" t="s">
        <v>270</v>
      </c>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row>
    <row r="10" spans="1:40" ht="105" x14ac:dyDescent="0.25">
      <c r="A10" s="89" t="s">
        <v>290</v>
      </c>
      <c r="B10" s="90" t="s">
        <v>291</v>
      </c>
      <c r="C10" s="100" t="s">
        <v>292</v>
      </c>
      <c r="D10" s="91" t="s">
        <v>293</v>
      </c>
      <c r="E10" s="92" t="s">
        <v>294</v>
      </c>
      <c r="F10" s="97" t="s">
        <v>391</v>
      </c>
      <c r="G10" s="94" t="s">
        <v>10</v>
      </c>
      <c r="H10" s="90" t="s">
        <v>263</v>
      </c>
      <c r="I10" s="90" t="s">
        <v>264</v>
      </c>
      <c r="J10" s="90" t="s">
        <v>45</v>
      </c>
      <c r="K10" s="91" t="s">
        <v>270</v>
      </c>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row>
    <row r="11" spans="1:40" ht="120" x14ac:dyDescent="0.25">
      <c r="A11" s="89" t="s">
        <v>295</v>
      </c>
      <c r="B11" s="98" t="s">
        <v>296</v>
      </c>
      <c r="C11" s="101" t="s">
        <v>297</v>
      </c>
      <c r="D11" s="89" t="s">
        <v>298</v>
      </c>
      <c r="E11" s="92" t="s">
        <v>299</v>
      </c>
      <c r="F11" s="102" t="s">
        <v>300</v>
      </c>
      <c r="G11" s="92" t="s">
        <v>10</v>
      </c>
      <c r="H11" s="90" t="s">
        <v>263</v>
      </c>
      <c r="I11" s="90" t="s">
        <v>264</v>
      </c>
      <c r="J11" s="90" t="s">
        <v>51</v>
      </c>
      <c r="K11" s="91" t="s">
        <v>301</v>
      </c>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row>
    <row r="12" spans="1:40" ht="105" x14ac:dyDescent="0.25">
      <c r="A12" s="89" t="s">
        <v>302</v>
      </c>
      <c r="B12" s="98" t="s">
        <v>303</v>
      </c>
      <c r="C12" s="101" t="s">
        <v>304</v>
      </c>
      <c r="D12" s="89" t="s">
        <v>305</v>
      </c>
      <c r="E12" s="92" t="s">
        <v>306</v>
      </c>
      <c r="F12" s="102" t="s">
        <v>307</v>
      </c>
      <c r="G12" s="103" t="s">
        <v>10</v>
      </c>
      <c r="H12" s="98" t="s">
        <v>11</v>
      </c>
      <c r="I12" s="98" t="s">
        <v>264</v>
      </c>
      <c r="J12" s="98" t="s">
        <v>53</v>
      </c>
      <c r="K12" s="91" t="s">
        <v>308</v>
      </c>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row>
    <row r="13" spans="1:40" s="96" customFormat="1" ht="105" x14ac:dyDescent="0.25">
      <c r="A13" s="89" t="s">
        <v>309</v>
      </c>
      <c r="B13" s="99" t="s">
        <v>310</v>
      </c>
      <c r="C13" s="101" t="s">
        <v>311</v>
      </c>
      <c r="D13" s="89" t="s">
        <v>312</v>
      </c>
      <c r="E13" s="92" t="s">
        <v>313</v>
      </c>
      <c r="F13" s="102" t="s">
        <v>314</v>
      </c>
      <c r="G13" s="103" t="s">
        <v>10</v>
      </c>
      <c r="H13" s="98" t="s">
        <v>263</v>
      </c>
      <c r="I13" s="98" t="s">
        <v>244</v>
      </c>
      <c r="J13" s="99" t="s">
        <v>53</v>
      </c>
      <c r="K13" s="91" t="s">
        <v>315</v>
      </c>
    </row>
    <row r="14" spans="1:40" ht="139.5" customHeight="1" thickBot="1" x14ac:dyDescent="0.3">
      <c r="A14" s="104" t="s">
        <v>316</v>
      </c>
      <c r="B14" s="98" t="s">
        <v>317</v>
      </c>
      <c r="C14" s="101" t="s">
        <v>318</v>
      </c>
      <c r="D14" s="89" t="s">
        <v>319</v>
      </c>
      <c r="E14" s="92" t="s">
        <v>320</v>
      </c>
      <c r="F14" s="102" t="s">
        <v>321</v>
      </c>
      <c r="G14" s="105" t="s">
        <v>10</v>
      </c>
      <c r="H14" s="98" t="s">
        <v>263</v>
      </c>
      <c r="I14" s="98" t="s">
        <v>264</v>
      </c>
      <c r="J14" s="99" t="s">
        <v>53</v>
      </c>
      <c r="K14" s="91" t="s">
        <v>322</v>
      </c>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row>
    <row r="15" spans="1:40" ht="143.25" customHeight="1" thickBot="1" x14ac:dyDescent="0.3">
      <c r="A15" s="106" t="s">
        <v>323</v>
      </c>
      <c r="B15" s="107" t="s">
        <v>324</v>
      </c>
      <c r="C15" s="108" t="s">
        <v>325</v>
      </c>
      <c r="D15" s="109" t="s">
        <v>326</v>
      </c>
      <c r="E15" s="105" t="s">
        <v>327</v>
      </c>
      <c r="F15" s="110" t="s">
        <v>328</v>
      </c>
      <c r="G15" s="105" t="s">
        <v>10</v>
      </c>
      <c r="H15" s="111" t="s">
        <v>263</v>
      </c>
      <c r="I15" s="111" t="s">
        <v>264</v>
      </c>
      <c r="J15" s="112" t="s">
        <v>335</v>
      </c>
      <c r="K15" s="91" t="s">
        <v>329</v>
      </c>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row>
    <row r="16" spans="1:40" ht="60.75" thickBot="1" x14ac:dyDescent="0.3">
      <c r="A16" s="106" t="s">
        <v>330</v>
      </c>
      <c r="B16" s="107" t="s">
        <v>331</v>
      </c>
      <c r="C16" s="108" t="s">
        <v>332</v>
      </c>
      <c r="D16" s="109" t="s">
        <v>333</v>
      </c>
      <c r="E16" s="105" t="s">
        <v>29</v>
      </c>
      <c r="F16" s="113" t="s">
        <v>334</v>
      </c>
      <c r="G16" s="105" t="s">
        <v>10</v>
      </c>
      <c r="H16" s="111" t="s">
        <v>263</v>
      </c>
      <c r="I16" s="111" t="s">
        <v>264</v>
      </c>
      <c r="J16" s="111" t="s">
        <v>341</v>
      </c>
      <c r="K16" s="109" t="s">
        <v>336</v>
      </c>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row>
    <row r="17" spans="1:40" ht="104.25" customHeight="1" thickBot="1" x14ac:dyDescent="0.3">
      <c r="A17" s="106" t="s">
        <v>337</v>
      </c>
      <c r="B17" s="107" t="s">
        <v>338</v>
      </c>
      <c r="C17" s="108" t="s">
        <v>339</v>
      </c>
      <c r="D17" s="109" t="s">
        <v>340</v>
      </c>
      <c r="E17" s="105" t="s">
        <v>29</v>
      </c>
      <c r="F17" s="113" t="s">
        <v>334</v>
      </c>
      <c r="G17" s="105" t="s">
        <v>10</v>
      </c>
      <c r="H17" s="111" t="s">
        <v>263</v>
      </c>
      <c r="I17" s="107" t="s">
        <v>95</v>
      </c>
      <c r="J17" s="111" t="s">
        <v>341</v>
      </c>
      <c r="K17" s="109" t="s">
        <v>342</v>
      </c>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row>
    <row r="18" spans="1:40" ht="78" customHeight="1" thickBot="1" x14ac:dyDescent="0.3">
      <c r="A18" s="118" t="s">
        <v>343</v>
      </c>
      <c r="B18" s="76" t="s">
        <v>344</v>
      </c>
      <c r="C18" s="114" t="s">
        <v>345</v>
      </c>
      <c r="D18" s="76" t="s">
        <v>346</v>
      </c>
      <c r="E18" s="76" t="s">
        <v>347</v>
      </c>
      <c r="F18" s="115" t="s">
        <v>348</v>
      </c>
      <c r="G18" s="116" t="s">
        <v>10</v>
      </c>
      <c r="H18" s="116" t="s">
        <v>263</v>
      </c>
      <c r="I18" s="116" t="s">
        <v>95</v>
      </c>
      <c r="J18" s="117" t="s">
        <v>93</v>
      </c>
      <c r="K18" s="76" t="s">
        <v>358</v>
      </c>
    </row>
    <row r="19" spans="1:40" ht="105" customHeight="1" thickBot="1" x14ac:dyDescent="0.3">
      <c r="A19" s="118" t="s">
        <v>350</v>
      </c>
      <c r="B19" s="76" t="s">
        <v>354</v>
      </c>
      <c r="C19" s="114" t="s">
        <v>355</v>
      </c>
      <c r="D19" s="76" t="s">
        <v>356</v>
      </c>
      <c r="E19" s="76" t="s">
        <v>357</v>
      </c>
      <c r="F19" s="115" t="s">
        <v>359</v>
      </c>
      <c r="G19" s="116" t="s">
        <v>10</v>
      </c>
      <c r="H19" s="116" t="s">
        <v>263</v>
      </c>
      <c r="I19" s="116" t="s">
        <v>95</v>
      </c>
      <c r="J19" s="117" t="s">
        <v>361</v>
      </c>
      <c r="K19" s="76" t="s">
        <v>360</v>
      </c>
    </row>
    <row r="20" spans="1:40" ht="118.5" customHeight="1" thickBot="1" x14ac:dyDescent="0.3">
      <c r="A20" s="118" t="s">
        <v>351</v>
      </c>
      <c r="B20" s="76" t="s">
        <v>352</v>
      </c>
      <c r="C20" s="114" t="s">
        <v>353</v>
      </c>
      <c r="D20" s="76" t="s">
        <v>362</v>
      </c>
      <c r="E20" s="76" t="s">
        <v>363</v>
      </c>
      <c r="F20" s="115" t="s">
        <v>364</v>
      </c>
      <c r="G20" s="116" t="s">
        <v>10</v>
      </c>
      <c r="H20" s="116" t="s">
        <v>263</v>
      </c>
      <c r="I20" s="116" t="s">
        <v>373</v>
      </c>
      <c r="J20" s="117" t="s">
        <v>365</v>
      </c>
      <c r="K20" s="76" t="s">
        <v>366</v>
      </c>
    </row>
    <row r="21" spans="1:40" ht="109.5" customHeight="1" thickBot="1" x14ac:dyDescent="0.3">
      <c r="A21" s="118" t="s">
        <v>367</v>
      </c>
      <c r="B21" s="76" t="s">
        <v>368</v>
      </c>
      <c r="C21" s="114" t="s">
        <v>369</v>
      </c>
      <c r="D21" s="76" t="s">
        <v>370</v>
      </c>
      <c r="E21" s="76" t="s">
        <v>371</v>
      </c>
      <c r="F21" s="115" t="s">
        <v>372</v>
      </c>
      <c r="G21" s="116" t="s">
        <v>10</v>
      </c>
      <c r="H21" s="116" t="s">
        <v>263</v>
      </c>
      <c r="I21" s="116" t="s">
        <v>95</v>
      </c>
      <c r="J21" s="117" t="s">
        <v>349</v>
      </c>
      <c r="K21" s="76" t="s">
        <v>380</v>
      </c>
    </row>
    <row r="22" spans="1:40" ht="159.75" customHeight="1" thickBot="1" x14ac:dyDescent="0.3">
      <c r="A22" s="118" t="s">
        <v>392</v>
      </c>
      <c r="B22" s="76" t="s">
        <v>375</v>
      </c>
      <c r="C22" s="114" t="s">
        <v>374</v>
      </c>
      <c r="D22" s="76" t="s">
        <v>376</v>
      </c>
      <c r="E22" s="76" t="s">
        <v>377</v>
      </c>
      <c r="F22" s="115" t="s">
        <v>378</v>
      </c>
      <c r="G22" s="116" t="s">
        <v>10</v>
      </c>
      <c r="H22" s="116" t="s">
        <v>263</v>
      </c>
      <c r="I22" s="116" t="s">
        <v>95</v>
      </c>
      <c r="J22" s="117" t="s">
        <v>379</v>
      </c>
      <c r="K22" s="76" t="s">
        <v>381</v>
      </c>
    </row>
  </sheetData>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C18" sqref="C18"/>
    </sheetView>
  </sheetViews>
  <sheetFormatPr defaultRowHeight="15" x14ac:dyDescent="0.25"/>
  <cols>
    <col min="1" max="1" width="14.7109375" bestFit="1" customWidth="1"/>
  </cols>
  <sheetData>
    <row r="1" spans="1:6" x14ac:dyDescent="0.25">
      <c r="A1" s="123" t="s">
        <v>389</v>
      </c>
      <c r="B1" s="119">
        <v>1</v>
      </c>
      <c r="C1" s="119">
        <v>2</v>
      </c>
      <c r="D1" s="119">
        <v>3</v>
      </c>
      <c r="E1" s="119">
        <v>4</v>
      </c>
    </row>
    <row r="2" spans="1:6" x14ac:dyDescent="0.25">
      <c r="A2" s="120" t="s">
        <v>383</v>
      </c>
      <c r="B2" s="119">
        <f>1+2*F8</f>
        <v>1.5707013229352111</v>
      </c>
      <c r="C2" s="119">
        <f>1+2*F8</f>
        <v>1.5707013229352111</v>
      </c>
      <c r="D2" s="119">
        <f>1+2*F8</f>
        <v>1.5707013229352111</v>
      </c>
      <c r="E2" s="119">
        <f>1+2*F8</f>
        <v>1.5707013229352111</v>
      </c>
    </row>
    <row r="3" spans="1:6" x14ac:dyDescent="0.25">
      <c r="A3" s="121" t="s">
        <v>384</v>
      </c>
      <c r="B3" s="119">
        <f>1+1*F8</f>
        <v>1.2853506614676056</v>
      </c>
      <c r="C3" s="119">
        <f>1+1*F8</f>
        <v>1.2853506614676056</v>
      </c>
      <c r="D3" s="119">
        <f>1+1*F8</f>
        <v>1.2853506614676056</v>
      </c>
      <c r="E3" s="119">
        <f>1+1*F8</f>
        <v>1.2853506614676056</v>
      </c>
    </row>
    <row r="4" spans="1:6" x14ac:dyDescent="0.25">
      <c r="A4" s="122" t="s">
        <v>385</v>
      </c>
      <c r="B4" s="119">
        <v>1</v>
      </c>
      <c r="C4" s="119">
        <v>1</v>
      </c>
      <c r="D4" s="119">
        <v>1</v>
      </c>
      <c r="E4" s="119">
        <v>1</v>
      </c>
    </row>
    <row r="5" spans="1:6" x14ac:dyDescent="0.25">
      <c r="A5" s="122" t="s">
        <v>386</v>
      </c>
      <c r="B5" s="119">
        <f>1-1*F8</f>
        <v>0.71464933853239443</v>
      </c>
      <c r="C5" s="119">
        <f>1-1*F8</f>
        <v>0.71464933853239443</v>
      </c>
      <c r="D5" s="119">
        <f>1-1*F8</f>
        <v>0.71464933853239443</v>
      </c>
      <c r="E5" s="119">
        <f>1-1*F8</f>
        <v>0.71464933853239443</v>
      </c>
    </row>
    <row r="6" spans="1:6" x14ac:dyDescent="0.25">
      <c r="A6" s="121" t="s">
        <v>387</v>
      </c>
      <c r="B6" s="119">
        <f>1-2*F8</f>
        <v>0.42929867706478897</v>
      </c>
      <c r="C6" s="119">
        <f>1-2*F8</f>
        <v>0.42929867706478897</v>
      </c>
      <c r="D6" s="119">
        <f>1-2*F8</f>
        <v>0.42929867706478897</v>
      </c>
      <c r="E6" s="119">
        <f>1-2*F8</f>
        <v>0.42929867706478897</v>
      </c>
    </row>
    <row r="7" spans="1:6" x14ac:dyDescent="0.25">
      <c r="A7" s="120" t="s">
        <v>388</v>
      </c>
      <c r="B7" s="119">
        <f>1-3*F8</f>
        <v>0.14394801559718351</v>
      </c>
      <c r="C7" s="119">
        <f>1-3*F8</f>
        <v>0.14394801559718351</v>
      </c>
      <c r="D7" s="119">
        <f>1-3*F8</f>
        <v>0.14394801559718351</v>
      </c>
      <c r="E7" s="119">
        <f>1-3*F8</f>
        <v>0.14394801559718351</v>
      </c>
    </row>
    <row r="8" spans="1:6" x14ac:dyDescent="0.25">
      <c r="A8" s="119" t="s">
        <v>390</v>
      </c>
      <c r="B8" s="119">
        <v>0.88</v>
      </c>
      <c r="C8" s="119">
        <v>1.33</v>
      </c>
      <c r="D8" s="119">
        <v>1.1100000000000001</v>
      </c>
      <c r="E8" s="119">
        <v>0.67</v>
      </c>
      <c r="F8">
        <f>_xlfn.STDEV.S(B8:E8)</f>
        <v>0.28535066146760552</v>
      </c>
    </row>
    <row r="14" spans="1:6" x14ac:dyDescent="0.25">
      <c r="A14" t="s">
        <v>393</v>
      </c>
    </row>
    <row r="15" spans="1:6" x14ac:dyDescent="0.25">
      <c r="A15" s="189" t="s">
        <v>394</v>
      </c>
      <c r="B15" s="189"/>
      <c r="C15" s="189"/>
      <c r="D15" s="189"/>
      <c r="E15" s="189"/>
    </row>
    <row r="16" spans="1:6" x14ac:dyDescent="0.25">
      <c r="A16" s="189"/>
      <c r="B16" s="189"/>
      <c r="C16" s="189"/>
      <c r="D16" s="189"/>
      <c r="E16" s="189"/>
    </row>
  </sheetData>
  <mergeCells count="1">
    <mergeCell ref="A15:E16"/>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workbookViewId="0">
      <selection activeCell="F20" sqref="F20"/>
    </sheetView>
  </sheetViews>
  <sheetFormatPr defaultRowHeight="15" x14ac:dyDescent="0.25"/>
  <cols>
    <col min="1" max="1" width="14.7109375" bestFit="1" customWidth="1"/>
    <col min="6" max="6" width="11" bestFit="1" customWidth="1"/>
  </cols>
  <sheetData>
    <row r="1" spans="1:6" x14ac:dyDescent="0.25">
      <c r="A1" s="123" t="s">
        <v>389</v>
      </c>
      <c r="B1" s="119">
        <v>1</v>
      </c>
      <c r="C1" s="119">
        <v>2</v>
      </c>
      <c r="D1" s="119">
        <v>3</v>
      </c>
      <c r="E1" s="119">
        <v>4</v>
      </c>
    </row>
    <row r="2" spans="1:6" x14ac:dyDescent="0.25">
      <c r="A2" s="120" t="s">
        <v>383</v>
      </c>
      <c r="B2" s="119">
        <f>1+2*F8</f>
        <v>1.369864840178139</v>
      </c>
      <c r="C2" s="119">
        <f>1+2*F8</f>
        <v>1.369864840178139</v>
      </c>
      <c r="D2" s="119">
        <f>1+2*F8</f>
        <v>1.369864840178139</v>
      </c>
      <c r="E2" s="119">
        <f>1+2*F8</f>
        <v>1.369864840178139</v>
      </c>
    </row>
    <row r="3" spans="1:6" x14ac:dyDescent="0.25">
      <c r="A3" s="121" t="s">
        <v>384</v>
      </c>
      <c r="B3" s="119">
        <f>1+1*F8</f>
        <v>1.1849324200890696</v>
      </c>
      <c r="C3" s="119">
        <f>1+1*F8</f>
        <v>1.1849324200890696</v>
      </c>
      <c r="D3" s="119">
        <f>1+1*F8</f>
        <v>1.1849324200890696</v>
      </c>
      <c r="E3" s="119">
        <f>1+1*F8</f>
        <v>1.1849324200890696</v>
      </c>
    </row>
    <row r="4" spans="1:6" x14ac:dyDescent="0.25">
      <c r="A4" s="122" t="s">
        <v>385</v>
      </c>
      <c r="B4" s="119">
        <v>1</v>
      </c>
      <c r="C4" s="119">
        <v>1</v>
      </c>
      <c r="D4" s="119">
        <v>1</v>
      </c>
      <c r="E4" s="119">
        <v>1</v>
      </c>
    </row>
    <row r="5" spans="1:6" x14ac:dyDescent="0.25">
      <c r="A5" s="122" t="s">
        <v>386</v>
      </c>
      <c r="B5" s="119">
        <f>1-1*F8</f>
        <v>0.81506757991093048</v>
      </c>
      <c r="C5" s="119">
        <f>1-1*F8</f>
        <v>0.81506757991093048</v>
      </c>
      <c r="D5" s="119">
        <f>1-1*F8</f>
        <v>0.81506757991093048</v>
      </c>
      <c r="E5" s="119">
        <f>1-1*F8</f>
        <v>0.81506757991093048</v>
      </c>
    </row>
    <row r="6" spans="1:6" x14ac:dyDescent="0.25">
      <c r="A6" s="121" t="s">
        <v>387</v>
      </c>
      <c r="B6" s="119">
        <f>1-2*F8</f>
        <v>0.63013515982186097</v>
      </c>
      <c r="C6" s="119">
        <f>1-2*F8</f>
        <v>0.63013515982186097</v>
      </c>
      <c r="D6" s="119">
        <f>1-2*F8</f>
        <v>0.63013515982186097</v>
      </c>
      <c r="E6" s="119">
        <f>1-2*F8</f>
        <v>0.63013515982186097</v>
      </c>
    </row>
    <row r="7" spans="1:6" x14ac:dyDescent="0.25">
      <c r="A7" s="120" t="s">
        <v>388</v>
      </c>
      <c r="B7" s="119">
        <f>1-3*F8</f>
        <v>0.44520273973279145</v>
      </c>
      <c r="C7" s="119">
        <f>1-3*F8</f>
        <v>0.44520273973279145</v>
      </c>
      <c r="D7" s="119">
        <f>1-3*F8</f>
        <v>0.44520273973279145</v>
      </c>
      <c r="E7" s="119">
        <f>1-3*F8</f>
        <v>0.44520273973279145</v>
      </c>
    </row>
    <row r="8" spans="1:6" x14ac:dyDescent="0.25">
      <c r="A8" s="119" t="s">
        <v>390</v>
      </c>
      <c r="B8" s="119">
        <v>1.1000000000000001</v>
      </c>
      <c r="C8" s="119">
        <v>0.83</v>
      </c>
      <c r="D8" s="119">
        <v>0.86</v>
      </c>
      <c r="E8" s="119">
        <v>0.65</v>
      </c>
      <c r="F8">
        <f>_xlfn.STDEV.S(B8:E8)</f>
        <v>0.18493242008906952</v>
      </c>
    </row>
    <row r="12" spans="1:6" x14ac:dyDescent="0.25">
      <c r="A12" t="s">
        <v>393</v>
      </c>
    </row>
    <row r="13" spans="1:6" x14ac:dyDescent="0.25">
      <c r="A13" s="189" t="s">
        <v>394</v>
      </c>
      <c r="B13" s="189"/>
      <c r="C13" s="189"/>
      <c r="D13" s="189"/>
      <c r="E13" s="189"/>
    </row>
    <row r="14" spans="1:6" x14ac:dyDescent="0.25">
      <c r="A14" s="189"/>
      <c r="B14" s="189"/>
      <c r="C14" s="189"/>
      <c r="D14" s="189"/>
      <c r="E14" s="189"/>
    </row>
  </sheetData>
  <mergeCells count="1">
    <mergeCell ref="A13:E14"/>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11" sqref="E11"/>
    </sheetView>
  </sheetViews>
  <sheetFormatPr defaultRowHeight="15" x14ac:dyDescent="0.25"/>
  <cols>
    <col min="1" max="1" width="14.7109375" bestFit="1" customWidth="1"/>
  </cols>
  <sheetData>
    <row r="1" spans="1:6" x14ac:dyDescent="0.25">
      <c r="A1" s="123" t="s">
        <v>389</v>
      </c>
      <c r="B1" s="119">
        <v>1</v>
      </c>
      <c r="C1" s="119">
        <v>2</v>
      </c>
      <c r="D1" s="119">
        <v>3</v>
      </c>
      <c r="E1" s="119">
        <v>4</v>
      </c>
    </row>
    <row r="2" spans="1:6" x14ac:dyDescent="0.25">
      <c r="A2" s="120" t="s">
        <v>383</v>
      </c>
      <c r="B2" s="119">
        <f>1+2*F8</f>
        <v>1.2756809750418032</v>
      </c>
      <c r="C2" s="119">
        <f>1+2*F8</f>
        <v>1.2756809750418032</v>
      </c>
      <c r="D2" s="119">
        <f>1+2*F8</f>
        <v>1.2756809750418032</v>
      </c>
      <c r="E2" s="119">
        <f>1+2*F8</f>
        <v>1.2756809750418032</v>
      </c>
    </row>
    <row r="3" spans="1:6" x14ac:dyDescent="0.25">
      <c r="A3" s="121" t="s">
        <v>384</v>
      </c>
      <c r="B3" s="119">
        <f>1+1*F8</f>
        <v>1.1378404875209016</v>
      </c>
      <c r="C3" s="119">
        <f>1+1*F8</f>
        <v>1.1378404875209016</v>
      </c>
      <c r="D3" s="119">
        <f>1+1*F8</f>
        <v>1.1378404875209016</v>
      </c>
      <c r="E3" s="119">
        <f>1+1*F8</f>
        <v>1.1378404875209016</v>
      </c>
    </row>
    <row r="4" spans="1:6" x14ac:dyDescent="0.25">
      <c r="A4" s="122" t="s">
        <v>385</v>
      </c>
      <c r="B4" s="119">
        <v>1</v>
      </c>
      <c r="C4" s="119">
        <v>1</v>
      </c>
      <c r="D4" s="119">
        <v>1</v>
      </c>
      <c r="E4" s="119">
        <v>1</v>
      </c>
    </row>
    <row r="5" spans="1:6" x14ac:dyDescent="0.25">
      <c r="A5" s="122" t="s">
        <v>386</v>
      </c>
      <c r="B5" s="119">
        <f>1-1*F8</f>
        <v>0.86215951247909839</v>
      </c>
      <c r="C5" s="119">
        <f>1-1*F8</f>
        <v>0.86215951247909839</v>
      </c>
      <c r="D5" s="119">
        <f>1-1*F8</f>
        <v>0.86215951247909839</v>
      </c>
      <c r="E5" s="119">
        <f>1-1*F8</f>
        <v>0.86215951247909839</v>
      </c>
    </row>
    <row r="6" spans="1:6" x14ac:dyDescent="0.25">
      <c r="A6" s="121" t="s">
        <v>387</v>
      </c>
      <c r="B6" s="119">
        <f>1-2*F8</f>
        <v>0.72431902495819678</v>
      </c>
      <c r="C6" s="119">
        <f>1-2*F8</f>
        <v>0.72431902495819678</v>
      </c>
      <c r="D6" s="119">
        <f>1-2*F8</f>
        <v>0.72431902495819678</v>
      </c>
      <c r="E6" s="119">
        <f>1-2*F8</f>
        <v>0.72431902495819678</v>
      </c>
    </row>
    <row r="7" spans="1:6" x14ac:dyDescent="0.25">
      <c r="A7" s="120" t="s">
        <v>388</v>
      </c>
      <c r="B7" s="119">
        <f>1-3*F8</f>
        <v>0.58647853743729517</v>
      </c>
      <c r="C7" s="119">
        <f>1-3*F8</f>
        <v>0.58647853743729517</v>
      </c>
      <c r="D7" s="119">
        <f>1-3*F8</f>
        <v>0.58647853743729517</v>
      </c>
      <c r="E7" s="119">
        <f>1-3*F8</f>
        <v>0.58647853743729517</v>
      </c>
    </row>
    <row r="8" spans="1:6" x14ac:dyDescent="0.25">
      <c r="A8" s="119" t="s">
        <v>390</v>
      </c>
      <c r="B8" s="119">
        <v>1.17</v>
      </c>
      <c r="C8" s="119">
        <v>0.84</v>
      </c>
      <c r="D8" s="119">
        <v>0.96</v>
      </c>
      <c r="E8" s="119">
        <v>1.03</v>
      </c>
      <c r="F8">
        <f>_xlfn.STDEV.S(B8:E8)</f>
        <v>0.13784048752090161</v>
      </c>
    </row>
    <row r="12" spans="1:6" x14ac:dyDescent="0.25">
      <c r="A12" t="s">
        <v>393</v>
      </c>
    </row>
    <row r="13" spans="1:6" ht="15" customHeight="1" x14ac:dyDescent="0.25">
      <c r="A13" s="189" t="s">
        <v>394</v>
      </c>
      <c r="B13" s="189"/>
      <c r="C13" s="189"/>
      <c r="D13" s="189"/>
      <c r="E13" s="189"/>
    </row>
    <row r="14" spans="1:6" x14ac:dyDescent="0.25">
      <c r="A14" s="189"/>
      <c r="B14" s="189"/>
      <c r="C14" s="189"/>
      <c r="D14" s="189"/>
      <c r="E14" s="189"/>
    </row>
  </sheetData>
  <mergeCells count="1">
    <mergeCell ref="A13:E14"/>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C19" sqref="C19"/>
    </sheetView>
  </sheetViews>
  <sheetFormatPr defaultRowHeight="15" x14ac:dyDescent="0.25"/>
  <cols>
    <col min="1" max="1" width="14.7109375" bestFit="1" customWidth="1"/>
  </cols>
  <sheetData>
    <row r="1" spans="1:6" x14ac:dyDescent="0.25">
      <c r="A1" s="123" t="s">
        <v>389</v>
      </c>
      <c r="B1" s="119">
        <v>1</v>
      </c>
      <c r="C1" s="119">
        <v>2</v>
      </c>
      <c r="D1" s="119">
        <v>3</v>
      </c>
      <c r="E1" s="119">
        <v>4</v>
      </c>
    </row>
    <row r="2" spans="1:6" x14ac:dyDescent="0.25">
      <c r="A2" s="120" t="s">
        <v>383</v>
      </c>
      <c r="B2" s="119">
        <f>1+2*F8</f>
        <v>1.2773367387611461</v>
      </c>
      <c r="C2" s="119">
        <f>1+2*F8</f>
        <v>1.2773367387611461</v>
      </c>
      <c r="D2" s="119">
        <f>1+2*F8</f>
        <v>1.2773367387611461</v>
      </c>
      <c r="E2" s="119">
        <f>1+2*F8</f>
        <v>1.2773367387611461</v>
      </c>
    </row>
    <row r="3" spans="1:6" x14ac:dyDescent="0.25">
      <c r="A3" s="121" t="s">
        <v>384</v>
      </c>
      <c r="B3" s="119">
        <f>1+1*F8</f>
        <v>1.138668369380573</v>
      </c>
      <c r="C3" s="119">
        <f>1+1*F8</f>
        <v>1.138668369380573</v>
      </c>
      <c r="D3" s="119">
        <f>1+1*F8</f>
        <v>1.138668369380573</v>
      </c>
      <c r="E3" s="119">
        <f>1+1*F8</f>
        <v>1.138668369380573</v>
      </c>
    </row>
    <row r="4" spans="1:6" x14ac:dyDescent="0.25">
      <c r="A4" s="122" t="s">
        <v>385</v>
      </c>
      <c r="B4" s="119">
        <v>1</v>
      </c>
      <c r="C4" s="119">
        <v>1</v>
      </c>
      <c r="D4" s="119">
        <v>1</v>
      </c>
      <c r="E4" s="119">
        <v>1</v>
      </c>
    </row>
    <row r="5" spans="1:6" x14ac:dyDescent="0.25">
      <c r="A5" s="122" t="s">
        <v>386</v>
      </c>
      <c r="B5" s="119">
        <f>1-1*F8</f>
        <v>0.86133163061942697</v>
      </c>
      <c r="C5" s="119">
        <f>1-1*F8</f>
        <v>0.86133163061942697</v>
      </c>
      <c r="D5" s="119">
        <f>1-1*F8</f>
        <v>0.86133163061942697</v>
      </c>
      <c r="E5" s="119">
        <f>1-1*F8</f>
        <v>0.86133163061942697</v>
      </c>
    </row>
    <row r="6" spans="1:6" x14ac:dyDescent="0.25">
      <c r="A6" s="121" t="s">
        <v>387</v>
      </c>
      <c r="B6" s="119">
        <f>1-2*F8</f>
        <v>0.72266326123885394</v>
      </c>
      <c r="C6" s="119">
        <f>1-2*F8</f>
        <v>0.72266326123885394</v>
      </c>
      <c r="D6" s="119">
        <f>1-2*F8</f>
        <v>0.72266326123885394</v>
      </c>
      <c r="E6" s="119">
        <f>1-2*F8</f>
        <v>0.72266326123885394</v>
      </c>
    </row>
    <row r="7" spans="1:6" x14ac:dyDescent="0.25">
      <c r="A7" s="120" t="s">
        <v>388</v>
      </c>
      <c r="B7" s="119">
        <f>1-3*F8</f>
        <v>0.58399489185828102</v>
      </c>
      <c r="C7" s="119">
        <f>1-3*F8</f>
        <v>0.58399489185828102</v>
      </c>
      <c r="D7" s="119">
        <f>1-3*F8</f>
        <v>0.58399489185828102</v>
      </c>
      <c r="E7" s="119">
        <f>1-3*F8</f>
        <v>0.58399489185828102</v>
      </c>
    </row>
    <row r="8" spans="1:6" x14ac:dyDescent="0.25">
      <c r="A8" s="119" t="s">
        <v>390</v>
      </c>
      <c r="B8" s="119">
        <v>0.85</v>
      </c>
      <c r="C8" s="119">
        <v>1.18</v>
      </c>
      <c r="D8" s="119">
        <v>1.08</v>
      </c>
      <c r="E8" s="119">
        <v>1.0129999999999999</v>
      </c>
      <c r="F8">
        <f>_xlfn.STDEV.S(B8:E8)</f>
        <v>0.138668369380573</v>
      </c>
    </row>
    <row r="12" spans="1:6" x14ac:dyDescent="0.25">
      <c r="A12" s="127"/>
      <c r="B12" s="126"/>
      <c r="C12" s="126"/>
      <c r="D12" s="126"/>
      <c r="E12" s="126"/>
    </row>
    <row r="13" spans="1:6" x14ac:dyDescent="0.25">
      <c r="A13" t="s">
        <v>393</v>
      </c>
    </row>
    <row r="14" spans="1:6" x14ac:dyDescent="0.25">
      <c r="A14" s="189" t="s">
        <v>394</v>
      </c>
      <c r="B14" s="189"/>
      <c r="C14" s="189"/>
      <c r="D14" s="189"/>
      <c r="E14" s="189"/>
    </row>
    <row r="15" spans="1:6" x14ac:dyDescent="0.25">
      <c r="A15" s="189"/>
      <c r="B15" s="189"/>
      <c r="C15" s="189"/>
      <c r="D15" s="189"/>
      <c r="E15" s="189"/>
    </row>
  </sheetData>
  <mergeCells count="1">
    <mergeCell ref="A14:E15"/>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9" sqref="F9"/>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c r="C2" s="119"/>
      <c r="D2" s="119"/>
      <c r="E2" s="119"/>
    </row>
    <row r="3" spans="1:5" x14ac:dyDescent="0.25">
      <c r="A3" s="121" t="s">
        <v>384</v>
      </c>
      <c r="B3" s="119"/>
      <c r="C3" s="119"/>
      <c r="D3" s="119"/>
      <c r="E3" s="119"/>
    </row>
    <row r="4" spans="1:5" x14ac:dyDescent="0.25">
      <c r="A4" s="122" t="s">
        <v>385</v>
      </c>
      <c r="B4" s="119"/>
      <c r="C4" s="119"/>
      <c r="D4" s="119"/>
      <c r="E4" s="119"/>
    </row>
    <row r="5" spans="1:5" x14ac:dyDescent="0.25">
      <c r="A5" s="122" t="s">
        <v>386</v>
      </c>
      <c r="B5" s="119">
        <v>1</v>
      </c>
      <c r="C5" s="119">
        <v>1</v>
      </c>
      <c r="D5" s="119">
        <v>1</v>
      </c>
      <c r="E5" s="119">
        <v>1</v>
      </c>
    </row>
    <row r="6" spans="1:5" x14ac:dyDescent="0.25">
      <c r="A6" s="121" t="s">
        <v>387</v>
      </c>
      <c r="B6" s="119">
        <v>0.9</v>
      </c>
      <c r="C6" s="119">
        <v>0.9</v>
      </c>
      <c r="D6" s="119">
        <v>0.9</v>
      </c>
      <c r="E6" s="119">
        <v>0.9</v>
      </c>
    </row>
    <row r="7" spans="1:5" x14ac:dyDescent="0.25">
      <c r="A7" s="120" t="s">
        <v>388</v>
      </c>
      <c r="B7" s="119">
        <v>0.89</v>
      </c>
      <c r="C7" s="119">
        <v>0.89</v>
      </c>
      <c r="D7" s="119">
        <v>0.89</v>
      </c>
      <c r="E7" s="119">
        <v>0.89</v>
      </c>
    </row>
    <row r="8" spans="1:5" x14ac:dyDescent="0.25">
      <c r="A8" s="119" t="s">
        <v>390</v>
      </c>
      <c r="B8" s="119">
        <v>1</v>
      </c>
      <c r="C8" s="119">
        <v>1</v>
      </c>
      <c r="D8" s="119">
        <v>1</v>
      </c>
      <c r="E8" s="119">
        <v>1</v>
      </c>
    </row>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I21" sqref="I21"/>
    </sheetView>
  </sheetViews>
  <sheetFormatPr defaultRowHeight="15" x14ac:dyDescent="0.25"/>
  <cols>
    <col min="1" max="1" width="14.7109375" bestFit="1" customWidth="1"/>
  </cols>
  <sheetData>
    <row r="1" spans="1:5" x14ac:dyDescent="0.25">
      <c r="A1" s="123" t="s">
        <v>389</v>
      </c>
      <c r="B1" s="119">
        <v>1</v>
      </c>
      <c r="C1" s="119">
        <v>2</v>
      </c>
      <c r="D1" s="119">
        <v>3</v>
      </c>
      <c r="E1" s="119">
        <v>4</v>
      </c>
    </row>
    <row r="2" spans="1:5" x14ac:dyDescent="0.25">
      <c r="A2" s="120" t="s">
        <v>383</v>
      </c>
      <c r="B2" s="119">
        <v>0.16</v>
      </c>
      <c r="C2" s="119">
        <v>0.16</v>
      </c>
      <c r="D2" s="119">
        <v>0.16</v>
      </c>
      <c r="E2" s="119">
        <v>0.16</v>
      </c>
    </row>
    <row r="3" spans="1:5" x14ac:dyDescent="0.25">
      <c r="A3" s="121" t="s">
        <v>384</v>
      </c>
      <c r="B3" s="119">
        <v>0.15</v>
      </c>
      <c r="C3" s="119">
        <v>0.15</v>
      </c>
      <c r="D3" s="119">
        <v>0.15</v>
      </c>
      <c r="E3" s="119">
        <v>0.15</v>
      </c>
    </row>
    <row r="4" spans="1:5" x14ac:dyDescent="0.25">
      <c r="A4" s="122" t="s">
        <v>385</v>
      </c>
      <c r="B4" s="119">
        <v>0.05</v>
      </c>
      <c r="C4" s="119">
        <v>0.05</v>
      </c>
      <c r="D4" s="119">
        <v>0.05</v>
      </c>
      <c r="E4" s="119">
        <v>0.05</v>
      </c>
    </row>
    <row r="5" spans="1:5" x14ac:dyDescent="0.25">
      <c r="A5" s="122" t="s">
        <v>386</v>
      </c>
      <c r="B5" s="119"/>
      <c r="C5" s="119"/>
      <c r="D5" s="119"/>
      <c r="E5" s="119"/>
    </row>
    <row r="6" spans="1:5" x14ac:dyDescent="0.25">
      <c r="A6" s="121" t="s">
        <v>387</v>
      </c>
      <c r="B6" s="119"/>
      <c r="C6" s="119"/>
      <c r="D6" s="119"/>
      <c r="E6" s="119"/>
    </row>
    <row r="7" spans="1:5" x14ac:dyDescent="0.25">
      <c r="A7" s="120" t="s">
        <v>388</v>
      </c>
      <c r="B7" s="119"/>
      <c r="C7" s="119"/>
      <c r="D7" s="119"/>
      <c r="E7" s="119"/>
    </row>
    <row r="8" spans="1:5" x14ac:dyDescent="0.25">
      <c r="A8" s="119" t="s">
        <v>390</v>
      </c>
      <c r="B8" s="119">
        <v>0.09</v>
      </c>
      <c r="C8" s="119">
        <v>0.09</v>
      </c>
      <c r="D8" s="119">
        <v>0.12</v>
      </c>
      <c r="E8" s="119">
        <v>0.06</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22</vt:i4>
      </vt:variant>
    </vt:vector>
  </HeadingPairs>
  <TitlesOfParts>
    <vt:vector size="22" baseType="lpstr">
      <vt:lpstr>Objetivos</vt:lpstr>
      <vt:lpstr>Medidas</vt:lpstr>
      <vt:lpstr>Indicadores</vt:lpstr>
      <vt:lpstr>IND_1</vt:lpstr>
      <vt:lpstr>IND_2</vt:lpstr>
      <vt:lpstr>IND_3</vt:lpstr>
      <vt:lpstr>IND_4</vt:lpstr>
      <vt:lpstr>IND_5</vt:lpstr>
      <vt:lpstr>IND_6</vt:lpstr>
      <vt:lpstr>IND_9</vt:lpstr>
      <vt:lpstr>IND_10</vt:lpstr>
      <vt:lpstr>IND_11</vt:lpstr>
      <vt:lpstr>IND_12</vt:lpstr>
      <vt:lpstr>IND_13</vt:lpstr>
      <vt:lpstr>IND_14</vt:lpstr>
      <vt:lpstr>IND_15</vt:lpstr>
      <vt:lpstr>IND_16</vt:lpstr>
      <vt:lpstr>IND_17</vt:lpstr>
      <vt:lpstr>IND_18</vt:lpstr>
      <vt:lpstr>IND_19</vt:lpstr>
      <vt:lpstr>IND_20</vt:lpstr>
      <vt:lpstr>IND_21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2006-09-25T12:47:36Z</dcterms:created>
  <dcterms:modified xsi:type="dcterms:W3CDTF">2017-11-27T11:56:54Z</dcterms:modified>
</cp:coreProperties>
</file>