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Dropbox\Process Info\Projeto Parte 2\Demonstração Visual em Excel\"/>
    </mc:Choice>
  </mc:AlternateContent>
  <xr:revisionPtr revIDLastSave="0" documentId="13_ncr:1_{9493D2E9-4185-421B-8B5E-FF497467AD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úmero_De_Contratos" sheetId="3" r:id="rId1"/>
    <sheet name="Docentes_Varias_Unidades" sheetId="4" r:id="rId2"/>
    <sheet name="Docentes_C_mais_20_contract" sheetId="1" r:id="rId3"/>
    <sheet name="Media_Horas_Letiva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3" i="3" l="1"/>
  <c r="N74" i="3"/>
  <c r="N5" i="3"/>
  <c r="N4" i="3"/>
  <c r="N75" i="3" l="1"/>
  <c r="N6" i="3"/>
</calcChain>
</file>

<file path=xl/sharedStrings.xml><?xml version="1.0" encoding="utf-8"?>
<sst xmlns="http://schemas.openxmlformats.org/spreadsheetml/2006/main" count="373" uniqueCount="187">
  <si>
    <t>Arquipélagos</t>
  </si>
  <si>
    <t>Universidade dos Açores</t>
  </si>
  <si>
    <t>Universidade da Madeira</t>
  </si>
  <si>
    <t xml:space="preserve"> Continente</t>
  </si>
  <si>
    <t>Arquipélagos (Nº Contratos)</t>
  </si>
  <si>
    <t>Total</t>
  </si>
  <si>
    <t>%</t>
  </si>
  <si>
    <t>Madeira</t>
  </si>
  <si>
    <t>Açores</t>
  </si>
  <si>
    <t>Total Arquipélagos</t>
  </si>
  <si>
    <t>Número de Contratos [2003-2022]</t>
  </si>
  <si>
    <t>Universidade dos Açores - Ponta Delgada</t>
  </si>
  <si>
    <t>Universidade dos Açores - Angra do Heroísmo</t>
  </si>
  <si>
    <t>Universidade da Madeira - Escola Superior de Tecnologias e Gestão</t>
  </si>
  <si>
    <t>Universidade dos Açores - Faculdade de Ciências Sociais e Humanas</t>
  </si>
  <si>
    <t>Universidade dos Açores - Escola Superior de Enfermagem de Angra do Heroísmo</t>
  </si>
  <si>
    <t>Universidade da Madeira - Faculdade de Ciências Exatas e da Engenharia</t>
  </si>
  <si>
    <t>Universidade dos Açores - Faculdade de Ciências e Tecnologia</t>
  </si>
  <si>
    <t>Universidade da Madeira - Faculdade de Ciências Sociais</t>
  </si>
  <si>
    <t>Universidade dos Açores - Escola Superior de Enfermagem de Ponta Delgada</t>
  </si>
  <si>
    <t>Universidade da Madeira - Faculdade de Artes e Humanidades</t>
  </si>
  <si>
    <t>Universidade dos Açores - Faculdade de Ciências Agrárias e do Ambiente</t>
  </si>
  <si>
    <t>Universidade dos Açores - Escola Superior de Saúde - Ponta Delgada</t>
  </si>
  <si>
    <t>Universidade da Madeira - Faculdade de Ciências da Vida</t>
  </si>
  <si>
    <t>Universidade da Madeira - Escola Superior de Enfermagem da Madeira</t>
  </si>
  <si>
    <t>Universidade dos Açores - Faculdade de Economia e Gestão</t>
  </si>
  <si>
    <t>Universidade da Madeira - Escola Superior de Saúde</t>
  </si>
  <si>
    <t>Universidade dos Açores - Escola Superior de Tecnologias - Ponta Delgada</t>
  </si>
  <si>
    <t>Universidade dos Açores - Horta</t>
  </si>
  <si>
    <t>Universidade da Madeira - Centro de Tecnologias da Saúde</t>
  </si>
  <si>
    <t>Universidade dos Açores - Escola Superior de Saúde - Angra do Heroísmo</t>
  </si>
  <si>
    <t>Universidade dos Açores - Escola Superior de Tecnologias e Administração - Ponta Delgada</t>
  </si>
  <si>
    <t>Universidade Católica Portuguesa - Faculdade de Teologia (em regime de extensão nos Açores)</t>
  </si>
  <si>
    <t>David Joao Horta Lopes</t>
  </si>
  <si>
    <t>João Roberto Oliveira Andrade</t>
  </si>
  <si>
    <t>Alexandra Catarina Spranger Fernandes Gomes Forte Saldanha Cardoso</t>
  </si>
  <si>
    <t>Antonio Felix Flores Rodrigues</t>
  </si>
  <si>
    <t>Joao Luis Roque Baptista Gaspar</t>
  </si>
  <si>
    <t>Suzana Nunes Caldeira</t>
  </si>
  <si>
    <t>António José De Olim Marote Quintal</t>
  </si>
  <si>
    <t>João Dionísio Simões Barros</t>
  </si>
  <si>
    <t>José Gabriel Lira Gomes</t>
  </si>
  <si>
    <t>Rita Maria César E Sá Fernandes De Vasconcelos</t>
  </si>
  <si>
    <t>Joao Pedro Almeida Couto</t>
  </si>
  <si>
    <t>Jose Manuel Rosa Nunes</t>
  </si>
  <si>
    <t>Vitor Manuel Costa Gonçalves</t>
  </si>
  <si>
    <t>Eduardo Miguel Dias Marques</t>
  </si>
  <si>
    <t>José Manuel Cunha Leal Molarinho Carmo</t>
  </si>
  <si>
    <t>Karolina Baras</t>
  </si>
  <si>
    <t>Lina Maria Pestana Leão De Brito</t>
  </si>
  <si>
    <t>Pedro Jorge Gomes Camacho De Almeida</t>
  </si>
  <si>
    <t>Ana Filomena De Matos Natividade Carvalho</t>
  </si>
  <si>
    <t>Isabel Maria Abreu Rodrigues Fragoeiro</t>
  </si>
  <si>
    <t>Maria João Barreira Rodrigues</t>
  </si>
  <si>
    <t>Maria Do Carmo Lemos Vieira Gouveia</t>
  </si>
  <si>
    <t>Gilberta Maria França Sousa</t>
  </si>
  <si>
    <t>Maria Clementina Freitas Nobrega Morna</t>
  </si>
  <si>
    <t>Agostinho Renato Mendonça Marques</t>
  </si>
  <si>
    <t>Nuno Fábio Gomes Camacho Ferreira</t>
  </si>
  <si>
    <t>Isabel Maria Dos Santos Carvalho Gomes Da Silva</t>
  </si>
  <si>
    <t>Universidade</t>
  </si>
  <si>
    <t>ID Docente</t>
  </si>
  <si>
    <t>Nome Docente</t>
  </si>
  <si>
    <t>Total Contratos</t>
  </si>
  <si>
    <t>Total Anos Carreira</t>
  </si>
  <si>
    <t>Docentes c/ mais de 20 Contratos</t>
  </si>
  <si>
    <t>Número Docentes</t>
  </si>
  <si>
    <t>Arquipélago</t>
  </si>
  <si>
    <t>Ano 2003</t>
  </si>
  <si>
    <t>Ano 2022</t>
  </si>
  <si>
    <t>Docentes C/ Contrato Ativo em 2022</t>
  </si>
  <si>
    <t>Universidade da Madeira - Escola Superior de Tecnologias e Gestão,Universidade da Madeira - Faculdade de Ciências Sociais</t>
  </si>
  <si>
    <t>Universidade da Madeira - Centro de Tecnologias da Saúde,Universidade da Madeira - Escola Superior de Saúde,Universidade da Madeira - Faculdade de Ciências da Vida</t>
  </si>
  <si>
    <t>Universidade da Madeira - Escola Superior de Enfermagem da Madeira,Universidade da Madeira - Faculdade de Ciências Exatas e da Engenharia</t>
  </si>
  <si>
    <t>Rui Alexandre Carita Silvestre</t>
  </si>
  <si>
    <t>Universidade da Madeira - Escola Superior de Tecnologias e Gestão,Universidade da Madeira - Faculdade de Artes e Humanidades</t>
  </si>
  <si>
    <t>Celso António Rosa De Almeida E Silva</t>
  </si>
  <si>
    <t>Universidade da Madeira - Centro de Tecnologias da Saúde,Universidade da Madeira - Escola Superior de Enfermagem da Madeira</t>
  </si>
  <si>
    <t>Universidade da Madeira - Centro de Tecnologias da Saúde,Universidade da Madeira - Escola Superior de Enfermagem da Madeira,Universidade da Madeira - Escola Superior de Saúde</t>
  </si>
  <si>
    <t>Otília Maria Da Silva Freitas</t>
  </si>
  <si>
    <t>José Miguel Alves Caldeira</t>
  </si>
  <si>
    <t>José Nuno Guimarães Rosa</t>
  </si>
  <si>
    <t>Universidade da Madeira - Escola Superior de Enfermagem da Madeira,Universidade da Madeira - Faculdade de Ciências da Vida</t>
  </si>
  <si>
    <t>Universidade da Madeira - Escola Superior de Enfermagem da Madeira,Universidade da Madeira - Escola Superior de Saúde</t>
  </si>
  <si>
    <t>Maria Martinha Pinto Garcia</t>
  </si>
  <si>
    <t>Norberto Maciel Ribeiro</t>
  </si>
  <si>
    <t>Alexandra Paula Costa Freitas</t>
  </si>
  <si>
    <t>Luís Rufino Gonçalves Nascimento</t>
  </si>
  <si>
    <t>Paula Cristina Reis Lopes</t>
  </si>
  <si>
    <t>Universidade da Madeira - Escola Superior de Tecnologias e Gestão,Universidade da Madeira - Faculdade de Ciências Exatas e da Engenharia</t>
  </si>
  <si>
    <t>Hugo Manuel Rodrigues Gaspar</t>
  </si>
  <si>
    <t>Universidade da Madeira - Escola Superior de Saúde,Universidade da Madeira - Faculdade de Ciências da Vida</t>
  </si>
  <si>
    <t>Renato Gil Gomes Carvalho</t>
  </si>
  <si>
    <t>Gregório Magno De Vasconcelos De Freitas</t>
  </si>
  <si>
    <t>Hélder Spínola De Freitas</t>
  </si>
  <si>
    <t>Universidade da Madeira - Escola Superior de Enfermagem da Madeira,Universidade da Madeira - Escola Superior de Tecnologias e Gestão,Universidade da Madeira - Faculdade de Ciências da Vida</t>
  </si>
  <si>
    <t>Lília Maria Reis Abreu</t>
  </si>
  <si>
    <t>Maria Do Carmo Gama Caldeira</t>
  </si>
  <si>
    <t>Universidade da Madeira - Centro de Tecnologias da Saúde,Universidade da Madeira - Escola Superior de Enfermagem da Madeira,Universidade da Madeira - Escola Superior de Saúde,Universidade da Madeira - Faculdade de Ciências da Vida</t>
  </si>
  <si>
    <t>Bruna Raquel Figueira Ornelas De Gouveia</t>
  </si>
  <si>
    <t>Maria Otília Caires Barreto</t>
  </si>
  <si>
    <t>Daniel Alexandre De Correia Anacleto E Carvalho Neto</t>
  </si>
  <si>
    <t>João Miguel Ferreira Silva De Freitas</t>
  </si>
  <si>
    <t>Manuel De Deus Fortuna</t>
  </si>
  <si>
    <t>Mara José Sousa Franco</t>
  </si>
  <si>
    <t>Universidade da Madeira - Escola Superior de Saúde,Universidade da Madeira - Escola Superior de Tecnologias e Gestão,Universidade da Madeira - Faculdade de Ciências Sociais</t>
  </si>
  <si>
    <t>Ana Cristina Pestana Figueira De Freitas</t>
  </si>
  <si>
    <t>Universidade da Madeira - Escola Superior de Enfermagem da Madeira,Universidade da Madeira - Escola Superior de Saúde,Universidade da Madeira - Faculdade de Ciências da Vida</t>
  </si>
  <si>
    <t>Ana Lúcia Dos Santos Faria</t>
  </si>
  <si>
    <t>Universidade da Madeira - Escola Superior de Enfermagem da Madeira,Universidade da Madeira - Escola Superior de Saúde,Universidade da Madeira - Faculdade de Artes e Humanidades</t>
  </si>
  <si>
    <t>Ana Maria Costa Jardim De Azevedo</t>
  </si>
  <si>
    <t>Universidade da Madeira - Centro de Tecnologias da Saúde,Universidade da Madeira - Escola Superior de Saúde</t>
  </si>
  <si>
    <t>Mário Alberto Lages Fortes Da Silva Santos</t>
  </si>
  <si>
    <t>António João Apolinário Pereira</t>
  </si>
  <si>
    <t>Filipe André Martins De Freitas</t>
  </si>
  <si>
    <t>José Ricardo Spínola De Aguiar</t>
  </si>
  <si>
    <t>Luís Filipe Alves Preto Esteves</t>
  </si>
  <si>
    <t>Luiz Tadeu Milheiro De Menezes Pinto Machado</t>
  </si>
  <si>
    <t>Ricardo Nuno Abreu Nunes</t>
  </si>
  <si>
    <t>Ricardo Nuno Teixeira Gouveia</t>
  </si>
  <si>
    <t>Helga Vanessa Coelho Gomes Da Silva</t>
  </si>
  <si>
    <t>Carlos Alberto Góis Marques</t>
  </si>
  <si>
    <t>Universidade da Madeira - Escola Superior de Tecnologias e Gestão,Universidade da Madeira - Faculdade de Ciências da Vida</t>
  </si>
  <si>
    <t>Nuno Hugo Trindade Fernandes</t>
  </si>
  <si>
    <t>Ricardo Almeida Nogueira Pinto</t>
  </si>
  <si>
    <t>Marta Dora Freitas Ornelas</t>
  </si>
  <si>
    <t>Bruno Carlos Rodrigues Tavares Monteiro</t>
  </si>
  <si>
    <t>Luís Alberto Da Silva Gaspar</t>
  </si>
  <si>
    <t>Sandra Cristina Vieira Reynolds Rebolo</t>
  </si>
  <si>
    <t>Henrique Alexandre Carvalho Nunes</t>
  </si>
  <si>
    <t>Ana Karina Caldeira Caraban</t>
  </si>
  <si>
    <t>Diego Filipe De Nóbrega Dos Santos</t>
  </si>
  <si>
    <t>Élvio Gilberto Andrade De Jesus</t>
  </si>
  <si>
    <t>Sónia José Teixeira Faria De Abreu</t>
  </si>
  <si>
    <t>Tiago Demétrio Couto Braga</t>
  </si>
  <si>
    <t>Honorato José Santos Correia De Sousa</t>
  </si>
  <si>
    <t>Deesy Gomes Pinto Correia</t>
  </si>
  <si>
    <t>João Manuel Noite Mendes</t>
  </si>
  <si>
    <t>Filipe Donato Vasconcelos Dos Santos</t>
  </si>
  <si>
    <t>Luís Duarte Andrade Ferreira</t>
  </si>
  <si>
    <t>Universidade da Madeira - Faculdade de Artes e Humanidades,Universidade da Madeira - Faculdade de Ciências Exatas e da Engenharia</t>
  </si>
  <si>
    <t>Rui Guilherme Figueiredo Da Silva</t>
  </si>
  <si>
    <t>Fábio Ruben Silva Mendonça</t>
  </si>
  <si>
    <t>Carla Susana Silva Gouveia</t>
  </si>
  <si>
    <t>Célia Marisa Rodrigues Bairos</t>
  </si>
  <si>
    <t>Duarte Nuno Martins Da Silva E Freitas</t>
  </si>
  <si>
    <t>Micaela Sofia Camacho Andrade</t>
  </si>
  <si>
    <t>Nuno Miguel Velosa Nunes</t>
  </si>
  <si>
    <t>Helena Sofia Rodrigues Fragoeiro Pedrosa Borges</t>
  </si>
  <si>
    <t>Ana Margarida De Abreu Temtem</t>
  </si>
  <si>
    <t>Natacha Pereira Quintal</t>
  </si>
  <si>
    <t>Francisco Manuel De Freitas Gomes</t>
  </si>
  <si>
    <t>Cíntia Raquel Nunes França</t>
  </si>
  <si>
    <t>Ana Cristina Marques Da Silva Figueira</t>
  </si>
  <si>
    <t>Universidade da Madeira - Escola Superior de Saúde,Universidade da Madeira - Escola Superior de Tecnologias e Gestão</t>
  </si>
  <si>
    <t>Ana Beatriz Da Palma Rodrigues Neto</t>
  </si>
  <si>
    <t>Válter Filipe Nóbrega De Freitas</t>
  </si>
  <si>
    <t>ID DOCENTE</t>
  </si>
  <si>
    <t>Unidades Orgânicas</t>
  </si>
  <si>
    <t>Ocorrências</t>
  </si>
  <si>
    <t>Região dos Açores</t>
  </si>
  <si>
    <t>Região da Madeira</t>
  </si>
  <si>
    <t>Margarida Maria Ferreira Diogo Dias Pocinho</t>
  </si>
  <si>
    <t>Maria João Gouveia Pereira Beja</t>
  </si>
  <si>
    <t>José Filipe Teixeira Ganança</t>
  </si>
  <si>
    <t>Élvio José Sousa Camacho</t>
  </si>
  <si>
    <t>Manuel Ricardo Faísca Figueira</t>
  </si>
  <si>
    <t>Miguel Ângelo Almeida Pinheiro De Carvalho</t>
  </si>
  <si>
    <t>Cristina Bárbara Da Costa Freitas Pestana</t>
  </si>
  <si>
    <t>Maria Eugénia Pestana Gonçalves</t>
  </si>
  <si>
    <t>Maria Olívia Sousa De Freitas Barcelos</t>
  </si>
  <si>
    <t>Rita Maria De Sousa De Abreu Figueiredo</t>
  </si>
  <si>
    <t>Região</t>
  </si>
  <si>
    <t>Escola Superior de Enfermagem de S. José de Cluny</t>
  </si>
  <si>
    <t>Instituto Superior de Administração e Línguas</t>
  </si>
  <si>
    <t>Código da UA</t>
  </si>
  <si>
    <t xml:space="preserve">Unidade Organizacional </t>
  </si>
  <si>
    <t>Data do 1 º Registo na Base de dados</t>
  </si>
  <si>
    <t>Instituições dos Arquipélagos</t>
  </si>
  <si>
    <t>Número de Contratos [2016-2022]</t>
  </si>
  <si>
    <t xml:space="preserve"> Madeira</t>
  </si>
  <si>
    <t xml:space="preserve"> Açores</t>
  </si>
  <si>
    <t>Regiões</t>
  </si>
  <si>
    <t>Média Geral de Horas Letivas Semanais</t>
  </si>
  <si>
    <t>Politécnicos nos Açores</t>
  </si>
  <si>
    <t>Politécnicos na Madeira</t>
  </si>
  <si>
    <t>Instituição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</si>
</sst>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9"/>
      <name val="Calibri"/>
      <family val="2"/>
    </font>
    <font>
      <sz val="11"/>
      <color indexed="30"/>
      <name val="Calibri"/>
      <family val="2"/>
    </font>
    <font>
      <sz val="11"/>
      <color theme="9" tint="-0.249977111117893"/>
      <name val="Calibri"/>
      <family val="2"/>
    </font>
    <font>
      <sz val="11"/>
      <color theme="8" tint="-0.249977111117893"/>
      <name val="Calibri"/>
      <family val="2"/>
    </font>
    <font>
      <sz val="12"/>
      <color indexed="8"/>
      <name val="Times New Roman"/>
      <family val="1"/>
    </font>
    <font>
      <sz val="12"/>
      <color theme="9" tint="-0.249977111117893"/>
      <name val="Times New Roman"/>
      <family val="1"/>
    </font>
    <font>
      <sz val="12"/>
      <color rgb="FF0070C0"/>
      <name val="Times New Roman"/>
      <family val="1"/>
    </font>
    <font>
      <sz val="12"/>
      <name val="Times New Roman"/>
      <family val="1"/>
    </font>
    <font>
      <sz val="12"/>
      <color theme="8" tint="-0.249977111117893"/>
      <name val="Times New Roman"/>
      <family val="1"/>
    </font>
    <font>
      <sz val="12"/>
      <color rgb="FF000000"/>
      <name val="Times New Roman"/>
      <family val="1"/>
    </font>
    <font>
      <sz val="12"/>
      <color indexed="10"/>
      <name val="Times New Roman"/>
      <family val="1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6A6A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3">
    <xf numFmtId="0" fontId="0" fillId="0" borderId="0" xfId="0"/>
    <xf numFmtId="0" fontId="0" fillId="33" borderId="10" xfId="0" applyFill="1" applyBorder="1"/>
    <xf numFmtId="0" fontId="0" fillId="33" borderId="11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18" fillId="35" borderId="12" xfId="0" applyFont="1" applyFill="1" applyBorder="1" applyAlignment="1">
      <alignment horizontal="center"/>
    </xf>
    <xf numFmtId="0" fontId="0" fillId="36" borderId="10" xfId="0" applyFill="1" applyBorder="1"/>
    <xf numFmtId="0" fontId="0" fillId="36" borderId="13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18" fillId="34" borderId="12" xfId="0" applyFont="1" applyFill="1" applyBorder="1"/>
    <xf numFmtId="0" fontId="18" fillId="35" borderId="13" xfId="0" applyFont="1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8" borderId="10" xfId="0" applyFill="1" applyBorder="1" applyAlignment="1">
      <alignment vertical="center" wrapText="1"/>
    </xf>
    <xf numFmtId="0" fontId="19" fillId="34" borderId="10" xfId="0" applyFont="1" applyFill="1" applyBorder="1"/>
    <xf numFmtId="0" fontId="19" fillId="35" borderId="10" xfId="0" applyFont="1" applyFill="1" applyBorder="1" applyAlignment="1">
      <alignment horizontal="center"/>
    </xf>
    <xf numFmtId="0" fontId="20" fillId="35" borderId="10" xfId="0" applyFont="1" applyFill="1" applyBorder="1" applyAlignment="1">
      <alignment horizontal="center"/>
    </xf>
    <xf numFmtId="0" fontId="19" fillId="35" borderId="14" xfId="0" applyFont="1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40" borderId="11" xfId="0" applyFill="1" applyBorder="1" applyAlignment="1">
      <alignment horizontal="center"/>
    </xf>
    <xf numFmtId="0" fontId="0" fillId="41" borderId="10" xfId="0" applyFill="1" applyBorder="1" applyAlignment="1">
      <alignment horizontal="center"/>
    </xf>
    <xf numFmtId="0" fontId="0" fillId="41" borderId="10" xfId="0" applyFill="1" applyBorder="1"/>
    <xf numFmtId="0" fontId="0" fillId="38" borderId="10" xfId="0" applyFill="1" applyBorder="1" applyAlignment="1">
      <alignment horizontal="center"/>
    </xf>
    <xf numFmtId="0" fontId="0" fillId="38" borderId="10" xfId="0" applyFill="1" applyBorder="1"/>
    <xf numFmtId="0" fontId="0" fillId="39" borderId="10" xfId="0" applyFill="1" applyBorder="1" applyAlignment="1">
      <alignment horizontal="center"/>
    </xf>
    <xf numFmtId="0" fontId="0" fillId="38" borderId="10" xfId="0" applyFill="1" applyBorder="1" applyAlignment="1">
      <alignment horizontal="left"/>
    </xf>
    <xf numFmtId="0" fontId="21" fillId="35" borderId="10" xfId="0" applyFont="1" applyFill="1" applyBorder="1" applyAlignment="1">
      <alignment horizontal="center"/>
    </xf>
    <xf numFmtId="0" fontId="20" fillId="34" borderId="10" xfId="0" applyFont="1" applyFill="1" applyBorder="1"/>
    <xf numFmtId="0" fontId="21" fillId="34" borderId="10" xfId="0" applyFont="1" applyFill="1" applyBorder="1"/>
    <xf numFmtId="0" fontId="22" fillId="37" borderId="14" xfId="0" applyFont="1" applyFill="1" applyBorder="1" applyAlignment="1">
      <alignment horizontal="center"/>
    </xf>
    <xf numFmtId="0" fontId="22" fillId="37" borderId="10" xfId="0" applyFont="1" applyFill="1" applyBorder="1" applyAlignment="1">
      <alignment horizontal="center"/>
    </xf>
    <xf numFmtId="0" fontId="22" fillId="37" borderId="11" xfId="0" applyFont="1" applyFill="1" applyBorder="1" applyAlignment="1">
      <alignment horizontal="center"/>
    </xf>
    <xf numFmtId="0" fontId="23" fillId="38" borderId="10" xfId="0" applyFont="1" applyFill="1" applyBorder="1" applyAlignment="1">
      <alignment horizontal="center" vertical="center" wrapText="1"/>
    </xf>
    <xf numFmtId="0" fontId="23" fillId="38" borderId="10" xfId="0" applyFont="1" applyFill="1" applyBorder="1" applyAlignment="1">
      <alignment vertical="center" wrapText="1"/>
    </xf>
    <xf numFmtId="0" fontId="24" fillId="38" borderId="10" xfId="0" applyFont="1" applyFill="1" applyBorder="1" applyAlignment="1">
      <alignment horizontal="center" vertical="center" wrapText="1"/>
    </xf>
    <xf numFmtId="0" fontId="24" fillId="38" borderId="10" xfId="0" applyFont="1" applyFill="1" applyBorder="1" applyAlignment="1">
      <alignment vertical="center" wrapText="1"/>
    </xf>
    <xf numFmtId="0" fontId="22" fillId="38" borderId="10" xfId="0" applyFont="1" applyFill="1" applyBorder="1" applyAlignment="1">
      <alignment horizontal="center" vertical="center" wrapText="1"/>
    </xf>
    <xf numFmtId="0" fontId="22" fillId="39" borderId="10" xfId="0" applyFont="1" applyFill="1" applyBorder="1" applyAlignment="1">
      <alignment horizontal="center" vertical="center" wrapText="1"/>
    </xf>
    <xf numFmtId="0" fontId="25" fillId="37" borderId="10" xfId="0" applyFont="1" applyFill="1" applyBorder="1" applyAlignment="1">
      <alignment horizontal="center" vertical="center" wrapText="1"/>
    </xf>
    <xf numFmtId="0" fontId="23" fillId="38" borderId="10" xfId="0" applyFont="1" applyFill="1" applyBorder="1" applyAlignment="1">
      <alignment horizontal="left" vertical="center" wrapText="1"/>
    </xf>
    <xf numFmtId="0" fontId="26" fillId="39" borderId="10" xfId="0" applyFont="1" applyFill="1" applyBorder="1" applyAlignment="1">
      <alignment horizontal="left" vertical="center" wrapText="1"/>
    </xf>
    <xf numFmtId="0" fontId="22" fillId="40" borderId="14" xfId="0" applyFont="1" applyFill="1" applyBorder="1" applyAlignment="1">
      <alignment horizontal="center"/>
    </xf>
    <xf numFmtId="0" fontId="22" fillId="40" borderId="15" xfId="0" applyFont="1" applyFill="1" applyBorder="1" applyAlignment="1">
      <alignment horizontal="center"/>
    </xf>
    <xf numFmtId="0" fontId="22" fillId="40" borderId="11" xfId="0" applyFont="1" applyFill="1" applyBorder="1" applyAlignment="1">
      <alignment horizontal="center"/>
    </xf>
    <xf numFmtId="0" fontId="22" fillId="36" borderId="10" xfId="0" applyFont="1" applyFill="1" applyBorder="1"/>
    <xf numFmtId="0" fontId="27" fillId="36" borderId="10" xfId="0" applyFont="1" applyFill="1" applyBorder="1"/>
    <xf numFmtId="0" fontId="26" fillId="38" borderId="10" xfId="0" applyFont="1" applyFill="1" applyBorder="1" applyAlignment="1">
      <alignment vertical="center" wrapText="1"/>
    </xf>
    <xf numFmtId="0" fontId="21" fillId="0" borderId="0" xfId="0" applyFont="1"/>
    <xf numFmtId="0" fontId="0" fillId="0" borderId="0" xfId="0" applyAlignment="1">
      <alignment horizontal="center" vertical="center"/>
    </xf>
    <xf numFmtId="0" fontId="0" fillId="37" borderId="14" xfId="0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22" fillId="33" borderId="10" xfId="0" applyFont="1" applyFill="1" applyBorder="1"/>
    <xf numFmtId="0" fontId="22" fillId="33" borderId="12" xfId="0" applyFont="1" applyFill="1" applyBorder="1" applyAlignment="1">
      <alignment horizontal="center"/>
    </xf>
    <xf numFmtId="0" fontId="26" fillId="34" borderId="10" xfId="0" applyFont="1" applyFill="1" applyBorder="1" applyAlignment="1">
      <alignment horizontal="left"/>
    </xf>
    <xf numFmtId="0" fontId="26" fillId="35" borderId="10" xfId="0" applyFont="1" applyFill="1" applyBorder="1" applyAlignment="1">
      <alignment horizontal="center"/>
    </xf>
    <xf numFmtId="0" fontId="23" fillId="34" borderId="10" xfId="0" applyFont="1" applyFill="1" applyBorder="1" applyAlignment="1">
      <alignment horizontal="left"/>
    </xf>
    <xf numFmtId="0" fontId="23" fillId="35" borderId="10" xfId="0" applyFont="1" applyFill="1" applyBorder="1" applyAlignment="1">
      <alignment horizontal="center"/>
    </xf>
    <xf numFmtId="0" fontId="28" fillId="34" borderId="10" xfId="0" applyFont="1" applyFill="1" applyBorder="1" applyAlignment="1">
      <alignment horizontal="left" vertical="center" wrapText="1"/>
    </xf>
    <xf numFmtId="0" fontId="28" fillId="35" borderId="10" xfId="0" applyFont="1" applyFill="1" applyBorder="1" applyAlignment="1">
      <alignment horizontal="center" vertical="center" wrapText="1"/>
    </xf>
    <xf numFmtId="0" fontId="22" fillId="41" borderId="10" xfId="0" applyFont="1" applyFill="1" applyBorder="1"/>
    <xf numFmtId="0" fontId="22" fillId="41" borderId="10" xfId="0" applyFont="1" applyFill="1" applyBorder="1" applyAlignment="1">
      <alignment horizontal="center"/>
    </xf>
    <xf numFmtId="0" fontId="23" fillId="39" borderId="10" xfId="0" applyFont="1" applyFill="1" applyBorder="1" applyAlignment="1">
      <alignment horizontal="center" vertical="center" wrapText="1"/>
    </xf>
    <xf numFmtId="0" fontId="26" fillId="39" borderId="10" xfId="0" applyFont="1" applyFill="1" applyBorder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 customBuiltin="1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Distribuição</a:t>
            </a:r>
            <a:r>
              <a:rPr lang="pt-PT" baseline="0"/>
              <a:t> dos Contratos nos Arquipélagos (2003-2022)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53B-40EB-A07F-3081DF94686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53B-40EB-A07F-3081DF94686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(Número_De_Contratos!$M$4,Número_De_Contratos!$M$5)</c:f>
              <c:strCache>
                <c:ptCount val="2"/>
                <c:pt idx="0">
                  <c:v>Madeira</c:v>
                </c:pt>
                <c:pt idx="1">
                  <c:v>Açores</c:v>
                </c:pt>
              </c:strCache>
            </c:strRef>
          </c:cat>
          <c:val>
            <c:numRef>
              <c:f>(Número_De_Contratos!$O$4,Número_De_Contratos!$O$5)</c:f>
              <c:numCache>
                <c:formatCode>General</c:formatCode>
                <c:ptCount val="2"/>
                <c:pt idx="0">
                  <c:v>52.3</c:v>
                </c:pt>
                <c:pt idx="1">
                  <c:v>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3-49B4-A6C9-11CECED4AFF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legendEntry>
      <c:layout>
        <c:manualLayout>
          <c:xMode val="edge"/>
          <c:yMode val="edge"/>
          <c:x val="0.76596913900310704"/>
          <c:y val="0.32046408763675338"/>
          <c:w val="0.17073326018014975"/>
          <c:h val="0.2351242456259791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Distribuição dos Contratos nos Arquipélagos (2016-2022)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53-4599-AB4D-E1F5F782001B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53-4599-AB4D-E1F5F782001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(Número_De_Contratos!$M$73,Número_De_Contratos!$M$74)</c:f>
              <c:strCache>
                <c:ptCount val="2"/>
                <c:pt idx="0">
                  <c:v>Madeira</c:v>
                </c:pt>
                <c:pt idx="1">
                  <c:v>Açores</c:v>
                </c:pt>
              </c:strCache>
            </c:strRef>
          </c:cat>
          <c:val>
            <c:numRef>
              <c:f>(Número_De_Contratos!$O$73,Número_De_Contratos!$O$74)</c:f>
              <c:numCache>
                <c:formatCode>General</c:formatCode>
                <c:ptCount val="2"/>
                <c:pt idx="0">
                  <c:v>59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5-429D-ACB7-56BECC34B8D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Maio</a:t>
            </a:r>
            <a:r>
              <a:rPr lang="pt-PT" baseline="0"/>
              <a:t>r Número De Professores Contratados Com Contratos Fora da Unidade Orgânica</a:t>
            </a:r>
            <a:endParaRPr lang="pt-PT"/>
          </a:p>
        </c:rich>
      </c:tx>
      <c:layout>
        <c:manualLayout>
          <c:xMode val="edge"/>
          <c:yMode val="edge"/>
          <c:x val="0.15068753221672873"/>
          <c:y val="4.1590220076123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Docentes_Varias_Unidades!$M$6:$M$13</c:f>
              <c:strCache>
                <c:ptCount val="8"/>
                <c:pt idx="0">
                  <c:v>Universidade da Madeira - Faculdade de Ciências da Vida</c:v>
                </c:pt>
                <c:pt idx="1">
                  <c:v>Universidade da Madeira - Faculdade de Ciências Exatas e da Engenharia</c:v>
                </c:pt>
                <c:pt idx="2">
                  <c:v>Universidade da Madeira - Escola Superior de Enfermagem da Madeira</c:v>
                </c:pt>
                <c:pt idx="3">
                  <c:v>Universidade da Madeira - Escola Superior de Tecnologias e Gestão</c:v>
                </c:pt>
                <c:pt idx="4">
                  <c:v>Universidade da Madeira - Centro de Tecnologias da Saúde</c:v>
                </c:pt>
                <c:pt idx="5">
                  <c:v>Universidade da Madeira - Faculdade de Artes e Humanidades</c:v>
                </c:pt>
                <c:pt idx="6">
                  <c:v>Universidade da Madeira - Escola Superior de Saúde</c:v>
                </c:pt>
                <c:pt idx="7">
                  <c:v>Universidade da Madeira - Faculdade de Ciências Sociais</c:v>
                </c:pt>
              </c:strCache>
            </c:strRef>
          </c:cat>
          <c:val>
            <c:numRef>
              <c:f>Docentes_Varias_Unidades!$N$6:$N$13</c:f>
              <c:numCache>
                <c:formatCode>General</c:formatCode>
                <c:ptCount val="8"/>
                <c:pt idx="0">
                  <c:v>16</c:v>
                </c:pt>
                <c:pt idx="1">
                  <c:v>23</c:v>
                </c:pt>
                <c:pt idx="2">
                  <c:v>31</c:v>
                </c:pt>
                <c:pt idx="3">
                  <c:v>47</c:v>
                </c:pt>
                <c:pt idx="4">
                  <c:v>18</c:v>
                </c:pt>
                <c:pt idx="5">
                  <c:v>7</c:v>
                </c:pt>
                <c:pt idx="6">
                  <c:v>26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1-4F1E-8A73-96429B2A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2511904"/>
        <c:axId val="842512984"/>
      </c:barChart>
      <c:catAx>
        <c:axId val="84251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2512984"/>
        <c:crosses val="autoZero"/>
        <c:auto val="1"/>
        <c:lblAlgn val="ctr"/>
        <c:lblOffset val="100"/>
        <c:noMultiLvlLbl val="0"/>
      </c:catAx>
      <c:valAx>
        <c:axId val="84251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25119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Nº</a:t>
            </a:r>
            <a:r>
              <a:rPr lang="pt-PT" baseline="0"/>
              <a:t> de Docentes c/mais de 20 contratos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2E-403D-A7D7-1C136EC44A3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1A1-4573-B1A8-13A3AEF225B4}"/>
              </c:ext>
            </c:extLst>
          </c:dPt>
          <c:cat>
            <c:strRef>
              <c:f>Docentes_C_mais_20_contract!$B$16:$B$17</c:f>
              <c:strCache>
                <c:ptCount val="2"/>
                <c:pt idx="0">
                  <c:v>Região dos Açores</c:v>
                </c:pt>
                <c:pt idx="1">
                  <c:v>Região da Madeira</c:v>
                </c:pt>
              </c:strCache>
            </c:strRef>
          </c:cat>
          <c:val>
            <c:numRef>
              <c:f>Docentes_C_mais_20_contract!$C$16:$C$17</c:f>
              <c:numCache>
                <c:formatCode>General</c:formatCode>
                <c:ptCount val="2"/>
                <c:pt idx="0">
                  <c:v>7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E-403D-A7D7-1C136EC44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9233032"/>
        <c:axId val="999233392"/>
      </c:barChart>
      <c:catAx>
        <c:axId val="99923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9233392"/>
        <c:crosses val="autoZero"/>
        <c:auto val="1"/>
        <c:lblAlgn val="ctr"/>
        <c:lblOffset val="100"/>
        <c:noMultiLvlLbl val="0"/>
      </c:catAx>
      <c:valAx>
        <c:axId val="99923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92330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Média Geral de Horas Letivas Semanais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F6-43CE-98C2-50CC27421B1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50A-4700-9AD8-5D7D565EFE15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1F6-43CE-98C2-50CC27421B1D}"/>
              </c:ext>
            </c:extLst>
          </c:dPt>
          <c:cat>
            <c:strRef>
              <c:f>(Media_Horas_Letivas!$B$20,Media_Horas_Letivas!$B$21,Media_Horas_Letivas!$B$22)</c:f>
              <c:strCache>
                <c:ptCount val="3"/>
                <c:pt idx="0">
                  <c:v> Açores</c:v>
                </c:pt>
                <c:pt idx="1">
                  <c:v> Madeira</c:v>
                </c:pt>
                <c:pt idx="2">
                  <c:v> Continente</c:v>
                </c:pt>
              </c:strCache>
            </c:strRef>
          </c:cat>
          <c:val>
            <c:numRef>
              <c:f>(Media_Horas_Letivas!$C$20,Media_Horas_Letivas!$C$21,Media_Horas_Letivas!$C$22)</c:f>
              <c:numCache>
                <c:formatCode>General</c:formatCode>
                <c:ptCount val="3"/>
                <c:pt idx="0">
                  <c:v>4.5976085718370001</c:v>
                </c:pt>
                <c:pt idx="1">
                  <c:v>5.5943451682349998</c:v>
                </c:pt>
                <c:pt idx="2">
                  <c:v>5.2854858013810002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6-43CE-98C2-50CC27421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7216240"/>
        <c:axId val="906436360"/>
      </c:barChart>
      <c:catAx>
        <c:axId val="99721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6436360"/>
        <c:crosses val="autoZero"/>
        <c:auto val="1"/>
        <c:lblAlgn val="ctr"/>
        <c:lblOffset val="100"/>
        <c:noMultiLvlLbl val="0"/>
      </c:catAx>
      <c:valAx>
        <c:axId val="90643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721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Média Geral de Horas Letivas Semanais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E6-403F-9741-AE8C098EA60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E6-403F-9741-AE8C098EA60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8E6-403F-9741-AE8C098EA60E}"/>
              </c:ext>
            </c:extLst>
          </c:dPt>
          <c:cat>
            <c:strRef>
              <c:f>(Media_Horas_Letivas!$B$38,Media_Horas_Letivas!$B$39,Media_Horas_Letivas!$B$40,Media_Horas_Letivas!$B$41)</c:f>
              <c:strCache>
                <c:ptCount val="4"/>
                <c:pt idx="0">
                  <c:v>Universidade dos Açores</c:v>
                </c:pt>
                <c:pt idx="1">
                  <c:v>Politécnicos nos Açores</c:v>
                </c:pt>
                <c:pt idx="2">
                  <c:v>Universidade da Madeira</c:v>
                </c:pt>
                <c:pt idx="3">
                  <c:v>Politécnicos na Madeira</c:v>
                </c:pt>
              </c:strCache>
            </c:strRef>
          </c:cat>
          <c:val>
            <c:numRef>
              <c:f>(Media_Horas_Letivas!$C$38,Media_Horas_Letivas!$C$39,Media_Horas_Letivas!$C$40,Media_Horas_Letivas!$C$41)</c:f>
              <c:numCache>
                <c:formatCode>General</c:formatCode>
                <c:ptCount val="4"/>
                <c:pt idx="0">
                  <c:v>7.141346774783</c:v>
                </c:pt>
                <c:pt idx="1">
                  <c:v>7.7089933333329999</c:v>
                </c:pt>
                <c:pt idx="2">
                  <c:v>7.0604723684210002</c:v>
                </c:pt>
                <c:pt idx="3">
                  <c:v>7.2766654849999997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6-403F-9741-AE8C098E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871528"/>
        <c:axId val="878621480"/>
      </c:barChart>
      <c:catAx>
        <c:axId val="88587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78621480"/>
        <c:crosses val="autoZero"/>
        <c:auto val="1"/>
        <c:lblAlgn val="ctr"/>
        <c:lblOffset val="100"/>
        <c:noMultiLvlLbl val="0"/>
      </c:catAx>
      <c:valAx>
        <c:axId val="87862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587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590549</xdr:colOff>
      <xdr:row>11</xdr:row>
      <xdr:rowOff>100010</xdr:rowOff>
    </xdr:from>
    <xdr:to>
      <xdr:col>20</xdr:col>
      <xdr:colOff>246530</xdr:colOff>
      <xdr:row>31</xdr:row>
      <xdr:rowOff>22411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940950-8B07-34F7-3D11-14A775490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0</xdr:row>
      <xdr:rowOff>76201</xdr:rowOff>
    </xdr:from>
    <xdr:to>
      <xdr:col>10</xdr:col>
      <xdr:colOff>0</xdr:colOff>
      <xdr:row>7</xdr:row>
      <xdr:rowOff>28575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730BA218-41D8-9CB1-303E-DC28FA3BA06C}"/>
            </a:ext>
          </a:extLst>
        </xdr:cNvPr>
        <xdr:cNvSpPr txBox="1"/>
      </xdr:nvSpPr>
      <xdr:spPr>
        <a:xfrm>
          <a:off x="4876801" y="76201"/>
          <a:ext cx="8562974" cy="1323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ctr"/>
          <a:r>
            <a:rPr lang="pt-PT" sz="14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Quais são as unidades orgânicas mais ativas em termos de contratação de docentes nos arquipélagos da </a:t>
          </a:r>
          <a:r>
            <a:rPr lang="pt-PT" sz="1400">
              <a:solidFill>
                <a:schemeClr val="accent6">
                  <a:lumMod val="7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Madeira</a:t>
          </a:r>
          <a:r>
            <a:rPr lang="pt-PT" sz="14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e dos </a:t>
          </a:r>
          <a:r>
            <a:rPr lang="pt-PT" sz="1400">
              <a:solidFill>
                <a:srgbClr val="0070C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Açores</a:t>
          </a:r>
          <a:r>
            <a:rPr lang="pt-PT" sz="1400" baseline="0">
              <a:solidFill>
                <a:srgbClr val="0070C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pt-PT" sz="1400" baseline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(Entre 2016 e 2022) </a:t>
          </a:r>
          <a:r>
            <a:rPr lang="pt-PT" sz="14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?</a:t>
          </a:r>
        </a:p>
        <a:p>
          <a:pPr algn="ctr"/>
          <a:endParaRPr lang="pt-PT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pt-PT" sz="1100" b="1" u="sng">
              <a:latin typeface="Times New Roman" panose="02020603050405020304" pitchFamily="18" charset="0"/>
              <a:cs typeface="Times New Roman" panose="02020603050405020304" pitchFamily="18" charset="0"/>
            </a:rPr>
            <a:t>Nota</a:t>
          </a:r>
          <a:r>
            <a:rPr lang="pt-PT" sz="1100" u="none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pt-PT" sz="110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 Ter em conta que até 2015/2016 o dataset continha as diferentes universidades agregadas aos seus pólos ( exemplo : </a:t>
          </a:r>
          <a:r>
            <a:rPr lang="pt-PT" sz="1100" u="none" baseline="0">
              <a:solidFill>
                <a:schemeClr val="accent5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Universidade dos Açores - Escola Superior de Saúde - Angra do Heroísmo </a:t>
          </a:r>
          <a:r>
            <a:rPr lang="pt-PT" sz="1100" u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pertencia a </a:t>
          </a:r>
          <a:r>
            <a:rPr lang="pt-PT" sz="1100" u="none" baseline="0">
              <a:solidFill>
                <a:schemeClr val="accent5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Universidade dos Açores - Angra do Heroísmo </a:t>
          </a:r>
          <a:r>
            <a:rPr lang="pt-PT" sz="1100" u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) isto implicou que tivesse que sido escolhida um espaço temporal coerente para poder tirar resultados corretos acerca das unidades orgânicas mais ativas em termos de contratação.</a:t>
          </a:r>
          <a:endParaRPr lang="pt-PT" sz="1100" u="sng">
            <a:solidFill>
              <a:schemeClr val="accent5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341779</xdr:colOff>
      <xdr:row>79</xdr:row>
      <xdr:rowOff>44823</xdr:rowOff>
    </xdr:from>
    <xdr:to>
      <xdr:col>21</xdr:col>
      <xdr:colOff>123265</xdr:colOff>
      <xdr:row>99</xdr:row>
      <xdr:rowOff>56029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60F40CC-0F4C-F08B-D694-72E13DDF0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31935</xdr:colOff>
      <xdr:row>0</xdr:row>
      <xdr:rowOff>123265</xdr:rowOff>
    </xdr:from>
    <xdr:to>
      <xdr:col>9</xdr:col>
      <xdr:colOff>560292</xdr:colOff>
      <xdr:row>12</xdr:row>
      <xdr:rowOff>67234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01C09B5-4876-95B7-F61E-FFE862D64B66}"/>
            </a:ext>
          </a:extLst>
        </xdr:cNvPr>
        <xdr:cNvSpPr txBox="1"/>
      </xdr:nvSpPr>
      <xdr:spPr>
        <a:xfrm>
          <a:off x="637053" y="123265"/>
          <a:ext cx="7341533" cy="23308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PT" sz="1500">
              <a:latin typeface="Times New Roman" panose="02020603050405020304" pitchFamily="18" charset="0"/>
              <a:cs typeface="Times New Roman" panose="02020603050405020304" pitchFamily="18" charset="0"/>
            </a:rPr>
            <a:t>Quais e</a:t>
          </a:r>
          <a:r>
            <a:rPr lang="pt-PT" sz="1500" baseline="0">
              <a:latin typeface="Times New Roman" panose="02020603050405020304" pitchFamily="18" charset="0"/>
              <a:cs typeface="Times New Roman" panose="02020603050405020304" pitchFamily="18" charset="0"/>
            </a:rPr>
            <a:t> quantos</a:t>
          </a:r>
          <a:r>
            <a:rPr lang="pt-PT" sz="1500">
              <a:latin typeface="Times New Roman" panose="02020603050405020304" pitchFamily="18" charset="0"/>
              <a:cs typeface="Times New Roman" panose="02020603050405020304" pitchFamily="18" charset="0"/>
            </a:rPr>
            <a:t> são</a:t>
          </a:r>
          <a:r>
            <a:rPr lang="pt-PT" sz="1500" baseline="0">
              <a:latin typeface="Times New Roman" panose="02020603050405020304" pitchFamily="18" charset="0"/>
              <a:cs typeface="Times New Roman" panose="02020603050405020304" pitchFamily="18" charset="0"/>
            </a:rPr>
            <a:t> os</a:t>
          </a:r>
          <a:r>
            <a:rPr lang="pt-PT" sz="1500">
              <a:latin typeface="Times New Roman" panose="02020603050405020304" pitchFamily="18" charset="0"/>
              <a:cs typeface="Times New Roman" panose="02020603050405020304" pitchFamily="18" charset="0"/>
            </a:rPr>
            <a:t> docentes atualmente</a:t>
          </a:r>
          <a:r>
            <a:rPr lang="pt-PT" sz="15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pt-PT" sz="1500">
              <a:latin typeface="Times New Roman" panose="02020603050405020304" pitchFamily="18" charset="0"/>
              <a:cs typeface="Times New Roman" panose="02020603050405020304" pitchFamily="18" charset="0"/>
            </a:rPr>
            <a:t>em função que exercem atividades em diferentes unidades Orgânicas no</a:t>
          </a:r>
          <a:r>
            <a:rPr lang="pt-PT" sz="1500" baseline="0">
              <a:latin typeface="Times New Roman" panose="02020603050405020304" pitchFamily="18" charset="0"/>
              <a:cs typeface="Times New Roman" panose="02020603050405020304" pitchFamily="18" charset="0"/>
            </a:rPr>
            <a:t> arquipélago da </a:t>
          </a:r>
          <a:r>
            <a:rPr lang="pt-PT" sz="1500">
              <a:solidFill>
                <a:schemeClr val="accent6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Madeira </a:t>
          </a:r>
          <a:r>
            <a:rPr lang="pt-PT" sz="15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tendo em conta apenas</a:t>
          </a:r>
          <a:r>
            <a:rPr lang="pt-PT" sz="15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 ensino público</a:t>
          </a:r>
          <a:r>
            <a:rPr lang="pt-PT" sz="1500">
              <a:latin typeface="Times New Roman" panose="02020603050405020304" pitchFamily="18" charset="0"/>
              <a:cs typeface="Times New Roman" panose="02020603050405020304" pitchFamily="18" charset="0"/>
            </a:rPr>
            <a:t> ?</a:t>
          </a:r>
        </a:p>
        <a:p>
          <a:pPr algn="ctr"/>
          <a:endParaRPr lang="pt-PT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pt-PT" sz="1200" b="1" u="sng">
              <a:latin typeface="Times New Roman" panose="02020603050405020304" pitchFamily="18" charset="0"/>
              <a:cs typeface="Times New Roman" panose="02020603050405020304" pitchFamily="18" charset="0"/>
            </a:rPr>
            <a:t>Nota</a:t>
          </a:r>
          <a:r>
            <a:rPr lang="pt-PT" sz="1200" b="1" u="none"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pt-PT" sz="1200">
              <a:latin typeface="Times New Roman" panose="02020603050405020304" pitchFamily="18" charset="0"/>
              <a:cs typeface="Times New Roman" panose="02020603050405020304" pitchFamily="18" charset="0"/>
            </a:rPr>
            <a:t>Esta questão levantou</a:t>
          </a:r>
          <a:r>
            <a:rPr lang="pt-PT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várias inconsistências ao nível do conjunto de dados fornecido visto que as faculdades dos arquipélagos foram divididas dentro dos pólos principais </a:t>
          </a:r>
          <a:r>
            <a:rPr lang="pt-PT" sz="1200" u="sng" baseline="0">
              <a:latin typeface="Times New Roman" panose="02020603050405020304" pitchFamily="18" charset="0"/>
              <a:cs typeface="Times New Roman" panose="02020603050405020304" pitchFamily="18" charset="0"/>
            </a:rPr>
            <a:t>maioritariamente*</a:t>
          </a:r>
          <a:r>
            <a:rPr lang="pt-PT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( </a:t>
          </a:r>
          <a:r>
            <a:rPr lang="pt-PT" sz="1200" baseline="0">
              <a:solidFill>
                <a:schemeClr val="accent6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Universidade da Madeira</a:t>
          </a:r>
          <a:r>
            <a:rPr lang="pt-PT" sz="12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só por volta de 2015 foi dividido no conjunto de universidades que é possivel observar na tabela adjacente algumas inclusive posteriormente ao ano 2015) como tal condicionamos os dados só apenas a todas as universidades que não fossem o polo ou seja com o nome </a:t>
          </a:r>
          <a:r>
            <a:rPr lang="pt-PT" sz="1200" baseline="0">
              <a:solidFill>
                <a:schemeClr val="accent6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"Universidade da Madeira" </a:t>
          </a:r>
          <a:r>
            <a:rPr lang="pt-PT" sz="12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para que a análise fosse o mais crítica possível.</a:t>
          </a:r>
        </a:p>
        <a:p>
          <a:pPr algn="ctr"/>
          <a:endParaRPr lang="pt-PT" sz="1200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pt-PT" sz="1200" b="1" u="sng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Nota(2)</a:t>
          </a:r>
          <a:r>
            <a:rPr lang="pt-PT" sz="12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:Maioritariamente pois desde 2003 na </a:t>
          </a:r>
          <a:r>
            <a:rPr lang="pt-PT" sz="1200" baseline="0">
              <a:solidFill>
                <a:schemeClr val="accent6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Madeira</a:t>
          </a:r>
          <a:r>
            <a:rPr lang="pt-PT" sz="12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estava disposta também a Escola Superior de Enfermagem da Madeira contudo apenas essas 2 eram apresentadas nos ficheiros mais antigos.</a:t>
          </a:r>
          <a:endParaRPr lang="pt-PT" sz="1200">
            <a:solidFill>
              <a:schemeClr val="accent6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498661</xdr:colOff>
      <xdr:row>18</xdr:row>
      <xdr:rowOff>56031</xdr:rowOff>
    </xdr:from>
    <xdr:to>
      <xdr:col>10</xdr:col>
      <xdr:colOff>425824</xdr:colOff>
      <xdr:row>38</xdr:row>
      <xdr:rowOff>155918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F3120C-3D36-C152-0B71-AEBA05435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1138237</xdr:colOff>
      <xdr:row>19</xdr:row>
      <xdr:rowOff>176212</xdr:rowOff>
    </xdr:from>
    <xdr:to>
      <xdr:col>3</xdr:col>
      <xdr:colOff>423862</xdr:colOff>
      <xdr:row>34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9ED5F3-55DA-4F8A-EDCE-F20B4A805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1209675</xdr:colOff>
      <xdr:row>1</xdr:row>
      <xdr:rowOff>123826</xdr:rowOff>
    </xdr:from>
    <xdr:to>
      <xdr:col>3</xdr:col>
      <xdr:colOff>828675</xdr:colOff>
      <xdr:row>11</xdr:row>
      <xdr:rowOff>104775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7C95C6B1-BA65-F912-E67C-45E91CF5427B}"/>
            </a:ext>
          </a:extLst>
        </xdr:cNvPr>
        <xdr:cNvSpPr txBox="1"/>
      </xdr:nvSpPr>
      <xdr:spPr>
        <a:xfrm>
          <a:off x="1209675" y="314326"/>
          <a:ext cx="4905375" cy="18859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PT" sz="1400">
              <a:latin typeface="Times New Roman" panose="02020603050405020304" pitchFamily="18" charset="0"/>
              <a:cs typeface="Times New Roman" panose="02020603050405020304" pitchFamily="18" charset="0"/>
            </a:rPr>
            <a:t>Quantos docentes possuem</a:t>
          </a:r>
          <a:r>
            <a:rPr lang="pt-PT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mais de 20 </a:t>
          </a:r>
          <a:r>
            <a:rPr lang="pt-PT" sz="1400">
              <a:latin typeface="Times New Roman" panose="02020603050405020304" pitchFamily="18" charset="0"/>
              <a:cs typeface="Times New Roman" panose="02020603050405020304" pitchFamily="18" charset="0"/>
            </a:rPr>
            <a:t>contratos nas Regiões</a:t>
          </a:r>
          <a:r>
            <a:rPr lang="pt-PT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da </a:t>
          </a:r>
          <a:r>
            <a:rPr lang="pt-PT" sz="1400" baseline="0">
              <a:solidFill>
                <a:schemeClr val="accent6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Madeira</a:t>
          </a:r>
          <a:r>
            <a:rPr lang="pt-PT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e </a:t>
          </a:r>
          <a:r>
            <a:rPr lang="pt-PT" sz="1400">
              <a:solidFill>
                <a:schemeClr val="accent5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Açores</a:t>
          </a:r>
          <a:r>
            <a:rPr lang="pt-PT" sz="1400">
              <a:solidFill>
                <a:schemeClr val="accent6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pt-PT" sz="1400">
              <a:latin typeface="Times New Roman" panose="02020603050405020304" pitchFamily="18" charset="0"/>
              <a:cs typeface="Times New Roman" panose="02020603050405020304" pitchFamily="18" charset="0"/>
            </a:rPr>
            <a:t>?</a:t>
          </a:r>
        </a:p>
        <a:p>
          <a:pPr algn="ctr"/>
          <a:endParaRPr lang="pt-PT" sz="14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pt-PT" sz="1200" b="1" u="sng">
              <a:latin typeface="Times New Roman" panose="02020603050405020304" pitchFamily="18" charset="0"/>
              <a:cs typeface="Times New Roman" panose="02020603050405020304" pitchFamily="18" charset="0"/>
            </a:rPr>
            <a:t>Nota</a:t>
          </a:r>
          <a:r>
            <a:rPr lang="pt-PT" sz="1200" u="none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pt-PT" sz="120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pt-P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Ao analisar quantos docentes têm mais de 20 contratos nas Instituições da </a:t>
          </a:r>
          <a:r>
            <a:rPr lang="pt-PT" sz="1100" b="0" i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Madeira</a:t>
          </a:r>
          <a:r>
            <a:rPr lang="pt-P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dos </a:t>
          </a:r>
          <a:r>
            <a:rPr lang="pt-PT" sz="11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Açores</a:t>
          </a:r>
          <a:r>
            <a:rPr lang="pt-P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observamos que a complexidade aumenta devido à possibilidade de um docente ter mais de um contrato por ano, caso esteja associado a várias unidades orgânicas. Isso destaca a importância de considerar a estrutura organizacional ao interpretar os dados sobre a carreira dos docentes.</a:t>
          </a:r>
          <a:endParaRPr lang="pt-PT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228599</xdr:colOff>
      <xdr:row>3</xdr:row>
      <xdr:rowOff>66675</xdr:rowOff>
    </xdr:from>
    <xdr:to>
      <xdr:col>14</xdr:col>
      <xdr:colOff>190499</xdr:colOff>
      <xdr:row>17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713ABE-7D68-3DDC-1EE1-547DA85AF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</xdr:row>
      <xdr:rowOff>0</xdr:rowOff>
    </xdr:from>
    <xdr:to>
      <xdr:col>6</xdr:col>
      <xdr:colOff>0</xdr:colOff>
      <xdr:row>14</xdr:row>
      <xdr:rowOff>180975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6EC5105-3AC5-4410-0CF9-19449FA7F197}"/>
            </a:ext>
          </a:extLst>
        </xdr:cNvPr>
        <xdr:cNvSpPr txBox="1"/>
      </xdr:nvSpPr>
      <xdr:spPr>
        <a:xfrm>
          <a:off x="609599" y="381000"/>
          <a:ext cx="5029201" cy="2466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400">
              <a:latin typeface="Times New Roman" panose="02020603050405020304" pitchFamily="18" charset="0"/>
              <a:cs typeface="Times New Roman" panose="02020603050405020304" pitchFamily="18" charset="0"/>
            </a:rPr>
            <a:t>Qual é a média de horas letivas académicas semanais por Docente da </a:t>
          </a:r>
          <a:r>
            <a:rPr lang="pt-PT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Região</a:t>
          </a:r>
          <a:r>
            <a:rPr lang="pt-PT" sz="14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da </a:t>
          </a:r>
          <a:r>
            <a:rPr lang="pt-PT" sz="1400" baseline="0">
              <a:solidFill>
                <a:schemeClr val="accent6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Madeira</a:t>
          </a:r>
          <a:r>
            <a:rPr lang="pt-PT" sz="14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e da região dos </a:t>
          </a:r>
          <a:r>
            <a:rPr lang="pt-PT" sz="1400" baseline="0">
              <a:solidFill>
                <a:schemeClr val="accent5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Açores</a:t>
          </a:r>
          <a:r>
            <a:rPr lang="pt-PT" sz="1400">
              <a:latin typeface="Times New Roman" panose="02020603050405020304" pitchFamily="18" charset="0"/>
              <a:cs typeface="Times New Roman" panose="02020603050405020304" pitchFamily="18" charset="0"/>
            </a:rPr>
            <a:t>?</a:t>
          </a:r>
        </a:p>
        <a:p>
          <a:endParaRPr lang="pt-PT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PT" sz="1100" b="1" u="sng">
              <a:latin typeface="Times New Roman" panose="02020603050405020304" pitchFamily="18" charset="0"/>
              <a:cs typeface="Times New Roman" panose="02020603050405020304" pitchFamily="18" charset="0"/>
            </a:rPr>
            <a:t>Nota</a:t>
          </a:r>
          <a:r>
            <a:rPr lang="pt-PT" sz="1100" u="none"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pt-PT" sz="1100">
              <a:latin typeface="Times New Roman" panose="02020603050405020304" pitchFamily="18" charset="0"/>
              <a:cs typeface="Times New Roman" panose="02020603050405020304" pitchFamily="18" charset="0"/>
            </a:rPr>
            <a:t> Em</a:t>
          </a:r>
          <a:r>
            <a:rPr lang="pt-PT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termos de um estudo criterioso foi tido em conta apenas professores que tivessem um número médio de horas semanais superiores a 3 horas ( correspondendo aproximadamente ao leccionamento de uma cadeira no ensino superior ) visto que existem cargos onde a falta de informação ou até mesmo a posição que apresentam perante a instituição de ensino ( </a:t>
          </a:r>
          <a:r>
            <a:rPr lang="pt-PT" sz="110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exemplo </a:t>
          </a:r>
          <a:r>
            <a:rPr lang="pt-PT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: Reitor ) faz com que não tenham um valor válido que afeta como outlier na questão. </a:t>
          </a:r>
        </a:p>
        <a:p>
          <a:endParaRPr lang="pt-PT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PT" sz="1100" b="1" u="sng" baseline="0">
              <a:latin typeface="Times New Roman" panose="02020603050405020304" pitchFamily="18" charset="0"/>
              <a:cs typeface="Times New Roman" panose="02020603050405020304" pitchFamily="18" charset="0"/>
            </a:rPr>
            <a:t>Nota(2)</a:t>
          </a:r>
          <a:r>
            <a:rPr lang="pt-PT" sz="1100" b="1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pt-PT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A titulo de curiosidade foi ainda disposto a média geral do </a:t>
          </a:r>
          <a:r>
            <a:rPr lang="pt-PT" sz="1100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continente</a:t>
          </a:r>
          <a:r>
            <a:rPr lang="pt-PT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. </a:t>
          </a:r>
          <a:endParaRPr lang="pt-PT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9525</xdr:colOff>
      <xdr:row>23</xdr:row>
      <xdr:rowOff>0</xdr:rowOff>
    </xdr:from>
    <xdr:to>
      <xdr:col>6</xdr:col>
      <xdr:colOff>28575</xdr:colOff>
      <xdr:row>30</xdr:row>
      <xdr:rowOff>19050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0EF24E0-2ADB-6A7C-59E7-A111119BB41E}"/>
            </a:ext>
          </a:extLst>
        </xdr:cNvPr>
        <xdr:cNvSpPr txBox="1"/>
      </xdr:nvSpPr>
      <xdr:spPr>
        <a:xfrm>
          <a:off x="619125" y="4419600"/>
          <a:ext cx="5695950" cy="1352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200">
              <a:latin typeface="Times New Roman" panose="02020603050405020304" pitchFamily="18" charset="0"/>
              <a:cs typeface="Times New Roman" panose="02020603050405020304" pitchFamily="18" charset="0"/>
            </a:rPr>
            <a:t>Associado a este tema pode surgir problemas relativos ao tipo de regime sendo que os docentes podem prestar serviço em mais</a:t>
          </a:r>
          <a:r>
            <a:rPr lang="pt-PT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do que uma unidade orgânica e ser cumulativo e interferir na coerência dos resultados , como tal , </a:t>
          </a:r>
          <a:r>
            <a:rPr lang="pt-PT" sz="1200" u="sng" baseline="0">
              <a:latin typeface="Times New Roman" panose="02020603050405020304" pitchFamily="18" charset="0"/>
              <a:cs typeface="Times New Roman" panose="02020603050405020304" pitchFamily="18" charset="0"/>
            </a:rPr>
            <a:t>foi feita uma análise para apenas o Tipo de Regime integral ou dedicação exclusiva estando associado as diferentes cargas horárias de cada tipo de instituição 6 a 9 horas semanais para Politécnicos e 6 a 12 para Universidades.</a:t>
          </a:r>
          <a:endParaRPr lang="pt-PT" sz="1200" u="sng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285750</xdr:colOff>
      <xdr:row>26</xdr:row>
      <xdr:rowOff>80962</xdr:rowOff>
    </xdr:from>
    <xdr:to>
      <xdr:col>14</xdr:col>
      <xdr:colOff>180975</xdr:colOff>
      <xdr:row>40</xdr:row>
      <xdr:rowOff>157162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11F2423-6995-C4BA-0205-7496583AF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2:O99"/>
  <sheetViews>
    <sheetView tabSelected="1" topLeftCell="D66" zoomScale="85" zoomScaleNormal="85" workbookViewId="0">
      <selection activeCell="I83" sqref="I83"/>
    </sheetView>
  </sheetViews>
  <sheetFormatPr defaultRowHeight="15" customHeight="1" x14ac:dyDescent="0.25"/>
  <cols>
    <col min="7" max="7" width="6.5703125" customWidth="1"/>
    <col min="8" max="8" width="14.5703125" bestFit="1" customWidth="1"/>
    <col min="9" max="9" width="92.7109375" customWidth="1"/>
    <col min="10" max="10" width="41.5703125" customWidth="1"/>
    <col min="12" max="12" width="17.85546875" bestFit="1" customWidth="1"/>
    <col min="13" max="13" width="27.42578125" bestFit="1" customWidth="1"/>
    <col min="14" max="14" width="6.140625" bestFit="1" customWidth="1"/>
    <col min="15" max="15" width="5.140625" bestFit="1" customWidth="1"/>
  </cols>
  <sheetData>
    <row r="2" spans="9:15" ht="15.75" customHeight="1" thickBot="1" x14ac:dyDescent="0.3">
      <c r="I2" s="48"/>
      <c r="J2" s="48"/>
    </row>
    <row r="3" spans="9:15" ht="15.75" customHeight="1" thickBot="1" x14ac:dyDescent="0.3">
      <c r="I3" s="48"/>
      <c r="J3" s="48"/>
      <c r="M3" s="5" t="s">
        <v>4</v>
      </c>
      <c r="N3" s="6" t="s">
        <v>5</v>
      </c>
      <c r="O3" s="7" t="s">
        <v>6</v>
      </c>
    </row>
    <row r="4" spans="9:15" ht="15" customHeight="1" thickBot="1" x14ac:dyDescent="0.3">
      <c r="I4" s="48"/>
      <c r="J4" s="48"/>
      <c r="M4" s="8" t="s">
        <v>7</v>
      </c>
      <c r="N4" s="9">
        <f>SUM(J32,J29,J27,J26,J22,J20,J18,J15,J14,J12,J10)</f>
        <v>7550</v>
      </c>
      <c r="O4" s="4">
        <v>52.3</v>
      </c>
    </row>
    <row r="5" spans="9:15" ht="15.75" customHeight="1" thickBot="1" x14ac:dyDescent="0.3">
      <c r="I5" s="48"/>
      <c r="J5" s="48"/>
      <c r="M5" s="14" t="s">
        <v>8</v>
      </c>
      <c r="N5" s="17">
        <f>SUM(J11,J13,J16,J17,J19,J21,J23,J24,J25,J28,J30,J31,J33,J34,J35)</f>
        <v>6891</v>
      </c>
      <c r="O5" s="15">
        <v>47.7</v>
      </c>
    </row>
    <row r="6" spans="9:15" ht="15.75" customHeight="1" thickBot="1" x14ac:dyDescent="0.3">
      <c r="M6" s="5" t="s">
        <v>9</v>
      </c>
      <c r="N6" s="10">
        <f>SUM(N4+N5)</f>
        <v>14441</v>
      </c>
      <c r="O6" s="11">
        <v>100</v>
      </c>
    </row>
    <row r="8" spans="9:15" ht="15.75" customHeight="1" thickBot="1" x14ac:dyDescent="0.3"/>
    <row r="9" spans="9:15" ht="15.75" customHeight="1" thickBot="1" x14ac:dyDescent="0.3">
      <c r="I9" s="45" t="s">
        <v>178</v>
      </c>
      <c r="J9" s="44" t="s">
        <v>10</v>
      </c>
    </row>
    <row r="10" spans="9:15" ht="15" customHeight="1" thickBot="1" x14ac:dyDescent="0.3">
      <c r="I10" s="33" t="s">
        <v>2</v>
      </c>
      <c r="J10" s="36">
        <v>2844</v>
      </c>
    </row>
    <row r="11" spans="9:15" ht="15" customHeight="1" thickBot="1" x14ac:dyDescent="0.3">
      <c r="I11" s="46" t="s">
        <v>11</v>
      </c>
      <c r="J11" s="36">
        <v>2447</v>
      </c>
    </row>
    <row r="12" spans="9:15" ht="15" customHeight="1" thickBot="1" x14ac:dyDescent="0.3">
      <c r="I12" s="33" t="s">
        <v>173</v>
      </c>
      <c r="J12" s="36">
        <v>1061</v>
      </c>
    </row>
    <row r="13" spans="9:15" ht="15" customHeight="1" thickBot="1" x14ac:dyDescent="0.3">
      <c r="I13" s="46" t="s">
        <v>12</v>
      </c>
      <c r="J13" s="36">
        <v>661</v>
      </c>
    </row>
    <row r="14" spans="9:15" ht="15" customHeight="1" thickBot="1" x14ac:dyDescent="0.3">
      <c r="I14" s="33" t="s">
        <v>174</v>
      </c>
      <c r="J14" s="36">
        <v>660</v>
      </c>
    </row>
    <row r="15" spans="9:15" ht="15" customHeight="1" thickBot="1" x14ac:dyDescent="0.3">
      <c r="I15" s="33" t="s">
        <v>13</v>
      </c>
      <c r="J15" s="36">
        <v>645</v>
      </c>
    </row>
    <row r="16" spans="9:15" ht="15" customHeight="1" thickBot="1" x14ac:dyDescent="0.3">
      <c r="I16" s="46" t="s">
        <v>14</v>
      </c>
      <c r="J16" s="36">
        <v>638</v>
      </c>
    </row>
    <row r="17" spans="9:10" ht="15" customHeight="1" thickBot="1" x14ac:dyDescent="0.3">
      <c r="I17" s="46" t="s">
        <v>15</v>
      </c>
      <c r="J17" s="36">
        <v>619</v>
      </c>
    </row>
    <row r="18" spans="9:10" ht="15" customHeight="1" thickBot="1" x14ac:dyDescent="0.3">
      <c r="I18" s="33" t="s">
        <v>16</v>
      </c>
      <c r="J18" s="36">
        <v>608</v>
      </c>
    </row>
    <row r="19" spans="9:10" ht="15" customHeight="1" thickBot="1" x14ac:dyDescent="0.3">
      <c r="I19" s="46" t="s">
        <v>17</v>
      </c>
      <c r="J19" s="36">
        <v>595</v>
      </c>
    </row>
    <row r="20" spans="9:10" ht="15" customHeight="1" thickBot="1" x14ac:dyDescent="0.3">
      <c r="I20" s="33" t="s">
        <v>18</v>
      </c>
      <c r="J20" s="36">
        <v>474</v>
      </c>
    </row>
    <row r="21" spans="9:10" ht="15" customHeight="1" thickBot="1" x14ac:dyDescent="0.3">
      <c r="I21" s="46" t="s">
        <v>19</v>
      </c>
      <c r="J21" s="36">
        <v>442</v>
      </c>
    </row>
    <row r="22" spans="9:10" ht="15" customHeight="1" thickBot="1" x14ac:dyDescent="0.3">
      <c r="I22" s="33" t="s">
        <v>20</v>
      </c>
      <c r="J22" s="36">
        <v>397</v>
      </c>
    </row>
    <row r="23" spans="9:10" ht="15" customHeight="1" thickBot="1" x14ac:dyDescent="0.3">
      <c r="I23" s="46" t="s">
        <v>1</v>
      </c>
      <c r="J23" s="36">
        <v>384</v>
      </c>
    </row>
    <row r="24" spans="9:10" ht="15" customHeight="1" thickBot="1" x14ac:dyDescent="0.3">
      <c r="I24" s="46" t="s">
        <v>21</v>
      </c>
      <c r="J24" s="36">
        <v>342</v>
      </c>
    </row>
    <row r="25" spans="9:10" ht="15" customHeight="1" thickBot="1" x14ac:dyDescent="0.3">
      <c r="I25" s="46" t="s">
        <v>22</v>
      </c>
      <c r="J25" s="36">
        <v>339</v>
      </c>
    </row>
    <row r="26" spans="9:10" ht="15" customHeight="1" thickBot="1" x14ac:dyDescent="0.3">
      <c r="I26" s="33" t="s">
        <v>23</v>
      </c>
      <c r="J26" s="36">
        <v>314</v>
      </c>
    </row>
    <row r="27" spans="9:10" ht="15" customHeight="1" thickBot="1" x14ac:dyDescent="0.3">
      <c r="I27" s="33" t="s">
        <v>24</v>
      </c>
      <c r="J27" s="36">
        <v>293</v>
      </c>
    </row>
    <row r="28" spans="9:10" ht="15" customHeight="1" thickBot="1" x14ac:dyDescent="0.3">
      <c r="I28" s="46" t="s">
        <v>25</v>
      </c>
      <c r="J28" s="36">
        <v>244</v>
      </c>
    </row>
    <row r="29" spans="9:10" ht="15" customHeight="1" thickBot="1" x14ac:dyDescent="0.3">
      <c r="I29" s="33" t="s">
        <v>26</v>
      </c>
      <c r="J29" s="36">
        <v>206</v>
      </c>
    </row>
    <row r="30" spans="9:10" ht="15" customHeight="1" thickBot="1" x14ac:dyDescent="0.3">
      <c r="I30" s="46" t="s">
        <v>27</v>
      </c>
      <c r="J30" s="36">
        <v>77</v>
      </c>
    </row>
    <row r="31" spans="9:10" ht="15" customHeight="1" thickBot="1" x14ac:dyDescent="0.3">
      <c r="I31" s="46" t="s">
        <v>28</v>
      </c>
      <c r="J31" s="36">
        <v>48</v>
      </c>
    </row>
    <row r="32" spans="9:10" ht="16.5" thickBot="1" x14ac:dyDescent="0.3">
      <c r="I32" s="33" t="s">
        <v>29</v>
      </c>
      <c r="J32" s="36">
        <v>48</v>
      </c>
    </row>
    <row r="33" spans="8:10" ht="16.5" thickBot="1" x14ac:dyDescent="0.3">
      <c r="I33" s="46" t="s">
        <v>30</v>
      </c>
      <c r="J33" s="36">
        <v>22</v>
      </c>
    </row>
    <row r="34" spans="8:10" ht="15" customHeight="1" thickBot="1" x14ac:dyDescent="0.3">
      <c r="I34" s="46" t="s">
        <v>31</v>
      </c>
      <c r="J34" s="36">
        <v>22</v>
      </c>
    </row>
    <row r="35" spans="8:10" ht="15" customHeight="1" thickBot="1" x14ac:dyDescent="0.3">
      <c r="I35" s="46" t="s">
        <v>32</v>
      </c>
      <c r="J35" s="36">
        <v>11</v>
      </c>
    </row>
    <row r="36" spans="8:10" ht="15" customHeight="1" x14ac:dyDescent="0.25">
      <c r="I36" s="47"/>
    </row>
    <row r="40" spans="8:10" ht="15" customHeight="1" thickBot="1" x14ac:dyDescent="0.3"/>
    <row r="41" spans="8:10" ht="15" customHeight="1" thickBot="1" x14ac:dyDescent="0.3">
      <c r="H41" s="30" t="s">
        <v>175</v>
      </c>
      <c r="I41" s="38" t="s">
        <v>176</v>
      </c>
      <c r="J41" s="30" t="s">
        <v>177</v>
      </c>
    </row>
    <row r="42" spans="8:10" ht="15" customHeight="1" thickBot="1" x14ac:dyDescent="0.3">
      <c r="H42" s="36">
        <v>1300</v>
      </c>
      <c r="I42" s="39" t="s">
        <v>2</v>
      </c>
      <c r="J42" s="36">
        <v>2003</v>
      </c>
    </row>
    <row r="43" spans="8:10" ht="15" customHeight="1" thickBot="1" x14ac:dyDescent="0.3">
      <c r="H43" s="36">
        <v>4098</v>
      </c>
      <c r="I43" s="39" t="s">
        <v>173</v>
      </c>
      <c r="J43" s="36">
        <v>2003</v>
      </c>
    </row>
    <row r="44" spans="8:10" ht="15" customHeight="1" thickBot="1" x14ac:dyDescent="0.3">
      <c r="H44" s="36">
        <v>4220</v>
      </c>
      <c r="I44" s="39" t="s">
        <v>174</v>
      </c>
      <c r="J44" s="36">
        <v>2003</v>
      </c>
    </row>
    <row r="45" spans="8:10" ht="15" customHeight="1" thickBot="1" x14ac:dyDescent="0.3">
      <c r="H45" s="36">
        <v>7095</v>
      </c>
      <c r="I45" s="39" t="s">
        <v>24</v>
      </c>
      <c r="J45" s="36">
        <v>2003</v>
      </c>
    </row>
    <row r="46" spans="8:10" ht="15" customHeight="1" thickBot="1" x14ac:dyDescent="0.3">
      <c r="H46" s="36">
        <v>1305</v>
      </c>
      <c r="I46" s="39" t="s">
        <v>29</v>
      </c>
      <c r="J46" s="36">
        <v>2013</v>
      </c>
    </row>
    <row r="47" spans="8:10" ht="15" customHeight="1" thickBot="1" x14ac:dyDescent="0.3">
      <c r="H47" s="36">
        <v>1320</v>
      </c>
      <c r="I47" s="39" t="s">
        <v>26</v>
      </c>
      <c r="J47" s="36">
        <v>2015</v>
      </c>
    </row>
    <row r="48" spans="8:10" ht="15" customHeight="1" thickBot="1" x14ac:dyDescent="0.3">
      <c r="H48" s="36">
        <v>1321</v>
      </c>
      <c r="I48" s="39" t="s">
        <v>13</v>
      </c>
      <c r="J48" s="36">
        <v>2015</v>
      </c>
    </row>
    <row r="49" spans="8:10" ht="15" customHeight="1" thickBot="1" x14ac:dyDescent="0.3">
      <c r="H49" s="36">
        <v>1130000</v>
      </c>
      <c r="I49" s="39" t="s">
        <v>2</v>
      </c>
      <c r="J49" s="36">
        <v>2016</v>
      </c>
    </row>
    <row r="50" spans="8:10" ht="15" customHeight="1" thickBot="1" x14ac:dyDescent="0.3">
      <c r="H50" s="36">
        <v>1130600</v>
      </c>
      <c r="I50" s="39" t="s">
        <v>20</v>
      </c>
      <c r="J50" s="36">
        <v>2016</v>
      </c>
    </row>
    <row r="51" spans="8:10" ht="15" customHeight="1" thickBot="1" x14ac:dyDescent="0.3">
      <c r="H51" s="36">
        <v>1130700</v>
      </c>
      <c r="I51" s="39" t="s">
        <v>16</v>
      </c>
      <c r="J51" s="36">
        <v>2016</v>
      </c>
    </row>
    <row r="52" spans="8:10" ht="15" customHeight="1" thickBot="1" x14ac:dyDescent="0.3">
      <c r="H52" s="36">
        <v>1130800</v>
      </c>
      <c r="I52" s="39" t="s">
        <v>18</v>
      </c>
      <c r="J52" s="36">
        <v>2016</v>
      </c>
    </row>
    <row r="53" spans="8:10" ht="15" customHeight="1" thickBot="1" x14ac:dyDescent="0.3">
      <c r="H53" s="36">
        <v>1130900</v>
      </c>
      <c r="I53" s="39" t="s">
        <v>23</v>
      </c>
      <c r="J53" s="36">
        <v>2016</v>
      </c>
    </row>
    <row r="54" spans="8:10" ht="15" customHeight="1" thickBot="1" x14ac:dyDescent="0.3">
      <c r="H54" s="36">
        <v>1132000</v>
      </c>
      <c r="I54" s="39" t="s">
        <v>26</v>
      </c>
      <c r="J54" s="36">
        <v>2016</v>
      </c>
    </row>
    <row r="55" spans="8:10" ht="15" customHeight="1" thickBot="1" x14ac:dyDescent="0.3">
      <c r="H55" s="36">
        <v>1132100</v>
      </c>
      <c r="I55" s="39" t="s">
        <v>13</v>
      </c>
      <c r="J55" s="36">
        <v>2016</v>
      </c>
    </row>
    <row r="56" spans="8:10" ht="15" customHeight="1" thickBot="1" x14ac:dyDescent="0.3">
      <c r="H56" s="36">
        <v>1409800</v>
      </c>
      <c r="I56" s="39" t="s">
        <v>173</v>
      </c>
      <c r="J56" s="36">
        <v>2020</v>
      </c>
    </row>
    <row r="57" spans="8:10" ht="15" customHeight="1" thickBot="1" x14ac:dyDescent="0.3">
      <c r="H57" s="36">
        <v>1422000</v>
      </c>
      <c r="I57" s="39" t="s">
        <v>174</v>
      </c>
      <c r="J57" s="36">
        <v>2020</v>
      </c>
    </row>
    <row r="58" spans="8:10" ht="15" customHeight="1" thickBot="1" x14ac:dyDescent="0.3">
      <c r="H58" s="41"/>
      <c r="I58" s="42"/>
      <c r="J58" s="43"/>
    </row>
    <row r="59" spans="8:10" ht="15" customHeight="1" thickBot="1" x14ac:dyDescent="0.3">
      <c r="H59" s="37">
        <v>100</v>
      </c>
      <c r="I59" s="40" t="s">
        <v>1</v>
      </c>
      <c r="J59" s="37">
        <v>2003</v>
      </c>
    </row>
    <row r="60" spans="8:10" ht="15" customHeight="1" thickBot="1" x14ac:dyDescent="0.3">
      <c r="H60" s="37">
        <v>2247</v>
      </c>
      <c r="I60" s="40" t="s">
        <v>32</v>
      </c>
      <c r="J60" s="37">
        <v>2003</v>
      </c>
    </row>
    <row r="61" spans="8:10" ht="15" customHeight="1" thickBot="1" x14ac:dyDescent="0.3">
      <c r="H61" s="37">
        <v>7090</v>
      </c>
      <c r="I61" s="40" t="s">
        <v>15</v>
      </c>
      <c r="J61" s="37">
        <v>2003</v>
      </c>
    </row>
    <row r="62" spans="8:10" ht="15" customHeight="1" thickBot="1" x14ac:dyDescent="0.3">
      <c r="H62" s="37">
        <v>7091</v>
      </c>
      <c r="I62" s="40" t="s">
        <v>19</v>
      </c>
      <c r="J62" s="37">
        <v>2003</v>
      </c>
    </row>
    <row r="63" spans="8:10" ht="15" customHeight="1" thickBot="1" x14ac:dyDescent="0.3">
      <c r="H63" s="37">
        <v>110</v>
      </c>
      <c r="I63" s="40" t="s">
        <v>12</v>
      </c>
      <c r="J63" s="37">
        <v>2004</v>
      </c>
    </row>
    <row r="64" spans="8:10" ht="15" customHeight="1" thickBot="1" x14ac:dyDescent="0.3">
      <c r="H64" s="37">
        <v>130</v>
      </c>
      <c r="I64" s="40" t="s">
        <v>11</v>
      </c>
      <c r="J64" s="37">
        <v>2004</v>
      </c>
    </row>
    <row r="65" spans="8:15" ht="15" customHeight="1" thickBot="1" x14ac:dyDescent="0.3">
      <c r="H65" s="37">
        <v>120</v>
      </c>
      <c r="I65" s="40" t="s">
        <v>28</v>
      </c>
      <c r="J65" s="37">
        <v>2010</v>
      </c>
    </row>
    <row r="66" spans="8:15" ht="15" customHeight="1" thickBot="1" x14ac:dyDescent="0.3">
      <c r="H66" s="37">
        <v>7092</v>
      </c>
      <c r="I66" s="40" t="s">
        <v>30</v>
      </c>
      <c r="J66" s="37">
        <v>2015</v>
      </c>
    </row>
    <row r="67" spans="8:15" ht="15" customHeight="1" thickBot="1" x14ac:dyDescent="0.3">
      <c r="H67" s="37">
        <v>7093</v>
      </c>
      <c r="I67" s="40" t="s">
        <v>22</v>
      </c>
      <c r="J67" s="37">
        <v>2015</v>
      </c>
    </row>
    <row r="68" spans="8:15" ht="15" customHeight="1" thickBot="1" x14ac:dyDescent="0.3">
      <c r="H68" s="37">
        <v>7097</v>
      </c>
      <c r="I68" s="40" t="s">
        <v>27</v>
      </c>
      <c r="J68" s="37">
        <v>2015</v>
      </c>
    </row>
    <row r="69" spans="8:15" ht="15" customHeight="1" thickBot="1" x14ac:dyDescent="0.3">
      <c r="H69" s="37">
        <v>1010000</v>
      </c>
      <c r="I69" s="40" t="s">
        <v>1</v>
      </c>
      <c r="J69" s="37">
        <v>2016</v>
      </c>
    </row>
    <row r="70" spans="8:15" ht="15" customHeight="1" thickBot="1" x14ac:dyDescent="0.3">
      <c r="H70" s="37">
        <v>1014000</v>
      </c>
      <c r="I70" s="40" t="s">
        <v>21</v>
      </c>
      <c r="J70" s="37">
        <v>2016</v>
      </c>
    </row>
    <row r="71" spans="8:15" ht="15" customHeight="1" thickBot="1" x14ac:dyDescent="0.3">
      <c r="H71" s="37">
        <v>1015000</v>
      </c>
      <c r="I71" s="40" t="s">
        <v>14</v>
      </c>
      <c r="J71" s="37">
        <v>2016</v>
      </c>
    </row>
    <row r="72" spans="8:15" ht="15" customHeight="1" thickBot="1" x14ac:dyDescent="0.3">
      <c r="H72" s="37">
        <v>1016000</v>
      </c>
      <c r="I72" s="40" t="s">
        <v>17</v>
      </c>
      <c r="J72" s="37">
        <v>2016</v>
      </c>
      <c r="M72" s="5" t="s">
        <v>4</v>
      </c>
      <c r="N72" s="6" t="s">
        <v>5</v>
      </c>
      <c r="O72" s="7" t="s">
        <v>6</v>
      </c>
    </row>
    <row r="73" spans="8:15" ht="15" customHeight="1" thickBot="1" x14ac:dyDescent="0.3">
      <c r="H73" s="37">
        <v>1017000</v>
      </c>
      <c r="I73" s="40" t="s">
        <v>25</v>
      </c>
      <c r="J73" s="37">
        <v>2016</v>
      </c>
      <c r="M73" s="8" t="s">
        <v>7</v>
      </c>
      <c r="N73" s="9">
        <f>SUM(J83,J84,J86,J87,J88,J90,J93,J94,J96,J97)</f>
        <v>3266</v>
      </c>
      <c r="O73" s="4">
        <v>59</v>
      </c>
    </row>
    <row r="74" spans="8:15" ht="15" customHeight="1" thickBot="1" x14ac:dyDescent="0.3">
      <c r="H74" s="37">
        <v>1709300</v>
      </c>
      <c r="I74" s="40" t="s">
        <v>22</v>
      </c>
      <c r="J74" s="37">
        <v>2016</v>
      </c>
      <c r="M74" s="14" t="s">
        <v>8</v>
      </c>
      <c r="N74" s="17">
        <f>SUM(J82,J85,J89,J91,J92,J95,J98,J99)</f>
        <v>2269</v>
      </c>
      <c r="O74" s="15">
        <v>41</v>
      </c>
    </row>
    <row r="75" spans="8:15" ht="15" customHeight="1" thickBot="1" x14ac:dyDescent="0.3">
      <c r="H75" s="37">
        <v>1709700</v>
      </c>
      <c r="I75" s="40" t="s">
        <v>27</v>
      </c>
      <c r="J75" s="37">
        <v>2016</v>
      </c>
      <c r="M75" s="5" t="s">
        <v>9</v>
      </c>
      <c r="N75" s="10">
        <f>SUM(N73+N74)</f>
        <v>5535</v>
      </c>
      <c r="O75" s="11">
        <v>100</v>
      </c>
    </row>
    <row r="76" spans="8:15" ht="15" customHeight="1" thickBot="1" x14ac:dyDescent="0.3">
      <c r="H76" s="37">
        <v>1709900</v>
      </c>
      <c r="I76" s="40" t="s">
        <v>31</v>
      </c>
      <c r="J76" s="37">
        <v>2022</v>
      </c>
    </row>
    <row r="80" spans="8:15" ht="15" customHeight="1" thickBot="1" x14ac:dyDescent="0.3"/>
    <row r="81" spans="9:10" ht="15" customHeight="1" thickBot="1" x14ac:dyDescent="0.3">
      <c r="I81" s="45" t="s">
        <v>178</v>
      </c>
      <c r="J81" s="44" t="s">
        <v>179</v>
      </c>
    </row>
    <row r="82" spans="9:10" ht="15" customHeight="1" thickBot="1" x14ac:dyDescent="0.3">
      <c r="I82" s="46" t="s">
        <v>14</v>
      </c>
      <c r="J82" s="36">
        <v>638</v>
      </c>
    </row>
    <row r="83" spans="9:10" ht="15" customHeight="1" thickBot="1" x14ac:dyDescent="0.3">
      <c r="I83" s="33" t="s">
        <v>13</v>
      </c>
      <c r="J83" s="36">
        <v>636</v>
      </c>
    </row>
    <row r="84" spans="9:10" ht="15" customHeight="1" thickBot="1" x14ac:dyDescent="0.3">
      <c r="I84" s="33" t="s">
        <v>16</v>
      </c>
      <c r="J84" s="36">
        <v>608</v>
      </c>
    </row>
    <row r="85" spans="9:10" ht="15" customHeight="1" thickBot="1" x14ac:dyDescent="0.3">
      <c r="I85" s="46" t="s">
        <v>17</v>
      </c>
      <c r="J85" s="36">
        <v>595</v>
      </c>
    </row>
    <row r="86" spans="9:10" ht="15" customHeight="1" thickBot="1" x14ac:dyDescent="0.3">
      <c r="I86" s="33" t="s">
        <v>18</v>
      </c>
      <c r="J86" s="36">
        <v>474</v>
      </c>
    </row>
    <row r="87" spans="9:10" ht="15" customHeight="1" thickBot="1" x14ac:dyDescent="0.3">
      <c r="I87" s="33" t="s">
        <v>173</v>
      </c>
      <c r="J87" s="36">
        <v>409</v>
      </c>
    </row>
    <row r="88" spans="9:10" ht="15" customHeight="1" thickBot="1" x14ac:dyDescent="0.3">
      <c r="I88" s="33" t="s">
        <v>20</v>
      </c>
      <c r="J88" s="36">
        <v>397</v>
      </c>
    </row>
    <row r="89" spans="9:10" ht="15" customHeight="1" thickBot="1" x14ac:dyDescent="0.3">
      <c r="I89" s="46" t="s">
        <v>21</v>
      </c>
      <c r="J89" s="36">
        <v>342</v>
      </c>
    </row>
    <row r="90" spans="9:10" ht="15" customHeight="1" thickBot="1" x14ac:dyDescent="0.3">
      <c r="I90" s="33" t="s">
        <v>23</v>
      </c>
      <c r="J90" s="36">
        <v>314</v>
      </c>
    </row>
    <row r="91" spans="9:10" ht="15" customHeight="1" thickBot="1" x14ac:dyDescent="0.3">
      <c r="I91" s="46" t="s">
        <v>22</v>
      </c>
      <c r="J91" s="36">
        <v>310</v>
      </c>
    </row>
    <row r="92" spans="9:10" ht="15" customHeight="1" thickBot="1" x14ac:dyDescent="0.3">
      <c r="I92" s="46" t="s">
        <v>25</v>
      </c>
      <c r="J92" s="36">
        <v>244</v>
      </c>
    </row>
    <row r="93" spans="9:10" ht="15" customHeight="1" thickBot="1" x14ac:dyDescent="0.3">
      <c r="I93" s="33" t="s">
        <v>26</v>
      </c>
      <c r="J93" s="36">
        <v>185</v>
      </c>
    </row>
    <row r="94" spans="9:10" ht="15" customHeight="1" thickBot="1" x14ac:dyDescent="0.3">
      <c r="I94" s="33" t="s">
        <v>174</v>
      </c>
      <c r="J94" s="36">
        <v>109</v>
      </c>
    </row>
    <row r="95" spans="9:10" ht="15" customHeight="1" thickBot="1" x14ac:dyDescent="0.3">
      <c r="I95" s="46" t="s">
        <v>27</v>
      </c>
      <c r="J95" s="36">
        <v>75</v>
      </c>
    </row>
    <row r="96" spans="9:10" ht="15" customHeight="1" thickBot="1" x14ac:dyDescent="0.3">
      <c r="I96" s="33" t="s">
        <v>2</v>
      </c>
      <c r="J96" s="36">
        <v>72</v>
      </c>
    </row>
    <row r="97" spans="9:10" ht="15" customHeight="1" thickBot="1" x14ac:dyDescent="0.3">
      <c r="I97" s="33" t="s">
        <v>174</v>
      </c>
      <c r="J97" s="36">
        <v>62</v>
      </c>
    </row>
    <row r="98" spans="9:10" ht="15" customHeight="1" thickBot="1" x14ac:dyDescent="0.3">
      <c r="I98" s="46" t="s">
        <v>1</v>
      </c>
      <c r="J98" s="36">
        <v>43</v>
      </c>
    </row>
    <row r="99" spans="9:10" ht="15" customHeight="1" thickBot="1" x14ac:dyDescent="0.3">
      <c r="I99" s="46" t="s">
        <v>31</v>
      </c>
      <c r="J99" s="36">
        <v>22</v>
      </c>
    </row>
  </sheetData>
  <mergeCells count="1">
    <mergeCell ref="I2:J5"/>
  </mergeCells>
  <conditionalFormatting sqref="I9:J9 I4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{7AC3A3F3-87AF-424D-9C54-B214379621FF}</x14:id>
        </ext>
      </extLst>
    </cfRule>
  </conditionalFormatting>
  <conditionalFormatting sqref="I81:J8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{4915B1D5-1442-4BF0-ACF0-9577A4EBB35A}</x14:id>
        </ext>
      </extLst>
    </cfRule>
  </conditionalFormatting>
  <conditionalFormatting sqref="J10:J3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{B79873A0-51DC-4580-A777-29817420DD65}</x14:id>
        </ext>
      </extLst>
    </cfRule>
  </conditionalFormatting>
  <conditionalFormatting sqref="J82:J9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{2173532F-08CC-48A1-96A2-A4D05B867DEE}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C3A3F3-87AF-424D-9C54-B214379621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I9:J9 I41</xm:sqref>
        </x14:conditionalFormatting>
        <x14:conditionalFormatting xmlns:xm="http://schemas.microsoft.com/office/excel/2006/main">
          <x14:cfRule type="dataBar" id="{4915B1D5-1442-4BF0-ACF0-9577A4EBB35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I81:J81</xm:sqref>
        </x14:conditionalFormatting>
        <x14:conditionalFormatting xmlns:xm="http://schemas.microsoft.com/office/excel/2006/main">
          <x14:cfRule type="dataBar" id="{B79873A0-51DC-4580-A777-29817420DD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J10:J35</xm:sqref>
        </x14:conditionalFormatting>
        <x14:conditionalFormatting xmlns:xm="http://schemas.microsoft.com/office/excel/2006/main">
          <x14:cfRule type="dataBar" id="{2173532F-08CC-48A1-96A2-A4D05B867DE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J82:J99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07CBA-DF90-4930-B6CC-4D8865ABA393}">
  <dimension ref="C4:O104"/>
  <sheetViews>
    <sheetView topLeftCell="A9" zoomScale="85" zoomScaleNormal="85" workbookViewId="0">
      <selection activeCell="L6" sqref="L6"/>
    </sheetView>
  </sheetViews>
  <sheetFormatPr defaultRowHeight="15" x14ac:dyDescent="0.25"/>
  <cols>
    <col min="3" max="3" width="13.5703125" customWidth="1"/>
    <col min="4" max="4" width="9" customWidth="1"/>
    <col min="8" max="8" width="34.140625" bestFit="1" customWidth="1"/>
    <col min="11" max="11" width="11.5703125" bestFit="1" customWidth="1"/>
    <col min="12" max="12" width="11.7109375" bestFit="1" customWidth="1"/>
    <col min="13" max="13" width="71" customWidth="1"/>
    <col min="14" max="14" width="69" customWidth="1"/>
    <col min="15" max="15" width="232.5703125" bestFit="1" customWidth="1"/>
  </cols>
  <sheetData>
    <row r="4" spans="3:14" ht="15.75" thickBot="1" x14ac:dyDescent="0.3"/>
    <row r="5" spans="3:14" ht="15.75" thickBot="1" x14ac:dyDescent="0.3">
      <c r="M5" s="21" t="s">
        <v>60</v>
      </c>
      <c r="N5" s="21" t="s">
        <v>159</v>
      </c>
    </row>
    <row r="6" spans="3:14" ht="15.75" thickBot="1" x14ac:dyDescent="0.3">
      <c r="M6" s="23" t="s">
        <v>23</v>
      </c>
      <c r="N6" s="25">
        <v>16</v>
      </c>
    </row>
    <row r="7" spans="3:14" ht="15.75" thickBot="1" x14ac:dyDescent="0.3">
      <c r="M7" s="13" t="s">
        <v>16</v>
      </c>
      <c r="N7" s="25">
        <v>23</v>
      </c>
    </row>
    <row r="8" spans="3:14" ht="15.75" thickBot="1" x14ac:dyDescent="0.3">
      <c r="M8" s="13" t="s">
        <v>24</v>
      </c>
      <c r="N8" s="25">
        <v>31</v>
      </c>
    </row>
    <row r="9" spans="3:14" ht="15.75" thickBot="1" x14ac:dyDescent="0.3">
      <c r="M9" s="13" t="s">
        <v>13</v>
      </c>
      <c r="N9" s="25">
        <v>47</v>
      </c>
    </row>
    <row r="10" spans="3:14" ht="15.75" thickBot="1" x14ac:dyDescent="0.3">
      <c r="M10" s="13" t="s">
        <v>29</v>
      </c>
      <c r="N10" s="25">
        <v>18</v>
      </c>
    </row>
    <row r="11" spans="3:14" ht="15.75" thickBot="1" x14ac:dyDescent="0.3">
      <c r="M11" s="13" t="s">
        <v>20</v>
      </c>
      <c r="N11" s="25">
        <v>7</v>
      </c>
    </row>
    <row r="12" spans="3:14" ht="15.75" thickBot="1" x14ac:dyDescent="0.3">
      <c r="M12" s="13" t="s">
        <v>26</v>
      </c>
      <c r="N12" s="25">
        <v>26</v>
      </c>
    </row>
    <row r="13" spans="3:14" ht="15.75" thickBot="1" x14ac:dyDescent="0.3">
      <c r="M13" s="13" t="s">
        <v>18</v>
      </c>
      <c r="N13" s="25">
        <v>19</v>
      </c>
    </row>
    <row r="14" spans="3:14" ht="15.75" thickBot="1" x14ac:dyDescent="0.3">
      <c r="D14" s="49" t="s">
        <v>66</v>
      </c>
      <c r="E14" s="50"/>
      <c r="H14" s="21" t="s">
        <v>70</v>
      </c>
    </row>
    <row r="15" spans="3:14" ht="15.75" thickBot="1" x14ac:dyDescent="0.3">
      <c r="C15" s="21" t="s">
        <v>67</v>
      </c>
      <c r="D15" s="20" t="s">
        <v>68</v>
      </c>
      <c r="E15" s="20" t="s">
        <v>69</v>
      </c>
      <c r="H15" s="24">
        <v>86</v>
      </c>
    </row>
    <row r="16" spans="3:14" ht="15.75" thickBot="1" x14ac:dyDescent="0.3">
      <c r="C16" s="23" t="s">
        <v>7</v>
      </c>
      <c r="D16" s="24">
        <v>248</v>
      </c>
      <c r="E16" s="24">
        <v>522</v>
      </c>
    </row>
    <row r="17" spans="13:15" ht="15.75" thickBot="1" x14ac:dyDescent="0.3"/>
    <row r="18" spans="13:15" ht="15.75" thickBot="1" x14ac:dyDescent="0.3">
      <c r="M18" s="20" t="s">
        <v>157</v>
      </c>
      <c r="N18" s="21" t="s">
        <v>62</v>
      </c>
      <c r="O18" s="21" t="s">
        <v>158</v>
      </c>
    </row>
    <row r="19" spans="13:15" ht="15.75" thickBot="1" x14ac:dyDescent="0.3">
      <c r="M19" s="22">
        <v>381061</v>
      </c>
      <c r="N19" s="23" t="s">
        <v>35</v>
      </c>
      <c r="O19" s="23" t="s">
        <v>71</v>
      </c>
    </row>
    <row r="20" spans="13:15" ht="15.75" thickBot="1" x14ac:dyDescent="0.3">
      <c r="M20" s="22">
        <v>381074</v>
      </c>
      <c r="N20" s="23" t="s">
        <v>39</v>
      </c>
      <c r="O20" s="23" t="s">
        <v>72</v>
      </c>
    </row>
    <row r="21" spans="13:15" ht="15.75" thickBot="1" x14ac:dyDescent="0.3">
      <c r="M21" s="22">
        <v>381102</v>
      </c>
      <c r="N21" s="23" t="s">
        <v>46</v>
      </c>
      <c r="O21" s="23" t="s">
        <v>73</v>
      </c>
    </row>
    <row r="22" spans="13:15" ht="15.75" thickBot="1" x14ac:dyDescent="0.3">
      <c r="M22" s="22">
        <v>381142</v>
      </c>
      <c r="N22" s="23" t="s">
        <v>40</v>
      </c>
      <c r="O22" s="23" t="s">
        <v>73</v>
      </c>
    </row>
    <row r="23" spans="13:15" ht="15.75" thickBot="1" x14ac:dyDescent="0.3">
      <c r="M23" s="22">
        <v>381147</v>
      </c>
      <c r="N23" s="23" t="s">
        <v>34</v>
      </c>
      <c r="O23" s="23" t="s">
        <v>71</v>
      </c>
    </row>
    <row r="24" spans="13:15" ht="15.75" thickBot="1" x14ac:dyDescent="0.3">
      <c r="M24" s="22">
        <v>381158</v>
      </c>
      <c r="N24" s="23" t="s">
        <v>41</v>
      </c>
      <c r="O24" s="23" t="s">
        <v>73</v>
      </c>
    </row>
    <row r="25" spans="13:15" ht="15.75" thickBot="1" x14ac:dyDescent="0.3">
      <c r="M25" s="22">
        <v>381169</v>
      </c>
      <c r="N25" s="23" t="s">
        <v>48</v>
      </c>
      <c r="O25" s="23" t="s">
        <v>73</v>
      </c>
    </row>
    <row r="26" spans="13:15" ht="15.75" thickBot="1" x14ac:dyDescent="0.3">
      <c r="M26" s="22">
        <v>381173</v>
      </c>
      <c r="N26" s="23" t="s">
        <v>49</v>
      </c>
      <c r="O26" s="23" t="s">
        <v>73</v>
      </c>
    </row>
    <row r="27" spans="13:15" ht="15.75" thickBot="1" x14ac:dyDescent="0.3">
      <c r="M27" s="22">
        <v>381234</v>
      </c>
      <c r="N27" s="23" t="s">
        <v>50</v>
      </c>
      <c r="O27" s="23" t="s">
        <v>73</v>
      </c>
    </row>
    <row r="28" spans="13:15" ht="15.75" thickBot="1" x14ac:dyDescent="0.3">
      <c r="M28" s="22">
        <v>381242</v>
      </c>
      <c r="N28" s="23" t="s">
        <v>42</v>
      </c>
      <c r="O28" s="23" t="s">
        <v>73</v>
      </c>
    </row>
    <row r="29" spans="13:15" ht="15.75" thickBot="1" x14ac:dyDescent="0.3">
      <c r="M29" s="22">
        <v>381245</v>
      </c>
      <c r="N29" s="23" t="s">
        <v>74</v>
      </c>
      <c r="O29" s="23" t="s">
        <v>75</v>
      </c>
    </row>
    <row r="30" spans="13:15" ht="15.75" thickBot="1" x14ac:dyDescent="0.3">
      <c r="M30" s="22">
        <v>394062</v>
      </c>
      <c r="N30" s="23" t="s">
        <v>76</v>
      </c>
      <c r="O30" s="23" t="s">
        <v>77</v>
      </c>
    </row>
    <row r="31" spans="13:15" ht="15.75" thickBot="1" x14ac:dyDescent="0.3">
      <c r="M31" s="22">
        <v>394098</v>
      </c>
      <c r="N31" s="23" t="s">
        <v>54</v>
      </c>
      <c r="O31" s="23" t="s">
        <v>78</v>
      </c>
    </row>
    <row r="32" spans="13:15" ht="15.75" thickBot="1" x14ac:dyDescent="0.3">
      <c r="M32" s="22">
        <v>394111</v>
      </c>
      <c r="N32" s="23" t="s">
        <v>79</v>
      </c>
      <c r="O32" s="23" t="s">
        <v>78</v>
      </c>
    </row>
    <row r="33" spans="13:15" ht="15.75" thickBot="1" x14ac:dyDescent="0.3">
      <c r="M33" s="22">
        <v>399246</v>
      </c>
      <c r="N33" s="23" t="s">
        <v>51</v>
      </c>
      <c r="O33" s="23" t="s">
        <v>78</v>
      </c>
    </row>
    <row r="34" spans="13:15" ht="15.75" thickBot="1" x14ac:dyDescent="0.3">
      <c r="M34" s="22">
        <v>399256</v>
      </c>
      <c r="N34" s="23" t="s">
        <v>55</v>
      </c>
      <c r="O34" s="23" t="s">
        <v>78</v>
      </c>
    </row>
    <row r="35" spans="13:15" ht="15.75" thickBot="1" x14ac:dyDescent="0.3">
      <c r="M35" s="22">
        <v>399257</v>
      </c>
      <c r="N35" s="23" t="s">
        <v>52</v>
      </c>
      <c r="O35" s="23" t="s">
        <v>78</v>
      </c>
    </row>
    <row r="36" spans="13:15" ht="15.75" thickBot="1" x14ac:dyDescent="0.3">
      <c r="M36" s="22">
        <v>399261</v>
      </c>
      <c r="N36" s="23" t="s">
        <v>80</v>
      </c>
      <c r="O36" s="23" t="s">
        <v>78</v>
      </c>
    </row>
    <row r="37" spans="13:15" ht="15.75" thickBot="1" x14ac:dyDescent="0.3">
      <c r="M37" s="22">
        <v>399262</v>
      </c>
      <c r="N37" s="23" t="s">
        <v>81</v>
      </c>
      <c r="O37" s="23" t="s">
        <v>82</v>
      </c>
    </row>
    <row r="38" spans="13:15" ht="15.75" thickBot="1" x14ac:dyDescent="0.3">
      <c r="M38" s="22">
        <v>399267</v>
      </c>
      <c r="N38" s="23" t="s">
        <v>56</v>
      </c>
      <c r="O38" s="23" t="s">
        <v>83</v>
      </c>
    </row>
    <row r="39" spans="13:15" ht="15.75" thickBot="1" x14ac:dyDescent="0.3">
      <c r="M39" s="22">
        <v>399272</v>
      </c>
      <c r="N39" s="23" t="s">
        <v>53</v>
      </c>
      <c r="O39" s="23" t="s">
        <v>78</v>
      </c>
    </row>
    <row r="40" spans="13:15" ht="15.75" thickBot="1" x14ac:dyDescent="0.3">
      <c r="M40" s="22">
        <v>399277</v>
      </c>
      <c r="N40" s="23" t="s">
        <v>84</v>
      </c>
      <c r="O40" s="23" t="s">
        <v>83</v>
      </c>
    </row>
    <row r="41" spans="13:15" ht="15.75" thickBot="1" x14ac:dyDescent="0.3">
      <c r="M41" s="22">
        <v>399280</v>
      </c>
      <c r="N41" s="23" t="s">
        <v>85</v>
      </c>
      <c r="O41" s="23" t="s">
        <v>78</v>
      </c>
    </row>
    <row r="42" spans="13:15" ht="15.75" thickBot="1" x14ac:dyDescent="0.3">
      <c r="M42" s="22">
        <v>402652</v>
      </c>
      <c r="N42" s="23" t="s">
        <v>86</v>
      </c>
      <c r="O42" s="23" t="s">
        <v>83</v>
      </c>
    </row>
    <row r="43" spans="13:15" ht="15.75" thickBot="1" x14ac:dyDescent="0.3">
      <c r="M43" s="22">
        <v>402658</v>
      </c>
      <c r="N43" s="23" t="s">
        <v>87</v>
      </c>
      <c r="O43" s="23" t="s">
        <v>82</v>
      </c>
    </row>
    <row r="44" spans="13:15" ht="15.75" thickBot="1" x14ac:dyDescent="0.3">
      <c r="M44" s="22">
        <v>405620</v>
      </c>
      <c r="N44" s="23" t="s">
        <v>88</v>
      </c>
      <c r="O44" s="23" t="s">
        <v>89</v>
      </c>
    </row>
    <row r="45" spans="13:15" ht="15.75" thickBot="1" x14ac:dyDescent="0.3">
      <c r="M45" s="22">
        <v>409481</v>
      </c>
      <c r="N45" s="23" t="s">
        <v>57</v>
      </c>
      <c r="O45" s="23" t="s">
        <v>71</v>
      </c>
    </row>
    <row r="46" spans="13:15" ht="15.75" thickBot="1" x14ac:dyDescent="0.3">
      <c r="M46" s="22">
        <v>409488</v>
      </c>
      <c r="N46" s="23" t="s">
        <v>90</v>
      </c>
      <c r="O46" s="23" t="s">
        <v>91</v>
      </c>
    </row>
    <row r="47" spans="13:15" ht="15.75" thickBot="1" x14ac:dyDescent="0.3">
      <c r="M47" s="22">
        <v>409499</v>
      </c>
      <c r="N47" s="23" t="s">
        <v>59</v>
      </c>
      <c r="O47" s="23" t="s">
        <v>78</v>
      </c>
    </row>
    <row r="48" spans="13:15" ht="15.75" thickBot="1" x14ac:dyDescent="0.3">
      <c r="M48" s="22">
        <v>412553</v>
      </c>
      <c r="N48" s="23" t="s">
        <v>92</v>
      </c>
      <c r="O48" s="23" t="s">
        <v>75</v>
      </c>
    </row>
    <row r="49" spans="13:15" ht="15.75" thickBot="1" x14ac:dyDescent="0.3">
      <c r="M49" s="22">
        <v>415549</v>
      </c>
      <c r="N49" s="23" t="s">
        <v>93</v>
      </c>
      <c r="O49" s="23" t="s">
        <v>78</v>
      </c>
    </row>
    <row r="50" spans="13:15" ht="15.75" thickBot="1" x14ac:dyDescent="0.3">
      <c r="M50" s="22">
        <v>415550</v>
      </c>
      <c r="N50" s="23" t="s">
        <v>94</v>
      </c>
      <c r="O50" s="23" t="s">
        <v>95</v>
      </c>
    </row>
    <row r="51" spans="13:15" ht="15.75" thickBot="1" x14ac:dyDescent="0.3">
      <c r="M51" s="22">
        <v>418993</v>
      </c>
      <c r="N51" s="23" t="s">
        <v>58</v>
      </c>
      <c r="O51" s="23" t="s">
        <v>89</v>
      </c>
    </row>
    <row r="52" spans="13:15" ht="15.75" thickBot="1" x14ac:dyDescent="0.3">
      <c r="M52" s="22">
        <v>418997</v>
      </c>
      <c r="N52" s="23" t="s">
        <v>96</v>
      </c>
      <c r="O52" s="23" t="s">
        <v>83</v>
      </c>
    </row>
    <row r="53" spans="13:15" ht="15.75" thickBot="1" x14ac:dyDescent="0.3">
      <c r="M53" s="22">
        <v>418998</v>
      </c>
      <c r="N53" s="23" t="s">
        <v>97</v>
      </c>
      <c r="O53" s="23" t="s">
        <v>98</v>
      </c>
    </row>
    <row r="54" spans="13:15" ht="15.75" thickBot="1" x14ac:dyDescent="0.3">
      <c r="M54" s="22">
        <v>422976</v>
      </c>
      <c r="N54" s="23" t="s">
        <v>99</v>
      </c>
      <c r="O54" s="23" t="s">
        <v>77</v>
      </c>
    </row>
    <row r="55" spans="13:15" ht="15.75" thickBot="1" x14ac:dyDescent="0.3">
      <c r="M55" s="22">
        <v>422980</v>
      </c>
      <c r="N55" s="23" t="s">
        <v>100</v>
      </c>
      <c r="O55" s="23" t="s">
        <v>83</v>
      </c>
    </row>
    <row r="56" spans="13:15" ht="15.75" thickBot="1" x14ac:dyDescent="0.3">
      <c r="M56" s="22">
        <v>426272</v>
      </c>
      <c r="N56" s="23" t="s">
        <v>101</v>
      </c>
      <c r="O56" s="23" t="s">
        <v>91</v>
      </c>
    </row>
    <row r="57" spans="13:15" ht="15.75" thickBot="1" x14ac:dyDescent="0.3">
      <c r="M57" s="22">
        <v>426847</v>
      </c>
      <c r="N57" s="23" t="s">
        <v>102</v>
      </c>
      <c r="O57" s="23" t="s">
        <v>98</v>
      </c>
    </row>
    <row r="58" spans="13:15" ht="15.75" thickBot="1" x14ac:dyDescent="0.3">
      <c r="M58" s="22">
        <v>429788</v>
      </c>
      <c r="N58" s="23" t="s">
        <v>103</v>
      </c>
      <c r="O58" s="23" t="s">
        <v>71</v>
      </c>
    </row>
    <row r="59" spans="13:15" ht="15.75" thickBot="1" x14ac:dyDescent="0.3">
      <c r="M59" s="22">
        <v>429789</v>
      </c>
      <c r="N59" s="23" t="s">
        <v>104</v>
      </c>
      <c r="O59" s="23" t="s">
        <v>105</v>
      </c>
    </row>
    <row r="60" spans="13:15" ht="15.75" thickBot="1" x14ac:dyDescent="0.3">
      <c r="M60" s="22">
        <v>429796</v>
      </c>
      <c r="N60" s="23" t="s">
        <v>106</v>
      </c>
      <c r="O60" s="23" t="s">
        <v>107</v>
      </c>
    </row>
    <row r="61" spans="13:15" ht="15.75" thickBot="1" x14ac:dyDescent="0.3">
      <c r="M61" s="22">
        <v>429797</v>
      </c>
      <c r="N61" s="23" t="s">
        <v>108</v>
      </c>
      <c r="O61" s="23" t="s">
        <v>109</v>
      </c>
    </row>
    <row r="62" spans="13:15" ht="15.75" thickBot="1" x14ac:dyDescent="0.3">
      <c r="M62" s="22">
        <v>433108</v>
      </c>
      <c r="N62" s="23" t="s">
        <v>110</v>
      </c>
      <c r="O62" s="23" t="s">
        <v>111</v>
      </c>
    </row>
    <row r="63" spans="13:15" ht="15.75" thickBot="1" x14ac:dyDescent="0.3">
      <c r="M63" s="22">
        <v>433116</v>
      </c>
      <c r="N63" s="23" t="s">
        <v>112</v>
      </c>
      <c r="O63" s="23" t="s">
        <v>111</v>
      </c>
    </row>
    <row r="64" spans="13:15" ht="15.75" thickBot="1" x14ac:dyDescent="0.3">
      <c r="M64" s="22">
        <v>436896</v>
      </c>
      <c r="N64" s="23" t="s">
        <v>113</v>
      </c>
      <c r="O64" s="23" t="s">
        <v>71</v>
      </c>
    </row>
    <row r="65" spans="13:15" ht="15.75" thickBot="1" x14ac:dyDescent="0.3">
      <c r="M65" s="22">
        <v>436901</v>
      </c>
      <c r="N65" s="23" t="s">
        <v>114</v>
      </c>
      <c r="O65" s="23" t="s">
        <v>89</v>
      </c>
    </row>
    <row r="66" spans="13:15" ht="15.75" thickBot="1" x14ac:dyDescent="0.3">
      <c r="M66" s="22">
        <v>436903</v>
      </c>
      <c r="N66" s="23" t="s">
        <v>115</v>
      </c>
      <c r="O66" s="23" t="s">
        <v>71</v>
      </c>
    </row>
    <row r="67" spans="13:15" ht="15.75" thickBot="1" x14ac:dyDescent="0.3">
      <c r="M67" s="22">
        <v>436905</v>
      </c>
      <c r="N67" s="23" t="s">
        <v>116</v>
      </c>
      <c r="O67" s="23" t="s">
        <v>71</v>
      </c>
    </row>
    <row r="68" spans="13:15" ht="15.75" thickBot="1" x14ac:dyDescent="0.3">
      <c r="M68" s="22">
        <v>436907</v>
      </c>
      <c r="N68" s="23" t="s">
        <v>117</v>
      </c>
      <c r="O68" s="23" t="s">
        <v>71</v>
      </c>
    </row>
    <row r="69" spans="13:15" ht="15.75" thickBot="1" x14ac:dyDescent="0.3">
      <c r="M69" s="22">
        <v>436909</v>
      </c>
      <c r="N69" s="23" t="s">
        <v>118</v>
      </c>
      <c r="O69" s="23" t="s">
        <v>71</v>
      </c>
    </row>
    <row r="70" spans="13:15" ht="15.75" thickBot="1" x14ac:dyDescent="0.3">
      <c r="M70" s="22">
        <v>436910</v>
      </c>
      <c r="N70" s="23" t="s">
        <v>119</v>
      </c>
      <c r="O70" s="23" t="s">
        <v>71</v>
      </c>
    </row>
    <row r="71" spans="13:15" ht="15.75" thickBot="1" x14ac:dyDescent="0.3">
      <c r="M71" s="22">
        <v>436916</v>
      </c>
      <c r="N71" s="23" t="s">
        <v>120</v>
      </c>
      <c r="O71" s="23" t="s">
        <v>111</v>
      </c>
    </row>
    <row r="72" spans="13:15" ht="15.75" thickBot="1" x14ac:dyDescent="0.3">
      <c r="M72" s="22">
        <v>439152</v>
      </c>
      <c r="N72" s="23" t="s">
        <v>121</v>
      </c>
      <c r="O72" s="23" t="s">
        <v>122</v>
      </c>
    </row>
    <row r="73" spans="13:15" ht="15.75" thickBot="1" x14ac:dyDescent="0.3">
      <c r="M73" s="22">
        <v>439160</v>
      </c>
      <c r="N73" s="23" t="s">
        <v>123</v>
      </c>
      <c r="O73" s="23" t="s">
        <v>71</v>
      </c>
    </row>
    <row r="74" spans="13:15" ht="15.75" thickBot="1" x14ac:dyDescent="0.3">
      <c r="M74" s="22">
        <v>439162</v>
      </c>
      <c r="N74" s="23" t="s">
        <v>124</v>
      </c>
      <c r="O74" s="23" t="s">
        <v>71</v>
      </c>
    </row>
    <row r="75" spans="13:15" ht="15.75" thickBot="1" x14ac:dyDescent="0.3">
      <c r="M75" s="22">
        <v>440111</v>
      </c>
      <c r="N75" s="23" t="s">
        <v>125</v>
      </c>
      <c r="O75" s="23" t="s">
        <v>91</v>
      </c>
    </row>
    <row r="76" spans="13:15" ht="15.75" thickBot="1" x14ac:dyDescent="0.3">
      <c r="M76" s="22">
        <v>442709</v>
      </c>
      <c r="N76" s="23" t="s">
        <v>126</v>
      </c>
      <c r="O76" s="23" t="s">
        <v>75</v>
      </c>
    </row>
    <row r="77" spans="13:15" ht="15.75" thickBot="1" x14ac:dyDescent="0.3">
      <c r="M77" s="22">
        <v>442717</v>
      </c>
      <c r="N77" s="23" t="s">
        <v>127</v>
      </c>
      <c r="O77" s="23" t="s">
        <v>89</v>
      </c>
    </row>
    <row r="78" spans="13:15" ht="15.75" thickBot="1" x14ac:dyDescent="0.3">
      <c r="M78" s="22">
        <v>442726</v>
      </c>
      <c r="N78" s="23" t="s">
        <v>128</v>
      </c>
      <c r="O78" s="23" t="s">
        <v>71</v>
      </c>
    </row>
    <row r="79" spans="13:15" ht="15.75" thickBot="1" x14ac:dyDescent="0.3">
      <c r="M79" s="22">
        <v>442743</v>
      </c>
      <c r="N79" s="23" t="s">
        <v>129</v>
      </c>
      <c r="O79" s="23" t="s">
        <v>89</v>
      </c>
    </row>
    <row r="80" spans="13:15" ht="15.75" thickBot="1" x14ac:dyDescent="0.3">
      <c r="M80" s="22">
        <v>447213</v>
      </c>
      <c r="N80" s="23" t="s">
        <v>130</v>
      </c>
      <c r="O80" s="23" t="s">
        <v>89</v>
      </c>
    </row>
    <row r="81" spans="13:15" ht="15.75" thickBot="1" x14ac:dyDescent="0.3">
      <c r="M81" s="22">
        <v>447216</v>
      </c>
      <c r="N81" s="23" t="s">
        <v>131</v>
      </c>
      <c r="O81" s="23" t="s">
        <v>89</v>
      </c>
    </row>
    <row r="82" spans="13:15" ht="15.75" thickBot="1" x14ac:dyDescent="0.3">
      <c r="M82" s="22">
        <v>447217</v>
      </c>
      <c r="N82" s="23" t="s">
        <v>132</v>
      </c>
      <c r="O82" s="23" t="s">
        <v>89</v>
      </c>
    </row>
    <row r="83" spans="13:15" ht="15.75" thickBot="1" x14ac:dyDescent="0.3">
      <c r="M83" s="22">
        <v>447224</v>
      </c>
      <c r="N83" s="23" t="s">
        <v>133</v>
      </c>
      <c r="O83" s="23" t="s">
        <v>89</v>
      </c>
    </row>
    <row r="84" spans="13:15" ht="15.75" thickBot="1" x14ac:dyDescent="0.3">
      <c r="M84" s="22">
        <v>447226</v>
      </c>
      <c r="N84" s="23" t="s">
        <v>134</v>
      </c>
      <c r="O84" s="23" t="s">
        <v>89</v>
      </c>
    </row>
    <row r="85" spans="13:15" ht="15.75" thickBot="1" x14ac:dyDescent="0.3">
      <c r="M85" s="22">
        <v>447230</v>
      </c>
      <c r="N85" s="23" t="s">
        <v>135</v>
      </c>
      <c r="O85" s="23" t="s">
        <v>71</v>
      </c>
    </row>
    <row r="86" spans="13:15" ht="15.75" thickBot="1" x14ac:dyDescent="0.3">
      <c r="M86" s="22">
        <v>447242</v>
      </c>
      <c r="N86" s="23" t="s">
        <v>136</v>
      </c>
      <c r="O86" s="23" t="s">
        <v>89</v>
      </c>
    </row>
    <row r="87" spans="13:15" ht="15.75" thickBot="1" x14ac:dyDescent="0.3">
      <c r="M87" s="22">
        <v>453948</v>
      </c>
      <c r="N87" s="23" t="s">
        <v>137</v>
      </c>
      <c r="O87" s="23" t="s">
        <v>71</v>
      </c>
    </row>
    <row r="88" spans="13:15" ht="15.75" thickBot="1" x14ac:dyDescent="0.3">
      <c r="M88" s="22">
        <v>453955</v>
      </c>
      <c r="N88" s="23" t="s">
        <v>138</v>
      </c>
      <c r="O88" s="23" t="s">
        <v>75</v>
      </c>
    </row>
    <row r="89" spans="13:15" ht="15.75" thickBot="1" x14ac:dyDescent="0.3">
      <c r="M89" s="22">
        <v>453959</v>
      </c>
      <c r="N89" s="23" t="s">
        <v>139</v>
      </c>
      <c r="O89" s="23" t="s">
        <v>140</v>
      </c>
    </row>
    <row r="90" spans="13:15" ht="15.75" thickBot="1" x14ac:dyDescent="0.3">
      <c r="M90" s="22">
        <v>453961</v>
      </c>
      <c r="N90" s="23" t="s">
        <v>141</v>
      </c>
      <c r="O90" s="23" t="s">
        <v>75</v>
      </c>
    </row>
    <row r="91" spans="13:15" ht="15.75" thickBot="1" x14ac:dyDescent="0.3">
      <c r="M91" s="22">
        <v>453965</v>
      </c>
      <c r="N91" s="23" t="s">
        <v>142</v>
      </c>
      <c r="O91" s="23" t="s">
        <v>89</v>
      </c>
    </row>
    <row r="92" spans="13:15" ht="15.75" thickBot="1" x14ac:dyDescent="0.3">
      <c r="M92" s="22">
        <v>453991</v>
      </c>
      <c r="N92" s="23" t="s">
        <v>143</v>
      </c>
      <c r="O92" s="23" t="s">
        <v>122</v>
      </c>
    </row>
    <row r="93" spans="13:15" ht="15.75" thickBot="1" x14ac:dyDescent="0.3">
      <c r="M93" s="22">
        <v>453993</v>
      </c>
      <c r="N93" s="23" t="s">
        <v>144</v>
      </c>
      <c r="O93" s="23" t="s">
        <v>122</v>
      </c>
    </row>
    <row r="94" spans="13:15" ht="15.75" thickBot="1" x14ac:dyDescent="0.3">
      <c r="M94" s="22">
        <v>453997</v>
      </c>
      <c r="N94" s="23" t="s">
        <v>145</v>
      </c>
      <c r="O94" s="23" t="s">
        <v>89</v>
      </c>
    </row>
    <row r="95" spans="13:15" ht="15.75" thickBot="1" x14ac:dyDescent="0.3">
      <c r="M95" s="22">
        <v>454023</v>
      </c>
      <c r="N95" s="23" t="s">
        <v>146</v>
      </c>
      <c r="O95" s="23" t="s">
        <v>89</v>
      </c>
    </row>
    <row r="96" spans="13:15" ht="15.75" thickBot="1" x14ac:dyDescent="0.3">
      <c r="M96" s="22">
        <v>454026</v>
      </c>
      <c r="N96" s="23" t="s">
        <v>147</v>
      </c>
      <c r="O96" s="23" t="s">
        <v>122</v>
      </c>
    </row>
    <row r="97" spans="13:15" ht="15.75" thickBot="1" x14ac:dyDescent="0.3">
      <c r="M97" s="22">
        <v>459059</v>
      </c>
      <c r="N97" s="23" t="s">
        <v>148</v>
      </c>
      <c r="O97" s="23" t="s">
        <v>91</v>
      </c>
    </row>
    <row r="98" spans="13:15" ht="15.75" thickBot="1" x14ac:dyDescent="0.3">
      <c r="M98" s="22">
        <v>459591</v>
      </c>
      <c r="N98" s="23" t="s">
        <v>149</v>
      </c>
      <c r="O98" s="23" t="s">
        <v>122</v>
      </c>
    </row>
    <row r="99" spans="13:15" ht="15.75" thickBot="1" x14ac:dyDescent="0.3">
      <c r="M99" s="22">
        <v>459799</v>
      </c>
      <c r="N99" s="23" t="s">
        <v>150</v>
      </c>
      <c r="O99" s="23" t="s">
        <v>71</v>
      </c>
    </row>
    <row r="100" spans="13:15" ht="15.75" thickBot="1" x14ac:dyDescent="0.3">
      <c r="M100" s="22">
        <v>460969</v>
      </c>
      <c r="N100" s="23" t="s">
        <v>151</v>
      </c>
      <c r="O100" s="23" t="s">
        <v>71</v>
      </c>
    </row>
    <row r="101" spans="13:15" ht="15.75" thickBot="1" x14ac:dyDescent="0.3">
      <c r="M101" s="22">
        <v>461054</v>
      </c>
      <c r="N101" s="23" t="s">
        <v>152</v>
      </c>
      <c r="O101" s="23" t="s">
        <v>71</v>
      </c>
    </row>
    <row r="102" spans="13:15" ht="15.75" thickBot="1" x14ac:dyDescent="0.3">
      <c r="M102" s="22">
        <v>461062</v>
      </c>
      <c r="N102" s="23" t="s">
        <v>153</v>
      </c>
      <c r="O102" s="23" t="s">
        <v>154</v>
      </c>
    </row>
    <row r="103" spans="13:15" ht="15.75" thickBot="1" x14ac:dyDescent="0.3">
      <c r="M103" s="22">
        <v>461083</v>
      </c>
      <c r="N103" s="23" t="s">
        <v>155</v>
      </c>
      <c r="O103" s="23" t="s">
        <v>89</v>
      </c>
    </row>
    <row r="104" spans="13:15" ht="15.75" thickBot="1" x14ac:dyDescent="0.3">
      <c r="M104" s="22">
        <v>465701</v>
      </c>
      <c r="N104" s="23" t="s">
        <v>156</v>
      </c>
      <c r="O104" s="23" t="s">
        <v>154</v>
      </c>
    </row>
  </sheetData>
  <mergeCells count="1">
    <mergeCell ref="D14:E14"/>
  </mergeCells>
  <conditionalFormatting sqref="M5:N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{247B87EC-92B7-4A60-BF21-92C68BED6668}</x14:id>
        </ext>
      </extLst>
    </cfRule>
  </conditionalFormatting>
  <conditionalFormatting sqref="N5:N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{75A19528-52D7-44B1-B2FB-A3DE8DF42804}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78C2A8C-28F2-4593-A720-1C0B2A027F1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C16:E16</xm:sqref>
        </x14:conditionalFormatting>
        <x14:conditionalFormatting xmlns:xm="http://schemas.microsoft.com/office/excel/2006/main">
          <x14:cfRule type="dataBar" id="{247B87EC-92B7-4A60-BF21-92C68BED66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M5:N13</xm:sqref>
        </x14:conditionalFormatting>
        <x14:conditionalFormatting xmlns:xm="http://schemas.microsoft.com/office/excel/2006/main">
          <x14:cfRule type="dataBar" id="{75A19528-52D7-44B1-B2FB-A3DE8DF428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N5:N13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42"/>
  <sheetViews>
    <sheetView workbookViewId="0">
      <selection activeCell="D18" sqref="D18"/>
    </sheetView>
  </sheetViews>
  <sheetFormatPr defaultRowHeight="15" customHeight="1" x14ac:dyDescent="0.25"/>
  <cols>
    <col min="1" max="2" width="23.42578125" bestFit="1" customWidth="1"/>
    <col min="3" max="3" width="32.42578125" bestFit="1" customWidth="1"/>
    <col min="4" max="6" width="17.85546875" bestFit="1" customWidth="1"/>
    <col min="7" max="7" width="11.140625" bestFit="1" customWidth="1"/>
    <col min="8" max="8" width="65.28515625" bestFit="1" customWidth="1"/>
    <col min="9" max="9" width="14.5703125" bestFit="1" customWidth="1"/>
    <col min="10" max="10" width="18" bestFit="1" customWidth="1"/>
    <col min="11" max="11" width="10.7109375" bestFit="1" customWidth="1"/>
    <col min="12" max="12" width="11.140625" customWidth="1"/>
    <col min="13" max="13" width="10.85546875" customWidth="1"/>
    <col min="14" max="14" width="11.42578125" customWidth="1"/>
  </cols>
  <sheetData>
    <row r="2" spans="2:10" ht="15" customHeight="1" thickBot="1" x14ac:dyDescent="0.3"/>
    <row r="3" spans="2:10" ht="15" customHeight="1" thickBot="1" x14ac:dyDescent="0.3">
      <c r="F3" s="29" t="s">
        <v>172</v>
      </c>
      <c r="G3" s="30" t="s">
        <v>61</v>
      </c>
      <c r="H3" s="31" t="s">
        <v>62</v>
      </c>
      <c r="I3" s="30" t="s">
        <v>63</v>
      </c>
      <c r="J3" s="31" t="s">
        <v>64</v>
      </c>
    </row>
    <row r="4" spans="2:10" ht="15" customHeight="1" thickBot="1" x14ac:dyDescent="0.3">
      <c r="F4" s="32" t="s">
        <v>161</v>
      </c>
      <c r="G4" s="32">
        <v>381186</v>
      </c>
      <c r="H4" s="33" t="s">
        <v>162</v>
      </c>
      <c r="I4" s="32">
        <v>29</v>
      </c>
      <c r="J4" s="32">
        <v>20</v>
      </c>
    </row>
    <row r="5" spans="2:10" ht="15" customHeight="1" thickBot="1" x14ac:dyDescent="0.3">
      <c r="F5" s="32" t="s">
        <v>161</v>
      </c>
      <c r="G5" s="32">
        <v>394062</v>
      </c>
      <c r="H5" s="33" t="s">
        <v>76</v>
      </c>
      <c r="I5" s="32">
        <v>29</v>
      </c>
      <c r="J5" s="32">
        <v>19</v>
      </c>
    </row>
    <row r="6" spans="2:10" ht="15" customHeight="1" thickBot="1" x14ac:dyDescent="0.3">
      <c r="F6" s="34" t="s">
        <v>160</v>
      </c>
      <c r="G6" s="34">
        <v>367094</v>
      </c>
      <c r="H6" s="35" t="s">
        <v>33</v>
      </c>
      <c r="I6" s="34">
        <v>28</v>
      </c>
      <c r="J6" s="34">
        <v>20</v>
      </c>
    </row>
    <row r="7" spans="2:10" ht="15" customHeight="1" thickBot="1" x14ac:dyDescent="0.3">
      <c r="F7" s="32" t="s">
        <v>161</v>
      </c>
      <c r="G7" s="32">
        <v>381147</v>
      </c>
      <c r="H7" s="33" t="s">
        <v>34</v>
      </c>
      <c r="I7" s="32">
        <v>27</v>
      </c>
      <c r="J7" s="32">
        <v>20</v>
      </c>
    </row>
    <row r="8" spans="2:10" ht="15" customHeight="1" thickBot="1" x14ac:dyDescent="0.3">
      <c r="F8" s="32" t="s">
        <v>161</v>
      </c>
      <c r="G8" s="32">
        <v>405617</v>
      </c>
      <c r="H8" s="33" t="s">
        <v>163</v>
      </c>
      <c r="I8" s="32">
        <v>27</v>
      </c>
      <c r="J8" s="32">
        <v>18</v>
      </c>
    </row>
    <row r="9" spans="2:10" ht="15" customHeight="1" thickBot="1" x14ac:dyDescent="0.3">
      <c r="F9" s="32" t="s">
        <v>161</v>
      </c>
      <c r="G9" s="32">
        <v>394083</v>
      </c>
      <c r="H9" s="33" t="s">
        <v>164</v>
      </c>
      <c r="I9" s="32">
        <v>26</v>
      </c>
      <c r="J9" s="32">
        <v>19</v>
      </c>
    </row>
    <row r="10" spans="2:10" ht="15" customHeight="1" thickBot="1" x14ac:dyDescent="0.3">
      <c r="F10" s="32" t="s">
        <v>161</v>
      </c>
      <c r="G10" s="32">
        <v>395427</v>
      </c>
      <c r="H10" s="33" t="s">
        <v>165</v>
      </c>
      <c r="I10" s="32">
        <v>26</v>
      </c>
      <c r="J10" s="32">
        <v>20</v>
      </c>
    </row>
    <row r="11" spans="2:10" ht="15" customHeight="1" thickBot="1" x14ac:dyDescent="0.3">
      <c r="F11" s="32" t="s">
        <v>161</v>
      </c>
      <c r="G11" s="32">
        <v>395440</v>
      </c>
      <c r="H11" s="33" t="s">
        <v>166</v>
      </c>
      <c r="I11" s="32">
        <v>26</v>
      </c>
      <c r="J11" s="32">
        <v>19</v>
      </c>
    </row>
    <row r="12" spans="2:10" ht="15" customHeight="1" thickBot="1" x14ac:dyDescent="0.3">
      <c r="F12" s="32" t="s">
        <v>161</v>
      </c>
      <c r="G12" s="32">
        <v>381061</v>
      </c>
      <c r="H12" s="33" t="s">
        <v>35</v>
      </c>
      <c r="I12" s="32">
        <v>24</v>
      </c>
      <c r="J12" s="32">
        <v>18</v>
      </c>
    </row>
    <row r="13" spans="2:10" ht="15" customHeight="1" thickBot="1" x14ac:dyDescent="0.3">
      <c r="F13" s="32" t="s">
        <v>161</v>
      </c>
      <c r="G13" s="32">
        <v>381074</v>
      </c>
      <c r="H13" s="33" t="s">
        <v>39</v>
      </c>
      <c r="I13" s="32">
        <v>24</v>
      </c>
      <c r="J13" s="32">
        <v>20</v>
      </c>
    </row>
    <row r="14" spans="2:10" ht="15" customHeight="1" thickBot="1" x14ac:dyDescent="0.3">
      <c r="F14" s="34" t="s">
        <v>160</v>
      </c>
      <c r="G14" s="34">
        <v>367059</v>
      </c>
      <c r="H14" s="35" t="s">
        <v>36</v>
      </c>
      <c r="I14" s="34">
        <v>22</v>
      </c>
      <c r="J14" s="34">
        <v>19</v>
      </c>
    </row>
    <row r="15" spans="2:10" ht="15" customHeight="1" thickBot="1" x14ac:dyDescent="0.3">
      <c r="B15" s="1" t="s">
        <v>0</v>
      </c>
      <c r="C15" s="2" t="s">
        <v>65</v>
      </c>
      <c r="F15" s="34" t="s">
        <v>160</v>
      </c>
      <c r="G15" s="34">
        <v>367152</v>
      </c>
      <c r="H15" s="35" t="s">
        <v>37</v>
      </c>
      <c r="I15" s="34">
        <v>22</v>
      </c>
      <c r="J15" s="34">
        <v>20</v>
      </c>
    </row>
    <row r="16" spans="2:10" ht="15" customHeight="1" thickBot="1" x14ac:dyDescent="0.3">
      <c r="B16" s="28" t="s">
        <v>160</v>
      </c>
      <c r="C16" s="26">
        <v>7</v>
      </c>
      <c r="F16" s="34" t="s">
        <v>160</v>
      </c>
      <c r="G16" s="34">
        <v>367323</v>
      </c>
      <c r="H16" s="35" t="s">
        <v>38</v>
      </c>
      <c r="I16" s="34">
        <v>22</v>
      </c>
      <c r="J16" s="34">
        <v>20</v>
      </c>
    </row>
    <row r="17" spans="2:10" ht="15" customHeight="1" thickBot="1" x14ac:dyDescent="0.3">
      <c r="B17" s="27" t="s">
        <v>161</v>
      </c>
      <c r="C17" s="16">
        <v>23</v>
      </c>
      <c r="F17" s="32" t="s">
        <v>161</v>
      </c>
      <c r="G17" s="32">
        <v>381142</v>
      </c>
      <c r="H17" s="33" t="s">
        <v>40</v>
      </c>
      <c r="I17" s="32">
        <v>22</v>
      </c>
      <c r="J17" s="32">
        <v>20</v>
      </c>
    </row>
    <row r="18" spans="2:10" ht="15" customHeight="1" thickBot="1" x14ac:dyDescent="0.3">
      <c r="B18" s="18" t="s">
        <v>5</v>
      </c>
      <c r="C18" s="19">
        <v>30</v>
      </c>
      <c r="F18" s="32" t="s">
        <v>161</v>
      </c>
      <c r="G18" s="32">
        <v>381158</v>
      </c>
      <c r="H18" s="33" t="s">
        <v>41</v>
      </c>
      <c r="I18" s="32">
        <v>22</v>
      </c>
      <c r="J18" s="32">
        <v>20</v>
      </c>
    </row>
    <row r="19" spans="2:10" ht="15" customHeight="1" thickBot="1" x14ac:dyDescent="0.3">
      <c r="F19" s="32" t="s">
        <v>161</v>
      </c>
      <c r="G19" s="32">
        <v>381218</v>
      </c>
      <c r="H19" s="33" t="s">
        <v>167</v>
      </c>
      <c r="I19" s="32">
        <v>22</v>
      </c>
      <c r="J19" s="32">
        <v>20</v>
      </c>
    </row>
    <row r="20" spans="2:10" ht="15" customHeight="1" thickBot="1" x14ac:dyDescent="0.3">
      <c r="F20" s="32" t="s">
        <v>161</v>
      </c>
      <c r="G20" s="32">
        <v>381242</v>
      </c>
      <c r="H20" s="33" t="s">
        <v>42</v>
      </c>
      <c r="I20" s="32">
        <v>22</v>
      </c>
      <c r="J20" s="32">
        <v>20</v>
      </c>
    </row>
    <row r="21" spans="2:10" ht="15" customHeight="1" thickBot="1" x14ac:dyDescent="0.3">
      <c r="F21" s="32" t="s">
        <v>161</v>
      </c>
      <c r="G21" s="32">
        <v>394111</v>
      </c>
      <c r="H21" s="33" t="s">
        <v>79</v>
      </c>
      <c r="I21" s="32">
        <v>22</v>
      </c>
      <c r="J21" s="32">
        <v>20</v>
      </c>
    </row>
    <row r="22" spans="2:10" ht="15" customHeight="1" thickBot="1" x14ac:dyDescent="0.3">
      <c r="F22" s="34" t="s">
        <v>160</v>
      </c>
      <c r="G22" s="34">
        <v>367156</v>
      </c>
      <c r="H22" s="35" t="s">
        <v>43</v>
      </c>
      <c r="I22" s="34">
        <v>21</v>
      </c>
      <c r="J22" s="34">
        <v>20</v>
      </c>
    </row>
    <row r="23" spans="2:10" ht="15" customHeight="1" thickBot="1" x14ac:dyDescent="0.3">
      <c r="F23" s="34" t="s">
        <v>160</v>
      </c>
      <c r="G23" s="34">
        <v>367178</v>
      </c>
      <c r="H23" s="35" t="s">
        <v>44</v>
      </c>
      <c r="I23" s="34">
        <v>21</v>
      </c>
      <c r="J23" s="34">
        <v>17</v>
      </c>
    </row>
    <row r="24" spans="2:10" ht="15" customHeight="1" thickBot="1" x14ac:dyDescent="0.3">
      <c r="F24" s="34" t="s">
        <v>160</v>
      </c>
      <c r="G24" s="34">
        <v>411705</v>
      </c>
      <c r="H24" s="35" t="s">
        <v>45</v>
      </c>
      <c r="I24" s="34">
        <v>21</v>
      </c>
      <c r="J24" s="34">
        <v>16</v>
      </c>
    </row>
    <row r="25" spans="2:10" ht="15" customHeight="1" thickBot="1" x14ac:dyDescent="0.3">
      <c r="F25" s="32" t="s">
        <v>161</v>
      </c>
      <c r="G25" s="32">
        <v>381102</v>
      </c>
      <c r="H25" s="33" t="s">
        <v>46</v>
      </c>
      <c r="I25" s="32">
        <v>21</v>
      </c>
      <c r="J25" s="32">
        <v>20</v>
      </c>
    </row>
    <row r="26" spans="2:10" ht="15" customHeight="1" thickBot="1" x14ac:dyDescent="0.3">
      <c r="F26" s="32" t="s">
        <v>161</v>
      </c>
      <c r="G26" s="32">
        <v>381163</v>
      </c>
      <c r="H26" s="33" t="s">
        <v>47</v>
      </c>
      <c r="I26" s="32">
        <v>21</v>
      </c>
      <c r="J26" s="32">
        <v>20</v>
      </c>
    </row>
    <row r="27" spans="2:10" ht="15" customHeight="1" thickBot="1" x14ac:dyDescent="0.3">
      <c r="F27" s="32" t="s">
        <v>161</v>
      </c>
      <c r="G27" s="32">
        <v>381169</v>
      </c>
      <c r="H27" s="33" t="s">
        <v>48</v>
      </c>
      <c r="I27" s="32">
        <v>21</v>
      </c>
      <c r="J27" s="32">
        <v>20</v>
      </c>
    </row>
    <row r="28" spans="2:10" ht="15" customHeight="1" thickBot="1" x14ac:dyDescent="0.3">
      <c r="F28" s="32" t="s">
        <v>161</v>
      </c>
      <c r="G28" s="32">
        <v>381173</v>
      </c>
      <c r="H28" s="33" t="s">
        <v>49</v>
      </c>
      <c r="I28" s="32">
        <v>21</v>
      </c>
      <c r="J28" s="32">
        <v>20</v>
      </c>
    </row>
    <row r="29" spans="2:10" ht="15" customHeight="1" thickBot="1" x14ac:dyDescent="0.3">
      <c r="F29" s="32" t="s">
        <v>161</v>
      </c>
      <c r="G29" s="32">
        <v>381234</v>
      </c>
      <c r="H29" s="33" t="s">
        <v>50</v>
      </c>
      <c r="I29" s="32">
        <v>21</v>
      </c>
      <c r="J29" s="32">
        <v>20</v>
      </c>
    </row>
    <row r="30" spans="2:10" ht="15" customHeight="1" thickBot="1" x14ac:dyDescent="0.3">
      <c r="F30" s="32" t="s">
        <v>161</v>
      </c>
      <c r="G30" s="32">
        <v>394063</v>
      </c>
      <c r="H30" s="33" t="s">
        <v>168</v>
      </c>
      <c r="I30" s="32">
        <v>21</v>
      </c>
      <c r="J30" s="32">
        <v>20</v>
      </c>
    </row>
    <row r="31" spans="2:10" ht="15" customHeight="1" thickBot="1" x14ac:dyDescent="0.3">
      <c r="F31" s="32" t="s">
        <v>161</v>
      </c>
      <c r="G31" s="32">
        <v>394100</v>
      </c>
      <c r="H31" s="33" t="s">
        <v>169</v>
      </c>
      <c r="I31" s="32">
        <v>21</v>
      </c>
      <c r="J31" s="32">
        <v>20</v>
      </c>
    </row>
    <row r="32" spans="2:10" ht="15" customHeight="1" thickBot="1" x14ac:dyDescent="0.3">
      <c r="F32" s="32" t="s">
        <v>161</v>
      </c>
      <c r="G32" s="32">
        <v>394106</v>
      </c>
      <c r="H32" s="33" t="s">
        <v>170</v>
      </c>
      <c r="I32" s="32">
        <v>21</v>
      </c>
      <c r="J32" s="32">
        <v>20</v>
      </c>
    </row>
    <row r="33" spans="6:10" ht="15" customHeight="1" thickBot="1" x14ac:dyDescent="0.3">
      <c r="F33" s="32" t="s">
        <v>161</v>
      </c>
      <c r="G33" s="32">
        <v>394118</v>
      </c>
      <c r="H33" s="33" t="s">
        <v>171</v>
      </c>
      <c r="I33" s="32">
        <v>21</v>
      </c>
      <c r="J33" s="32">
        <v>20</v>
      </c>
    </row>
    <row r="57" spans="1:2" ht="15" customHeight="1" x14ac:dyDescent="0.25">
      <c r="A57" s="3"/>
    </row>
    <row r="58" spans="1:2" ht="15" customHeight="1" x14ac:dyDescent="0.25">
      <c r="A58" s="3"/>
    </row>
    <row r="59" spans="1:2" ht="15" customHeight="1" x14ac:dyDescent="0.25">
      <c r="A59" s="3"/>
      <c r="B59" s="3"/>
    </row>
    <row r="60" spans="1:2" ht="15" customHeight="1" x14ac:dyDescent="0.25">
      <c r="A60" s="3"/>
      <c r="B60" s="3"/>
    </row>
    <row r="61" spans="1:2" ht="15" customHeight="1" x14ac:dyDescent="0.25">
      <c r="A61" s="3"/>
      <c r="B61" s="3"/>
    </row>
    <row r="62" spans="1:2" ht="15" customHeight="1" x14ac:dyDescent="0.25">
      <c r="A62" s="3"/>
      <c r="B62" s="3"/>
    </row>
    <row r="63" spans="1:2" ht="15" customHeight="1" x14ac:dyDescent="0.25">
      <c r="A63" s="3"/>
      <c r="B63" s="3"/>
    </row>
    <row r="64" spans="1:2" ht="15" customHeight="1" x14ac:dyDescent="0.25">
      <c r="A64" s="3"/>
      <c r="B64" s="3"/>
    </row>
    <row r="65" spans="1:2" ht="15" customHeight="1" x14ac:dyDescent="0.25">
      <c r="A65" s="3"/>
      <c r="B65" s="3"/>
    </row>
    <row r="66" spans="1:2" ht="15" customHeight="1" x14ac:dyDescent="0.25">
      <c r="A66" s="3"/>
      <c r="B66" s="3"/>
    </row>
    <row r="67" spans="1:2" ht="15" customHeight="1" x14ac:dyDescent="0.25">
      <c r="A67" s="3"/>
      <c r="B67" s="3"/>
    </row>
    <row r="68" spans="1:2" ht="15" customHeight="1" x14ac:dyDescent="0.25">
      <c r="A68" s="3"/>
      <c r="B68" s="3"/>
    </row>
    <row r="69" spans="1:2" ht="15" customHeight="1" x14ac:dyDescent="0.25">
      <c r="A69" s="3"/>
      <c r="B69" s="3"/>
    </row>
    <row r="70" spans="1:2" ht="15" customHeight="1" x14ac:dyDescent="0.25">
      <c r="A70" s="3"/>
      <c r="B70" s="3"/>
    </row>
    <row r="71" spans="1:2" ht="15" customHeight="1" x14ac:dyDescent="0.25">
      <c r="A71" s="3"/>
      <c r="B71" s="3"/>
    </row>
    <row r="72" spans="1:2" ht="15" customHeight="1" x14ac:dyDescent="0.25">
      <c r="A72" s="3"/>
      <c r="B72" s="3"/>
    </row>
    <row r="73" spans="1:2" ht="15" customHeight="1" x14ac:dyDescent="0.25">
      <c r="A73" s="3"/>
      <c r="B73" s="3"/>
    </row>
    <row r="74" spans="1:2" ht="15" customHeight="1" x14ac:dyDescent="0.25">
      <c r="A74" s="3"/>
      <c r="B74" s="3"/>
    </row>
    <row r="75" spans="1:2" ht="15" customHeight="1" x14ac:dyDescent="0.25">
      <c r="A75" s="3"/>
      <c r="B75" s="3"/>
    </row>
    <row r="76" spans="1:2" ht="15" customHeight="1" x14ac:dyDescent="0.25">
      <c r="A76" s="3"/>
      <c r="B76" s="3"/>
    </row>
    <row r="77" spans="1:2" ht="15" customHeight="1" x14ac:dyDescent="0.25">
      <c r="A77" s="3"/>
      <c r="B77" s="3"/>
    </row>
    <row r="78" spans="1:2" ht="15" customHeight="1" x14ac:dyDescent="0.25">
      <c r="A78" s="3"/>
      <c r="B78" s="3"/>
    </row>
    <row r="242" spans="11:11" ht="15" customHeight="1" x14ac:dyDescent="0.25">
      <c r="K242" s="12"/>
    </row>
  </sheetData>
  <pageMargins left="0.78740157499999996" right="0.78740157499999996" top="0.984251969" bottom="0.984251969" header="0.4921259845" footer="0.492125984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7:C41"/>
  <sheetViews>
    <sheetView topLeftCell="A27" zoomScaleNormal="100" workbookViewId="0">
      <selection activeCell="Q38" sqref="Q38"/>
    </sheetView>
  </sheetViews>
  <sheetFormatPr defaultRowHeight="15" customHeight="1" x14ac:dyDescent="0.25"/>
  <cols>
    <col min="2" max="2" width="23.28515625" bestFit="1" customWidth="1"/>
    <col min="3" max="3" width="36.7109375" bestFit="1" customWidth="1"/>
    <col min="4" max="4" width="7.28515625" customWidth="1"/>
    <col min="5" max="5" width="7.42578125" customWidth="1"/>
    <col min="6" max="6" width="10.28515625" customWidth="1"/>
    <col min="8" max="8" width="10.140625" customWidth="1"/>
    <col min="9" max="9" width="14.28515625" customWidth="1"/>
    <col min="17" max="17" width="22.140625" bestFit="1" customWidth="1"/>
    <col min="18" max="18" width="36.7109375" bestFit="1" customWidth="1"/>
  </cols>
  <sheetData>
    <row r="17" spans="2:3" ht="15.75" customHeight="1" x14ac:dyDescent="0.25"/>
    <row r="18" spans="2:3" ht="15.75" customHeight="1" thickBot="1" x14ac:dyDescent="0.3"/>
    <row r="19" spans="2:3" ht="15" customHeight="1" thickBot="1" x14ac:dyDescent="0.3">
      <c r="B19" s="51" t="s">
        <v>182</v>
      </c>
      <c r="C19" s="52" t="s">
        <v>183</v>
      </c>
    </row>
    <row r="20" spans="2:3" ht="15.75" customHeight="1" thickBot="1" x14ac:dyDescent="0.3">
      <c r="B20" s="53" t="s">
        <v>181</v>
      </c>
      <c r="C20" s="54">
        <v>4.5976085718370001</v>
      </c>
    </row>
    <row r="21" spans="2:3" ht="15.75" customHeight="1" thickBot="1" x14ac:dyDescent="0.3">
      <c r="B21" s="55" t="s">
        <v>180</v>
      </c>
      <c r="C21" s="56">
        <v>5.5943451682349998</v>
      </c>
    </row>
    <row r="22" spans="2:3" ht="15" customHeight="1" thickBot="1" x14ac:dyDescent="0.3">
      <c r="B22" s="57" t="s">
        <v>3</v>
      </c>
      <c r="C22" s="58">
        <v>5.2854858013810002</v>
      </c>
    </row>
    <row r="32" spans="2:3" ht="15" customHeight="1" thickBot="1" x14ac:dyDescent="0.3"/>
    <row r="33" spans="2:3" ht="15" customHeight="1" thickBot="1" x14ac:dyDescent="0.3">
      <c r="B33" s="59" t="s">
        <v>172</v>
      </c>
      <c r="C33" s="60" t="s">
        <v>183</v>
      </c>
    </row>
    <row r="34" spans="2:3" ht="15" customHeight="1" thickBot="1" x14ac:dyDescent="0.3">
      <c r="B34" s="33" t="s">
        <v>7</v>
      </c>
      <c r="C34" s="61">
        <v>7.1245295881480004</v>
      </c>
    </row>
    <row r="35" spans="2:3" ht="15" customHeight="1" thickBot="1" x14ac:dyDescent="0.3">
      <c r="B35" s="46" t="s">
        <v>8</v>
      </c>
      <c r="C35" s="62">
        <v>7.2809319940980002</v>
      </c>
    </row>
    <row r="36" spans="2:3" ht="15" customHeight="1" thickBot="1" x14ac:dyDescent="0.3"/>
    <row r="37" spans="2:3" ht="15" customHeight="1" thickBot="1" x14ac:dyDescent="0.3">
      <c r="B37" s="59" t="s">
        <v>186</v>
      </c>
      <c r="C37" s="60" t="s">
        <v>183</v>
      </c>
    </row>
    <row r="38" spans="2:3" ht="15" customHeight="1" thickBot="1" x14ac:dyDescent="0.3">
      <c r="B38" s="46" t="s">
        <v>1</v>
      </c>
      <c r="C38" s="62">
        <v>7.141346774783</v>
      </c>
    </row>
    <row r="39" spans="2:3" ht="15" customHeight="1" thickBot="1" x14ac:dyDescent="0.3">
      <c r="B39" s="46" t="s">
        <v>184</v>
      </c>
      <c r="C39" s="62">
        <v>7.7089933333329999</v>
      </c>
    </row>
    <row r="40" spans="2:3" ht="15" customHeight="1" thickBot="1" x14ac:dyDescent="0.3">
      <c r="B40" s="33" t="s">
        <v>2</v>
      </c>
      <c r="C40" s="61">
        <v>7.0604723684210002</v>
      </c>
    </row>
    <row r="41" spans="2:3" ht="15" customHeight="1" thickBot="1" x14ac:dyDescent="0.3">
      <c r="B41" s="33" t="s">
        <v>185</v>
      </c>
      <c r="C41" s="61">
        <v>7.2766654849999997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Número_De_Contratos</vt:lpstr>
      <vt:lpstr>Docentes_Varias_Unidades</vt:lpstr>
      <vt:lpstr>Docentes_C_mais_20_contract</vt:lpstr>
      <vt:lpstr>Media_Horas_Letivas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Fábio Pinto</cp:lastModifiedBy>
  <dcterms:created xsi:type="dcterms:W3CDTF">2023-12-26T15:46:31Z</dcterms:created>
  <dcterms:modified xsi:type="dcterms:W3CDTF">2024-01-04T19:10:33Z</dcterms:modified>
</cp:coreProperties>
</file>