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patricia_fs_petrobras_com_br/Documents/"/>
    </mc:Choice>
  </mc:AlternateContent>
  <xr:revisionPtr revIDLastSave="3684" documentId="8_{8763940B-3798-4B4B-9DED-071DA2A123E9}" xr6:coauthVersionLast="47" xr6:coauthVersionMax="47" xr10:uidLastSave="{6B69A7CE-E32D-464A-B701-06DACCB7EA76}"/>
  <bookViews>
    <workbookView xWindow="28680" yWindow="-120" windowWidth="29040" windowHeight="17520" firstSheet="1" activeTab="1" xr2:uid="{2B374E15-ABD4-481F-9531-E59453D6D7DF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Planilha1!$A$1:$X$50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3" i="2" l="1"/>
  <c r="BX4" i="2" s="1"/>
  <c r="BX2" i="2"/>
  <c r="BX6" i="2"/>
  <c r="BY6" i="2"/>
  <c r="BZ6" i="2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X17" i="2"/>
  <c r="BY17" i="2"/>
  <c r="BZ17" i="2"/>
  <c r="BX18" i="2"/>
  <c r="BY18" i="2"/>
  <c r="BZ18" i="2"/>
  <c r="BX19" i="2"/>
  <c r="BY19" i="2"/>
  <c r="BZ19" i="2"/>
  <c r="BX20" i="2"/>
  <c r="BY20" i="2"/>
  <c r="BZ20" i="2"/>
  <c r="BX21" i="2"/>
  <c r="BY21" i="2"/>
  <c r="BZ21" i="2"/>
  <c r="BX22" i="2"/>
  <c r="BY22" i="2"/>
  <c r="BZ22" i="2"/>
  <c r="BX23" i="2"/>
  <c r="BY23" i="2"/>
  <c r="BZ23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X31" i="2"/>
  <c r="BY31" i="2"/>
  <c r="BZ31" i="2"/>
  <c r="BX32" i="2"/>
  <c r="BY32" i="2"/>
  <c r="BZ32" i="2"/>
  <c r="BX33" i="2"/>
  <c r="BY33" i="2"/>
  <c r="BZ33" i="2"/>
  <c r="BX34" i="2"/>
  <c r="BY34" i="2"/>
  <c r="BZ34" i="2"/>
  <c r="BX35" i="2"/>
  <c r="BY35" i="2"/>
  <c r="BZ35" i="2"/>
  <c r="BX36" i="2"/>
  <c r="BY36" i="2"/>
  <c r="BZ36" i="2"/>
  <c r="BX37" i="2"/>
  <c r="BY37" i="2"/>
  <c r="BZ37" i="2"/>
  <c r="BX38" i="2"/>
  <c r="BY38" i="2"/>
  <c r="BZ38" i="2"/>
  <c r="BX39" i="2"/>
  <c r="BY39" i="2"/>
  <c r="BZ39" i="2"/>
  <c r="BX40" i="2"/>
  <c r="BY40" i="2"/>
  <c r="BZ40" i="2"/>
  <c r="BX41" i="2"/>
  <c r="BY41" i="2"/>
  <c r="BZ41" i="2"/>
  <c r="BX42" i="2"/>
  <c r="BY42" i="2"/>
  <c r="BZ42" i="2"/>
  <c r="BX43" i="2"/>
  <c r="BY43" i="2"/>
  <c r="BZ43" i="2"/>
  <c r="BX44" i="2"/>
  <c r="BY44" i="2"/>
  <c r="BZ44" i="2"/>
  <c r="BX45" i="2"/>
  <c r="BY45" i="2"/>
  <c r="BZ45" i="2"/>
  <c r="BX46" i="2"/>
  <c r="BY46" i="2"/>
  <c r="BZ46" i="2"/>
  <c r="BX47" i="2"/>
  <c r="BY47" i="2"/>
  <c r="BZ47" i="2"/>
  <c r="BX48" i="2"/>
  <c r="BY48" i="2"/>
  <c r="BZ48" i="2"/>
  <c r="BX49" i="2"/>
  <c r="BY49" i="2"/>
  <c r="BZ49" i="2"/>
  <c r="BX50" i="2"/>
  <c r="BY50" i="2"/>
  <c r="BZ50" i="2"/>
  <c r="BX51" i="2"/>
  <c r="BY51" i="2"/>
  <c r="BZ51" i="2"/>
  <c r="BX52" i="2"/>
  <c r="BY52" i="2"/>
  <c r="BZ52" i="2"/>
  <c r="BX53" i="2"/>
  <c r="BY53" i="2"/>
  <c r="BZ53" i="2"/>
  <c r="BX54" i="2"/>
  <c r="BY54" i="2"/>
  <c r="BZ54" i="2"/>
  <c r="BX55" i="2"/>
  <c r="BY55" i="2"/>
  <c r="BZ55" i="2"/>
  <c r="BX56" i="2"/>
  <c r="BY56" i="2"/>
  <c r="BZ56" i="2"/>
  <c r="BX57" i="2"/>
  <c r="BY57" i="2"/>
  <c r="BZ57" i="2"/>
  <c r="BX58" i="2"/>
  <c r="BY58" i="2"/>
  <c r="BZ58" i="2"/>
  <c r="BX59" i="2"/>
  <c r="BY59" i="2"/>
  <c r="BZ59" i="2"/>
  <c r="BX60" i="2"/>
  <c r="BY60" i="2"/>
  <c r="BZ60" i="2"/>
  <c r="BX61" i="2"/>
  <c r="BY61" i="2"/>
  <c r="BZ61" i="2"/>
  <c r="BX62" i="2"/>
  <c r="BY62" i="2"/>
  <c r="BZ62" i="2"/>
  <c r="BX63" i="2"/>
  <c r="BY63" i="2"/>
  <c r="BZ63" i="2"/>
  <c r="BX64" i="2"/>
  <c r="BY64" i="2"/>
  <c r="BZ64" i="2"/>
  <c r="BX65" i="2"/>
  <c r="BY65" i="2"/>
  <c r="BZ65" i="2"/>
  <c r="BX66" i="2"/>
  <c r="BY66" i="2"/>
  <c r="BZ66" i="2"/>
  <c r="BX67" i="2"/>
  <c r="BY67" i="2"/>
  <c r="BZ67" i="2"/>
  <c r="BX68" i="2"/>
  <c r="BY68" i="2"/>
  <c r="BZ68" i="2"/>
  <c r="BX69" i="2"/>
  <c r="BY69" i="2"/>
  <c r="BZ69" i="2"/>
  <c r="BX70" i="2"/>
  <c r="BY70" i="2"/>
  <c r="BZ70" i="2"/>
  <c r="BX71" i="2"/>
  <c r="BY71" i="2"/>
  <c r="BZ71" i="2"/>
  <c r="BX72" i="2"/>
  <c r="BY72" i="2"/>
  <c r="BZ72" i="2"/>
  <c r="BX73" i="2"/>
  <c r="BY73" i="2"/>
  <c r="BZ73" i="2"/>
  <c r="BX74" i="2"/>
  <c r="BY74" i="2"/>
  <c r="BZ74" i="2"/>
  <c r="BX75" i="2"/>
  <c r="BY75" i="2"/>
  <c r="BZ75" i="2"/>
  <c r="BY5" i="2"/>
  <c r="BZ5" i="2"/>
  <c r="BX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H3" i="2" s="1"/>
  <c r="AK5" i="2"/>
  <c r="AK2" i="2" s="1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I3" i="2" s="1"/>
  <c r="BJ5" i="2"/>
  <c r="BK5" i="2"/>
  <c r="BL5" i="2"/>
  <c r="BL2" i="2" s="1"/>
  <c r="BM5" i="2"/>
  <c r="BN5" i="2"/>
  <c r="BO5" i="2"/>
  <c r="BP5" i="2"/>
  <c r="BO2" i="2" s="1"/>
  <c r="BQ5" i="2"/>
  <c r="BO3" i="2" s="1"/>
  <c r="BO4" i="2" s="1"/>
  <c r="BR5" i="2"/>
  <c r="BR3" i="2" s="1"/>
  <c r="BS5" i="2"/>
  <c r="BT5" i="2"/>
  <c r="BU5" i="2"/>
  <c r="BV5" i="2"/>
  <c r="BW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F2" i="2"/>
  <c r="BU2" i="2"/>
  <c r="BU4" i="2" s="1"/>
  <c r="BF3" i="2"/>
  <c r="BF4" i="2" s="1"/>
  <c r="BL3" i="2"/>
  <c r="BL4" i="2" s="1"/>
  <c r="BU3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E3" i="2"/>
  <c r="AQ3" i="2"/>
  <c r="D6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AB1" i="2"/>
  <c r="BR4" i="2" l="1"/>
  <c r="BI4" i="2"/>
  <c r="AH4" i="2"/>
  <c r="BR2" i="2"/>
  <c r="BI2" i="2"/>
  <c r="M2" i="2"/>
  <c r="BC3" i="2"/>
  <c r="BC4" i="2" s="1"/>
  <c r="G3" i="2"/>
  <c r="AT3" i="2"/>
  <c r="AT4" i="2" s="1"/>
  <c r="AB3" i="2"/>
  <c r="AB2" i="2"/>
  <c r="AW3" i="2"/>
  <c r="V3" i="2"/>
  <c r="AN3" i="2"/>
  <c r="P2" i="2"/>
  <c r="J2" i="2"/>
  <c r="J3" i="2"/>
  <c r="AH2" i="2"/>
  <c r="AZ3" i="2"/>
  <c r="BC2" i="2"/>
  <c r="AE2" i="2"/>
  <c r="AE4" i="2" s="1"/>
  <c r="G2" i="2"/>
  <c r="AZ2" i="2"/>
  <c r="M3" i="2"/>
  <c r="AW2" i="2"/>
  <c r="Y2" i="2"/>
  <c r="AK3" i="2"/>
  <c r="AK4" i="2" s="1"/>
  <c r="AT2" i="2"/>
  <c r="V2" i="2"/>
  <c r="AQ2" i="2"/>
  <c r="AQ4" i="2" s="1"/>
  <c r="AN2" i="2"/>
  <c r="D5" i="2"/>
  <c r="P3" i="2"/>
  <c r="Y3" i="2"/>
  <c r="Y4" i="2" s="1"/>
  <c r="AN4" i="2" l="1"/>
  <c r="V4" i="2"/>
  <c r="AW4" i="2"/>
  <c r="AZ4" i="2"/>
  <c r="AB4" i="2"/>
  <c r="P4" i="2"/>
  <c r="J4" i="2"/>
  <c r="M4" i="2"/>
  <c r="G4" i="2"/>
  <c r="S2" i="2"/>
  <c r="S3" i="2"/>
  <c r="S4" i="2" s="1"/>
  <c r="D3" i="2"/>
  <c r="D2" i="2"/>
  <c r="D4" i="2" l="1"/>
</calcChain>
</file>

<file path=xl/sharedStrings.xml><?xml version="1.0" encoding="utf-8"?>
<sst xmlns="http://schemas.openxmlformats.org/spreadsheetml/2006/main" count="423" uniqueCount="196">
  <si>
    <t>Entidade</t>
  </si>
  <si>
    <t>1652_results\0C22AE1D9F574BC1E054002128300A66.csv</t>
  </si>
  <si>
    <t>1652_results\480469882FD61115E05351EB1D0ADEA2.csv</t>
  </si>
  <si>
    <t>1652_results\57715D4A3329461DE0534EEB1D0A73FF.csv</t>
  </si>
  <si>
    <t>1652_results\609D094FE1671C82E05354EB1D0AD40A.csv</t>
  </si>
  <si>
    <t>1652_results\609DA18B66F31BD0E05354EB1D0AB410.csv</t>
  </si>
  <si>
    <t>1652_results\659300BA5FC02CF7E0534EEB1D0AD11C.csv</t>
  </si>
  <si>
    <t>20211_results\013C71891A426160E054002128300A66.csv</t>
  </si>
  <si>
    <t>20211_results\02C9FDAA11D6310EE054002128300A66.csv</t>
  </si>
  <si>
    <t>20211_results\02DE46A903AA3CDCE054002128300A66.csv</t>
  </si>
  <si>
    <t>20211_results\04C00B47B28D6252E054002128300A66.csv</t>
  </si>
  <si>
    <t>20211_results\0730EC106C5F2EBCE054002128300A66.csv</t>
  </si>
  <si>
    <t>20211_results\11F2D46076942307E05354EB1D0A7944_index.csv</t>
  </si>
  <si>
    <t>20211_results\11F3FC6C488112C8E0534EEB1D0AE20E.csv</t>
  </si>
  <si>
    <t>20211_results\1320978573965396E0534EEB1D0A4415.csv</t>
  </si>
  <si>
    <t>20211_results\1320994ED7D95391E0534EEB1D0AA77A.csv</t>
  </si>
  <si>
    <t>20211_results\139A895FDB8472E6E05354EB1D0A6643.csv</t>
  </si>
  <si>
    <t>20211_results\139A8967246A2563E0534EEB1D0A62E3.csv</t>
  </si>
  <si>
    <t>20211_results\139A896724CB2563E0534EEB1D0A62E3.csv</t>
  </si>
  <si>
    <t>20211_results\139AAB5B90BF255DE0534EEB1D0A5BDA.csv</t>
  </si>
  <si>
    <t>20211_results\139AC1F86906255FE0534EEB1D0A15DC.csv</t>
  </si>
  <si>
    <t>20211_results\139AC1F86993255FE0534EEB1D0A15DC.csv</t>
  </si>
  <si>
    <t>20211_results\139AC1F86993255FE0534EEB1D0A15DC_index.csv</t>
  </si>
  <si>
    <t>20211_results\139AC1F86994255FE0534EEB1D0A15DC.csv</t>
  </si>
  <si>
    <t>20211_results\139AC1F86994255FE0534EEB1D0A15DC_index.csv</t>
  </si>
  <si>
    <t>20211_results\139AC80D5AC22327E0534EEB1D0AAFD4.csv</t>
  </si>
  <si>
    <t>20211_results\139AC80D5ADC2327E0534EEB1D0AAFD4.csv</t>
  </si>
  <si>
    <t>20211_results\139AC80D5B742327E0534EEB1D0AAFD4.csv</t>
  </si>
  <si>
    <t>20211_results\139AC80D5B752327E0534EEB1D0AAFD4.csv</t>
  </si>
  <si>
    <t>20211_results\139ACC3776FB2561E0534EEB1D0AAE76.csv</t>
  </si>
  <si>
    <t>20211_results\142808A889227636E0534EEB1D0AF774.csv</t>
  </si>
  <si>
    <t>20211_results\15F4F3DD30661942E05351EB1D0A60E6.csv</t>
  </si>
  <si>
    <t>20211_results\15F4F3EE55C221BCE0534EEB1D0A2A65.csv</t>
  </si>
  <si>
    <t>20211_results\16894DAD389D5841E05354EB1D0A2563.csv</t>
  </si>
  <si>
    <t>20211_results\1BDA0AB08DC64AF9E05354EB1D0A329A.csv</t>
  </si>
  <si>
    <t>20211_results\1C17ECD500BD6F78E0534EEB1D0A6D75.csv</t>
  </si>
  <si>
    <t>20211_results\1C969DFE822327DDE0534EEB1D0AEE76.csv</t>
  </si>
  <si>
    <t>20211_results\1CA54900F4792F54E05354EB1D0AC943.csv</t>
  </si>
  <si>
    <t>20211_results\1D87C07131D00CE6E05354EB1D0A6BEB.csv</t>
  </si>
  <si>
    <t>20211_results\1D950B01688A6DD0E05354EB1D0AEF49.csv</t>
  </si>
  <si>
    <t>20211_results\1D950B01688B6DD0E05354EB1D0AEF49.csv</t>
  </si>
  <si>
    <t>20211_results\1DAAC761C4984AC4E05351EB1D0A7BAB.csv</t>
  </si>
  <si>
    <t>20211_results\1DC2B5A1B8D863A3E05354EB1D0A6E79.csv</t>
  </si>
  <si>
    <t>20211_results\2125383FB90D60B3E05351EB1D0AB855.csv</t>
  </si>
  <si>
    <t>20211_results\2BCEFF3BD2741082E0534EEB1D0A5B69.csv</t>
  </si>
  <si>
    <t>20211_results\2D746C23AE3064D2E05351EB1D0AFF0C.csv</t>
  </si>
  <si>
    <t>20211_results\2D748C4722D05DA0E05351EB1D0AFCFF.csv</t>
  </si>
  <si>
    <t>20211_results\2E2FD41A607F36C2E05354EB1D0AFA79.csv</t>
  </si>
  <si>
    <t>20211_results\2E3F8922B7572999E05351EB1D0AFC3A.csv</t>
  </si>
  <si>
    <t>20211_results\2FCF6B1ABAA77722E0534EEB1D0A0F9F.csv</t>
  </si>
  <si>
    <t>20211_results\2FCFACF16C7C6DFDE0534EEB1D0A16F4.csv</t>
  </si>
  <si>
    <t>20211_results\3050BA1FEFE40DFDE05351EB1D0ADA4C.csv</t>
  </si>
  <si>
    <t>20211_results\3050BA1FF0E80DFDE05351EB1D0ADA4C.csv</t>
  </si>
  <si>
    <t>20211_results\3050BA1FF1890DFDE05351EB1D0ADA4C.csv</t>
  </si>
  <si>
    <t>20211_results\305DB3916B9C1527E05354EB1D0A3B1A.csv</t>
  </si>
  <si>
    <t>20211_results\305E0FA0AA1359A8E05351EB1D0ACC43.csv</t>
  </si>
  <si>
    <t>20211_results\305E0FF61B014AAFE0534EEB1D0AEB11.csv</t>
  </si>
  <si>
    <t>20211_results\30D8DAB61D5A3FF1E05354EB1D0A30D8.csv</t>
  </si>
  <si>
    <t>20211_results\30D8DB116D533FF5E05354EB1D0A76F8.csv</t>
  </si>
  <si>
    <t>20211_results\321947B243B04FBAE05354EB1D0A4F68.csv</t>
  </si>
  <si>
    <t>20211_results\322B70B3A24C0BC4E0534EEB1D0A84C7.csv</t>
  </si>
  <si>
    <t>20211_results\322B886C59183D2BE05354EB1D0AF772.csv</t>
  </si>
  <si>
    <t>20211_results\3656547BB20B63EFE05354EB1D0A187C.csv</t>
  </si>
  <si>
    <t>20211_results\37624BDE76A33A5DE0534EEB1D0A2F3F.csv</t>
  </si>
  <si>
    <t>20211_results\388B84FCA6604321E05351EB1D0A6F90.csv</t>
  </si>
  <si>
    <t>20214_results\012359DF9540231BE054002128300A66.csv</t>
  </si>
  <si>
    <t>20214_results\03D083E333B97089E054002128300A66.csv</t>
  </si>
  <si>
    <t>20214_results\045E7529563F4CB3E054002128300A66.csv</t>
  </si>
  <si>
    <t>20214_results\04AEF3D993E56233E054002128300A66.csv</t>
  </si>
  <si>
    <t>20214_results\04AEF3D993F96233E054002128300A66.csv</t>
  </si>
  <si>
    <t>20214_results\04AEF3D996A06233E054002128300A66.csv</t>
  </si>
  <si>
    <t>B-CAMPO True+</t>
  </si>
  <si>
    <t>B-CAMPO False+</t>
  </si>
  <si>
    <t>B-CAMPO False-</t>
  </si>
  <si>
    <t>I-CAMPO True+</t>
  </si>
  <si>
    <t>I-CAMPO False+</t>
  </si>
  <si>
    <t>I-CAMPO False-</t>
  </si>
  <si>
    <t>B-BACIA True+</t>
  </si>
  <si>
    <t>B-BACIA False+</t>
  </si>
  <si>
    <t>B-BACIA False-</t>
  </si>
  <si>
    <t>I-BACIA True+</t>
  </si>
  <si>
    <t>I-BACIA False+</t>
  </si>
  <si>
    <t>I-BACIA False-</t>
  </si>
  <si>
    <t>B-POÇO True+</t>
  </si>
  <si>
    <t>B-POÇO False+</t>
  </si>
  <si>
    <t>B-POÇO False-</t>
  </si>
  <si>
    <t>I-POÇO True+</t>
  </si>
  <si>
    <t>I-POÇO False+</t>
  </si>
  <si>
    <t>I-POÇO False-</t>
  </si>
  <si>
    <t>B-ROCHA True+</t>
  </si>
  <si>
    <t>B-ROCHA False+</t>
  </si>
  <si>
    <t>B-ROCHA False-</t>
  </si>
  <si>
    <t>I-ROCHA True+</t>
  </si>
  <si>
    <t>I-ROCHA False+</t>
  </si>
  <si>
    <t>I-ROCHA False-</t>
  </si>
  <si>
    <t>B-NÃOCONSOLID True+</t>
  </si>
  <si>
    <t>B-NÃOCONSOLID False+</t>
  </si>
  <si>
    <t>B-NÃOCONSOLID False-</t>
  </si>
  <si>
    <t>I-NÃOCONSOLID True+</t>
  </si>
  <si>
    <t>I-NÃOCONSOLID False+</t>
  </si>
  <si>
    <t>I-NÃOCONSOLID False-</t>
  </si>
  <si>
    <t>B-FLUIDODATERRA True+</t>
  </si>
  <si>
    <t>B-FLUIDODATERRA False+</t>
  </si>
  <si>
    <t>B-FLUIDODATERRA False-</t>
  </si>
  <si>
    <t>I-FLUIDODATERRA True+</t>
  </si>
  <si>
    <t>I-FLUIDODATERRA False+</t>
  </si>
  <si>
    <t>I-FLUIDODATERRA False-</t>
  </si>
  <si>
    <t>B-UNIDADE_LITO True+</t>
  </si>
  <si>
    <t>B-UNIDADE_LITO False+</t>
  </si>
  <si>
    <t>B-UNIDADE_LITO False-</t>
  </si>
  <si>
    <t>I-UNIDADE_LITO True+</t>
  </si>
  <si>
    <t>I-UNIDADE_LITO False+</t>
  </si>
  <si>
    <t>I-UNIDADE_LITO False-</t>
  </si>
  <si>
    <t>B-UNIDADE_CRONO True+</t>
  </si>
  <si>
    <t>B-UNIDADE_CRONO False+</t>
  </si>
  <si>
    <t>B-UNIDADE_CRONO False-</t>
  </si>
  <si>
    <t>I-UNIDADE_CRONO True+</t>
  </si>
  <si>
    <t>I-UNIDADE_CRONO False+</t>
  </si>
  <si>
    <t>I-UNIDADE_CRONO False-</t>
  </si>
  <si>
    <t>COMENTÁRIO</t>
  </si>
  <si>
    <t>gipsita como mineral (não rocha)</t>
  </si>
  <si>
    <t>conseguiu discernir engenharia / geologia de petróleo
mas falhou em discernir "área de petróleo"
rochas-reserv~t6rlo -&gt; problema de extração (muitos problemas de extração)
rochas friáveis e inconsolidadas -&gt; era pra anotar, mas problemas na extração tb</t>
  </si>
  <si>
    <t>lama??
conglomerados desagregados (considerei correto B-ROCHA)
rever as anotações do termo BOMBA
Formação genérico -&gt; tratar como unidade lito / rocha?
ESPELHO aparece anotado como rocha</t>
  </si>
  <si>
    <t>Terciário Inferior confundido com Unidade Lito
Não identificou "locação"
PROBLEMAS DE EXTRAÇÃO
dO~ ~oços do Ta'201eiro do Martins
sedimen tos
pogo
campe
formsção Als goss
formeções Barreires, Terciório Infe rior, Alagoss, Maceié e   Jequié
Formeção Alecosa
Tabo leiro do Martins
cslcério
cempo do Tsboleiro do Mertins
formeção Alegoas
formeção Alegoss
TH.18-h1
srenitos
arenie to/folhelho
MZ, Mo3, THeijy Mo5, TM.6, T412 @ TH-18.A1
contecto Sleo/sgue
gés</t>
  </si>
  <si>
    <t>Extração MUITO prejudicada</t>
  </si>
  <si>
    <t>documento em inglês</t>
  </si>
  <si>
    <t>nomes de poços não identificados (BA-65 p.ex.)
CO2
bombas (rever anotação de sedimento)</t>
  </si>
  <si>
    <t>documento em inglês/português com problemas de extração</t>
  </si>
  <si>
    <t>seções de Iracema, Imbituva e Reserva -&gt; deveria ser anotado?
seções de Mafra/Papanduva (se), Lapa/São Mateus (FR) e Palmeiral são João do Triunfo (FR) -&gt; deveria ser anotado?
sedlmen tos</t>
  </si>
  <si>
    <t>extração muito prejudicada</t>
  </si>
  <si>
    <t>Bacia    do    Itajaí-Assú -&gt; hidrográfica?
Série    Passa    Doia / Série Tubarão / Série Itararé-&gt; o que é?
PROBLEMA EXTRAÇÃO
Permiano  s~perior
Triissioo
6leo
Itarar'
arenit08
arenit08 do Itarar', Rio Bonito e Botucatú
8edimentos
61eo
Pro 6sito
basálti co
siltiooa
lolhelho arenosos
R~oha8 Sedimentares
~01he1hos si1ticos
areni tos
fo1he1hos
si1titos</t>
  </si>
  <si>
    <t>documento em inglês
PROBLEMAS NA EXTRAÇÃO
muitos casos similares: L.247-Folhelho</t>
  </si>
  <si>
    <t>permo-carbonífero não identificado como crono</t>
  </si>
  <si>
    <t>problemas na extração (substitui caracteres por números / caracyeres especiais)
não identificou fermo-triássico</t>
  </si>
  <si>
    <t xml:space="preserve">documento em inglês </t>
  </si>
  <si>
    <t>problemas na extração (substituição por números, caracteres especiais)</t>
  </si>
  <si>
    <t>extração muito prejudicada (tabela?)</t>
  </si>
  <si>
    <t>Codó codó codó...
problemas na extração (substituição por números e caracteres especiais)</t>
  </si>
  <si>
    <t>extração razoavelmente boa</t>
  </si>
  <si>
    <t>extração mediana
modelo identificou bem o "óleo diesel"</t>
  </si>
  <si>
    <t>extração boa
exemplo de como o índice tem entidades não reconhecidas
o que decidimos para vapor?
Falha em identificar o termo "locação"
mais uma vez a bomba é problemática (não consolidado)
bom exemplo de muitas ocorrências genéricas de poço</t>
  </si>
  <si>
    <t>extração ruim</t>
  </si>
  <si>
    <t>extração mediana</t>
  </si>
  <si>
    <t>extração boa</t>
  </si>
  <si>
    <t>extração muito ruim</t>
  </si>
  <si>
    <t>extração boa
exemplos de poços injetores e produtores
zona CPS-2 anotada como poço</t>
  </si>
  <si>
    <t>extração boa
caso muito interessante de distinção de fluido pelo contexto ("previsão anual de óleo...")
reconheceu gás associado mas perdeu o não associado
confundiu poços com zonas</t>
  </si>
  <si>
    <t>extração boa
Produção de Gás Rico / Gás Pobre - devia anotar?
Etiqueta I desacompanhada de B :)</t>
  </si>
  <si>
    <t>extração boa
exemplo de como siglas de campos não serão identificadas ("campo de CP, RO, SZ")</t>
  </si>
  <si>
    <t>extração boa
vários casos de poços não identificados: CP_1254, 262 e 736</t>
  </si>
  <si>
    <t>extração boa
não sei se tratamos a palavra "carbonato"</t>
  </si>
  <si>
    <t>extração mediana
exemplo de como a palavra "locação" não é identificada</t>
  </si>
  <si>
    <t>documento em inglês
extração muito ruim</t>
  </si>
  <si>
    <t>documento em inglês
extração ruim</t>
  </si>
  <si>
    <t>Documento</t>
  </si>
  <si>
    <t>Língua</t>
  </si>
  <si>
    <t>Qualidade da extração</t>
  </si>
  <si>
    <t>CAMPO TP</t>
  </si>
  <si>
    <t>CAMPO FP</t>
  </si>
  <si>
    <t>CAMPO FN</t>
  </si>
  <si>
    <t>BACIA TP</t>
  </si>
  <si>
    <t>BACIA FP</t>
  </si>
  <si>
    <t>BACIA FN</t>
  </si>
  <si>
    <t>POÇO TP</t>
  </si>
  <si>
    <t>POÇO FP</t>
  </si>
  <si>
    <t>POÇO FN</t>
  </si>
  <si>
    <t>ROCHA TP</t>
  </si>
  <si>
    <t>ROCHA FP</t>
  </si>
  <si>
    <t>ROCHA FN</t>
  </si>
  <si>
    <t>NÃOCONSOLID TP</t>
  </si>
  <si>
    <t>NÃOCONSOLID FP</t>
  </si>
  <si>
    <t>NÃOCONSOLID FN</t>
  </si>
  <si>
    <t>FLUIDODATERRA TP</t>
  </si>
  <si>
    <t>FLUIDODATERRA FP</t>
  </si>
  <si>
    <t>FLUIDODATERRA FN</t>
  </si>
  <si>
    <t>UNIDADE_LITO TP</t>
  </si>
  <si>
    <t>UNIDADE_LITO FP</t>
  </si>
  <si>
    <t>UNIDADE_LITO FN</t>
  </si>
  <si>
    <t>UNIDADE_CRONO TP</t>
  </si>
  <si>
    <t>UNIDADE_CRONO FP</t>
  </si>
  <si>
    <t>UNIDADE_CRONO FN</t>
  </si>
  <si>
    <t>TP</t>
  </si>
  <si>
    <t>TF</t>
  </si>
  <si>
    <t>FN</t>
  </si>
  <si>
    <t>Precisão</t>
  </si>
  <si>
    <t>Recall</t>
  </si>
  <si>
    <t>F1-Score</t>
  </si>
  <si>
    <t>Total</t>
  </si>
  <si>
    <t>POR</t>
  </si>
  <si>
    <t>Poucos erros de extração</t>
  </si>
  <si>
    <t>Irrelevante</t>
  </si>
  <si>
    <t>Muitos erros de extração</t>
  </si>
  <si>
    <t>Alguns erros de extração</t>
  </si>
  <si>
    <t>ENG</t>
  </si>
  <si>
    <t>ENG/POR</t>
  </si>
  <si>
    <t>Boa extração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</si>
</sst>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textRotation="90"/>
    </xf>
    <xf numFmtId="164" fontId="0" fillId="0" borderId="0" xfId="1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textRotation="90"/>
    </xf>
    <xf numFmtId="164" fontId="1" fillId="0" borderId="0" xfId="1" applyNumberFormat="1" applyFont="1"/>
    <xf numFmtId="164" fontId="4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D30D-2833-43E0-944A-0782D176290D}">
  <sheetPr filterMode="1"/>
  <dimension ref="A1:BS50"/>
  <sheetViews>
    <sheetView topLeftCell="AS1" zoomScaleNormal="100" workbookViewId="0">
      <selection activeCell="B5" sqref="B5:BS49"/>
    </sheetView>
  </sheetViews>
  <sheetFormatPr defaultRowHeight="14.45"/>
  <cols>
    <col min="1" max="1" width="23.85546875" customWidth="1"/>
    <col min="2" max="48" width="8.7109375" customWidth="1"/>
    <col min="49" max="49" width="8.7109375" style="5" customWidth="1"/>
    <col min="50" max="56" width="8.7109375" customWidth="1"/>
  </cols>
  <sheetData>
    <row r="1" spans="1:7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4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s="9" customFormat="1" hidden="1">
      <c r="A2" s="8" t="s">
        <v>71</v>
      </c>
      <c r="D2" s="9">
        <v>2</v>
      </c>
      <c r="J2" s="9">
        <v>2</v>
      </c>
      <c r="K2" s="9">
        <v>33</v>
      </c>
      <c r="O2" s="9">
        <v>1</v>
      </c>
      <c r="P2" s="9">
        <v>2</v>
      </c>
      <c r="U2" s="9">
        <v>1</v>
      </c>
      <c r="X2" s="9">
        <v>1</v>
      </c>
      <c r="Y2" s="9">
        <v>1</v>
      </c>
      <c r="AE2" s="9">
        <v>4</v>
      </c>
      <c r="AK2" s="9">
        <v>1</v>
      </c>
      <c r="AL2" s="9">
        <v>25</v>
      </c>
      <c r="AM2" s="9">
        <v>8</v>
      </c>
      <c r="AN2" s="9">
        <v>8</v>
      </c>
      <c r="AO2" s="9">
        <v>9</v>
      </c>
      <c r="AP2" s="9">
        <v>15</v>
      </c>
      <c r="AR2" s="9">
        <v>12</v>
      </c>
      <c r="AU2" s="9">
        <v>14</v>
      </c>
      <c r="AV2" s="9">
        <v>6</v>
      </c>
      <c r="AW2" s="9">
        <v>2</v>
      </c>
      <c r="AX2" s="9">
        <v>35</v>
      </c>
      <c r="AY2" s="9">
        <v>2</v>
      </c>
      <c r="AZ2" s="9">
        <v>2</v>
      </c>
      <c r="BA2" s="9">
        <v>17</v>
      </c>
      <c r="BB2" s="9">
        <v>6</v>
      </c>
      <c r="BC2" s="9">
        <v>2</v>
      </c>
      <c r="BD2" s="9">
        <v>9</v>
      </c>
      <c r="BH2" s="9">
        <v>26</v>
      </c>
      <c r="BI2" s="9">
        <v>1</v>
      </c>
      <c r="BJ2" s="9">
        <v>34</v>
      </c>
      <c r="BK2" s="9">
        <v>54</v>
      </c>
      <c r="BL2" s="9">
        <v>1</v>
      </c>
      <c r="BM2" s="9">
        <v>1</v>
      </c>
    </row>
    <row r="3" spans="1:71" s="11" customFormat="1" hidden="1">
      <c r="A3" s="10" t="s">
        <v>72</v>
      </c>
      <c r="U3" s="11">
        <v>16</v>
      </c>
      <c r="AQ3" s="11">
        <v>6</v>
      </c>
      <c r="BH3" s="11">
        <v>2</v>
      </c>
    </row>
    <row r="4" spans="1:71" s="7" customFormat="1" hidden="1">
      <c r="A4" s="6" t="s">
        <v>73</v>
      </c>
      <c r="K4" s="7">
        <v>10</v>
      </c>
      <c r="P4" s="7">
        <v>1</v>
      </c>
      <c r="AE4" s="7">
        <v>3</v>
      </c>
      <c r="AL4" s="7">
        <v>4</v>
      </c>
      <c r="AP4" s="7">
        <v>5</v>
      </c>
      <c r="AU4" s="7">
        <v>2</v>
      </c>
      <c r="AV4" s="7">
        <v>2</v>
      </c>
      <c r="AX4" s="7">
        <v>2</v>
      </c>
      <c r="BD4" s="7">
        <v>2</v>
      </c>
      <c r="BH4" s="7">
        <v>3</v>
      </c>
      <c r="BK4" s="7">
        <v>13</v>
      </c>
    </row>
    <row r="5" spans="1:71" s="9" customFormat="1">
      <c r="A5" s="9" t="s">
        <v>74</v>
      </c>
      <c r="D5" s="9">
        <v>2</v>
      </c>
      <c r="K5" s="9">
        <v>25</v>
      </c>
      <c r="P5" s="9">
        <v>2</v>
      </c>
      <c r="AK5" s="9">
        <v>2</v>
      </c>
      <c r="AL5" s="9">
        <v>11</v>
      </c>
      <c r="AM5" s="9">
        <v>11</v>
      </c>
      <c r="AN5" s="9">
        <v>11</v>
      </c>
      <c r="AO5" s="9">
        <v>11</v>
      </c>
      <c r="AP5" s="9">
        <v>14</v>
      </c>
      <c r="AR5" s="9">
        <v>7</v>
      </c>
      <c r="AU5" s="9">
        <v>18</v>
      </c>
      <c r="AV5" s="9">
        <v>8</v>
      </c>
      <c r="AW5" s="9">
        <v>4</v>
      </c>
      <c r="AX5" s="9">
        <v>30</v>
      </c>
      <c r="AZ5" s="9">
        <v>2</v>
      </c>
      <c r="BA5" s="9">
        <v>18</v>
      </c>
      <c r="BB5" s="9">
        <v>4</v>
      </c>
      <c r="BC5" s="9">
        <v>4</v>
      </c>
      <c r="BD5" s="9">
        <v>10</v>
      </c>
      <c r="BH5" s="9">
        <v>28</v>
      </c>
      <c r="BI5" s="9">
        <v>2</v>
      </c>
      <c r="BJ5" s="9">
        <v>40</v>
      </c>
      <c r="BK5" s="9">
        <v>70</v>
      </c>
      <c r="BL5" s="9">
        <v>2</v>
      </c>
    </row>
    <row r="6" spans="1:71" s="11" customFormat="1">
      <c r="A6" s="11" t="s">
        <v>75</v>
      </c>
      <c r="U6" s="11">
        <v>2</v>
      </c>
      <c r="AL6" s="11">
        <v>1</v>
      </c>
      <c r="AQ6" s="11">
        <v>4</v>
      </c>
      <c r="BH6" s="11">
        <v>1</v>
      </c>
      <c r="BK6" s="11">
        <v>3</v>
      </c>
    </row>
    <row r="7" spans="1:71" s="7" customFormat="1">
      <c r="A7" s="7" t="s">
        <v>76</v>
      </c>
      <c r="K7" s="7">
        <v>17</v>
      </c>
      <c r="P7" s="7">
        <v>2</v>
      </c>
      <c r="AL7" s="7">
        <v>12</v>
      </c>
      <c r="AP7" s="7">
        <v>6</v>
      </c>
      <c r="AU7" s="7">
        <v>1</v>
      </c>
      <c r="BH7" s="7">
        <v>1</v>
      </c>
      <c r="BK7" s="7">
        <v>40</v>
      </c>
    </row>
    <row r="8" spans="1:71" s="9" customFormat="1" hidden="1">
      <c r="A8" s="8" t="s">
        <v>77</v>
      </c>
      <c r="K8" s="9">
        <v>2</v>
      </c>
      <c r="S8" s="9">
        <v>2</v>
      </c>
      <c r="U8" s="9">
        <v>22</v>
      </c>
      <c r="X8" s="9">
        <v>5</v>
      </c>
      <c r="Y8" s="9">
        <v>5</v>
      </c>
      <c r="Z8" s="9">
        <v>1</v>
      </c>
      <c r="AA8" s="9">
        <v>12</v>
      </c>
      <c r="AJ8" s="9">
        <v>5</v>
      </c>
      <c r="AO8" s="9">
        <v>1</v>
      </c>
      <c r="AP8" s="9">
        <v>5</v>
      </c>
      <c r="AR8" s="9">
        <v>3</v>
      </c>
      <c r="AT8" s="9">
        <v>1</v>
      </c>
      <c r="AU8" s="9">
        <v>3</v>
      </c>
      <c r="AW8" s="9">
        <v>3</v>
      </c>
      <c r="AX8" s="9">
        <v>1</v>
      </c>
      <c r="BA8" s="9">
        <v>1</v>
      </c>
      <c r="BH8" s="9">
        <v>3</v>
      </c>
      <c r="BI8" s="9">
        <v>9</v>
      </c>
      <c r="BK8" s="9">
        <v>1</v>
      </c>
      <c r="BL8" s="9">
        <v>13</v>
      </c>
      <c r="BQ8" s="9">
        <v>3</v>
      </c>
    </row>
    <row r="9" spans="1:71" s="11" customFormat="1" hidden="1">
      <c r="A9" s="10" t="s">
        <v>78</v>
      </c>
      <c r="K9" s="11">
        <v>1</v>
      </c>
      <c r="AI9" s="11">
        <v>1</v>
      </c>
      <c r="AJ9" s="11">
        <v>1</v>
      </c>
      <c r="AP9" s="11">
        <v>1</v>
      </c>
      <c r="AQ9" s="11">
        <v>1</v>
      </c>
      <c r="AR9" s="11">
        <v>1</v>
      </c>
      <c r="BB9" s="11">
        <v>2</v>
      </c>
      <c r="BK9" s="11">
        <v>1</v>
      </c>
      <c r="BL9" s="11">
        <v>1</v>
      </c>
    </row>
    <row r="10" spans="1:71" s="7" customFormat="1" hidden="1">
      <c r="A10" s="6" t="s">
        <v>79</v>
      </c>
      <c r="K10" s="7">
        <v>1</v>
      </c>
      <c r="BL10" s="7">
        <v>1</v>
      </c>
    </row>
    <row r="11" spans="1:71" s="9" customFormat="1">
      <c r="A11" s="9" t="s">
        <v>80</v>
      </c>
      <c r="S11" s="9">
        <v>4</v>
      </c>
      <c r="U11" s="9">
        <v>42</v>
      </c>
      <c r="X11" s="9">
        <v>3</v>
      </c>
      <c r="Y11" s="9">
        <v>3</v>
      </c>
      <c r="Z11" s="9">
        <v>2</v>
      </c>
      <c r="AA11" s="9">
        <v>11</v>
      </c>
      <c r="AO11" s="9">
        <v>1</v>
      </c>
      <c r="AP11" s="9">
        <v>2</v>
      </c>
      <c r="AR11" s="9">
        <v>3</v>
      </c>
      <c r="AU11" s="9">
        <v>2</v>
      </c>
      <c r="AW11" s="9">
        <v>4</v>
      </c>
      <c r="AX11" s="9">
        <v>1</v>
      </c>
      <c r="BI11" s="9">
        <v>7</v>
      </c>
      <c r="BL11" s="9">
        <v>8</v>
      </c>
      <c r="BQ11" s="9">
        <v>2</v>
      </c>
    </row>
    <row r="12" spans="1:71" s="11" customFormat="1">
      <c r="A12" s="11" t="s">
        <v>81</v>
      </c>
      <c r="BL12" s="11">
        <v>1</v>
      </c>
    </row>
    <row r="13" spans="1:71" s="7" customFormat="1">
      <c r="A13" s="7" t="s">
        <v>82</v>
      </c>
      <c r="K13" s="7">
        <v>1</v>
      </c>
      <c r="BL13" s="7">
        <v>1</v>
      </c>
    </row>
    <row r="14" spans="1:71" s="9" customFormat="1" hidden="1">
      <c r="A14" s="8" t="s">
        <v>83</v>
      </c>
      <c r="D14" s="9">
        <v>1</v>
      </c>
      <c r="J14" s="9">
        <v>55</v>
      </c>
      <c r="K14" s="9">
        <v>57</v>
      </c>
      <c r="O14" s="9">
        <v>9</v>
      </c>
      <c r="P14" s="9">
        <v>27</v>
      </c>
      <c r="S14" s="9">
        <v>2</v>
      </c>
      <c r="X14" s="9">
        <v>4</v>
      </c>
      <c r="Y14" s="9">
        <v>4</v>
      </c>
      <c r="Z14" s="9">
        <v>3</v>
      </c>
      <c r="AE14" s="9">
        <v>6</v>
      </c>
      <c r="AI14" s="9">
        <v>17</v>
      </c>
      <c r="AJ14" s="9">
        <v>13</v>
      </c>
      <c r="AK14" s="9">
        <v>12</v>
      </c>
      <c r="AL14" s="9">
        <v>55</v>
      </c>
      <c r="AM14" s="9">
        <v>16</v>
      </c>
      <c r="AN14" s="9">
        <v>16</v>
      </c>
      <c r="AO14" s="9">
        <v>10</v>
      </c>
      <c r="AP14" s="9">
        <v>2</v>
      </c>
      <c r="AR14" s="9">
        <v>32</v>
      </c>
      <c r="AS14" s="9">
        <v>4</v>
      </c>
      <c r="AU14" s="9">
        <v>8</v>
      </c>
      <c r="AV14" s="9">
        <v>33</v>
      </c>
      <c r="AW14" s="9">
        <v>13</v>
      </c>
      <c r="AX14" s="9">
        <v>17</v>
      </c>
      <c r="AY14" s="9">
        <v>17</v>
      </c>
      <c r="AZ14" s="9">
        <v>2</v>
      </c>
      <c r="BA14" s="9">
        <v>51</v>
      </c>
      <c r="BB14" s="9">
        <v>13</v>
      </c>
      <c r="BC14" s="9">
        <v>85</v>
      </c>
      <c r="BD14" s="9">
        <v>21</v>
      </c>
      <c r="BE14" s="9">
        <v>1</v>
      </c>
      <c r="BF14" s="9">
        <v>1</v>
      </c>
      <c r="BG14" s="9">
        <v>2</v>
      </c>
      <c r="BH14" s="9">
        <v>39</v>
      </c>
      <c r="BI14" s="9">
        <v>99</v>
      </c>
      <c r="BJ14" s="9">
        <v>44</v>
      </c>
      <c r="BK14" s="9">
        <v>52</v>
      </c>
      <c r="BL14" s="9">
        <v>3</v>
      </c>
      <c r="BM14" s="9">
        <v>8</v>
      </c>
    </row>
    <row r="15" spans="1:71" s="11" customFormat="1" hidden="1">
      <c r="A15" s="10" t="s">
        <v>84</v>
      </c>
      <c r="J15" s="11">
        <v>4</v>
      </c>
      <c r="K15" s="11">
        <v>2</v>
      </c>
      <c r="S15" s="11">
        <v>2</v>
      </c>
      <c r="V15" s="11">
        <v>1</v>
      </c>
      <c r="W15" s="11">
        <v>1</v>
      </c>
      <c r="AE15" s="11">
        <v>1</v>
      </c>
      <c r="AX15" s="11">
        <v>7</v>
      </c>
      <c r="AY15" s="11">
        <v>8</v>
      </c>
      <c r="AZ15" s="11">
        <v>1</v>
      </c>
      <c r="BA15" s="11">
        <v>11</v>
      </c>
      <c r="BC15" s="11">
        <v>4</v>
      </c>
      <c r="BD15" s="11">
        <v>5</v>
      </c>
      <c r="BE15" s="11">
        <v>1</v>
      </c>
      <c r="BJ15" s="11">
        <v>2</v>
      </c>
      <c r="BK15" s="11">
        <v>3</v>
      </c>
      <c r="BM15" s="11">
        <v>1</v>
      </c>
    </row>
    <row r="16" spans="1:71" s="7" customFormat="1" hidden="1">
      <c r="A16" s="6" t="s">
        <v>85</v>
      </c>
      <c r="J16" s="7">
        <v>7</v>
      </c>
      <c r="K16" s="7">
        <v>8</v>
      </c>
      <c r="P16" s="7">
        <v>32</v>
      </c>
      <c r="X16" s="7">
        <v>2</v>
      </c>
      <c r="Y16" s="7">
        <v>2</v>
      </c>
      <c r="Z16" s="7">
        <v>1</v>
      </c>
      <c r="AI16" s="7">
        <v>19</v>
      </c>
      <c r="AJ16" s="7">
        <v>1</v>
      </c>
      <c r="AL16" s="7">
        <v>16</v>
      </c>
      <c r="AR16" s="7">
        <v>4</v>
      </c>
      <c r="AU16" s="7">
        <v>1</v>
      </c>
      <c r="AV16" s="7">
        <v>1</v>
      </c>
      <c r="AW16" s="7">
        <v>2</v>
      </c>
      <c r="AY16" s="7">
        <v>5</v>
      </c>
      <c r="BB16" s="7">
        <v>24</v>
      </c>
      <c r="BC16" s="7">
        <v>40</v>
      </c>
      <c r="BH16" s="7">
        <v>29</v>
      </c>
      <c r="BI16" s="7">
        <v>2</v>
      </c>
      <c r="BJ16" s="7">
        <v>48</v>
      </c>
      <c r="BK16" s="7">
        <v>24</v>
      </c>
    </row>
    <row r="17" spans="1:69" s="9" customFormat="1">
      <c r="A17" s="9" t="s">
        <v>86</v>
      </c>
      <c r="K17" s="9">
        <v>20</v>
      </c>
      <c r="O17" s="9">
        <v>1</v>
      </c>
      <c r="P17" s="9">
        <v>7</v>
      </c>
      <c r="AI17" s="9">
        <v>1</v>
      </c>
      <c r="AJ17" s="9">
        <v>3</v>
      </c>
      <c r="AL17" s="9">
        <v>2</v>
      </c>
      <c r="AO17" s="9">
        <v>1</v>
      </c>
      <c r="AR17" s="9">
        <v>1</v>
      </c>
      <c r="AW17" s="9">
        <v>1</v>
      </c>
      <c r="AY17" s="9">
        <v>3</v>
      </c>
      <c r="BA17" s="9">
        <v>7</v>
      </c>
      <c r="BB17" s="9">
        <v>2</v>
      </c>
      <c r="BC17" s="9">
        <v>9</v>
      </c>
      <c r="BF17" s="9">
        <v>1</v>
      </c>
      <c r="BG17" s="9">
        <v>1</v>
      </c>
      <c r="BH17" s="9">
        <v>1</v>
      </c>
      <c r="BI17" s="9">
        <v>14</v>
      </c>
      <c r="BJ17" s="9">
        <v>8</v>
      </c>
      <c r="BK17" s="9">
        <v>8</v>
      </c>
    </row>
    <row r="18" spans="1:69" s="11" customFormat="1">
      <c r="A18" s="11" t="s">
        <v>87</v>
      </c>
      <c r="J18" s="11">
        <v>4</v>
      </c>
      <c r="AL18" s="11">
        <v>1</v>
      </c>
      <c r="AU18" s="11">
        <v>1</v>
      </c>
      <c r="AY18" s="11">
        <v>2</v>
      </c>
      <c r="BJ18" s="11">
        <v>1</v>
      </c>
    </row>
    <row r="19" spans="1:69" s="7" customFormat="1">
      <c r="A19" s="7" t="s">
        <v>88</v>
      </c>
      <c r="J19" s="7">
        <v>6</v>
      </c>
      <c r="K19" s="7">
        <v>1</v>
      </c>
      <c r="P19" s="7">
        <v>4</v>
      </c>
      <c r="AJ19" s="7">
        <v>4</v>
      </c>
      <c r="AV19" s="7">
        <v>1</v>
      </c>
      <c r="AX19" s="7">
        <v>6</v>
      </c>
      <c r="AY19" s="7">
        <v>1</v>
      </c>
      <c r="AZ19" s="7">
        <v>6</v>
      </c>
      <c r="BB19" s="7">
        <v>1</v>
      </c>
      <c r="BC19" s="7">
        <v>2</v>
      </c>
      <c r="BD19" s="7">
        <v>8</v>
      </c>
      <c r="BE19" s="7">
        <v>1</v>
      </c>
      <c r="BH19" s="7">
        <v>9</v>
      </c>
      <c r="BI19" s="7">
        <v>1</v>
      </c>
      <c r="BJ19" s="7">
        <v>1</v>
      </c>
      <c r="BK19" s="7">
        <v>9</v>
      </c>
    </row>
    <row r="20" spans="1:69" s="9" customFormat="1" hidden="1">
      <c r="A20" s="8" t="s">
        <v>89</v>
      </c>
      <c r="I20" s="9">
        <v>7</v>
      </c>
      <c r="J20" s="9">
        <v>15</v>
      </c>
      <c r="K20" s="9">
        <v>17</v>
      </c>
      <c r="S20" s="9">
        <v>3</v>
      </c>
      <c r="U20" s="9">
        <v>273</v>
      </c>
      <c r="V20" s="9">
        <v>42</v>
      </c>
      <c r="W20" s="9">
        <v>42</v>
      </c>
      <c r="X20" s="9">
        <v>9</v>
      </c>
      <c r="Y20" s="9">
        <v>9</v>
      </c>
      <c r="Z20" s="9">
        <v>13</v>
      </c>
      <c r="AA20" s="9">
        <v>11</v>
      </c>
      <c r="AI20" s="9">
        <v>14</v>
      </c>
      <c r="AJ20" s="9">
        <v>28</v>
      </c>
      <c r="AK20" s="9">
        <v>72</v>
      </c>
      <c r="AL20" s="9">
        <v>5</v>
      </c>
      <c r="AM20" s="9">
        <v>1</v>
      </c>
      <c r="AN20" s="9">
        <v>1</v>
      </c>
      <c r="AP20" s="9">
        <v>1</v>
      </c>
      <c r="AQ20" s="9">
        <v>9</v>
      </c>
      <c r="AR20" s="9">
        <v>23</v>
      </c>
      <c r="AU20" s="9">
        <v>1</v>
      </c>
      <c r="AW20" s="9">
        <v>13</v>
      </c>
      <c r="AX20" s="9">
        <v>3</v>
      </c>
      <c r="BA20" s="9">
        <v>5</v>
      </c>
      <c r="BC20" s="9">
        <v>7</v>
      </c>
      <c r="BF20" s="9">
        <v>29</v>
      </c>
      <c r="BG20" s="9">
        <v>6</v>
      </c>
      <c r="BH20" s="9">
        <v>8</v>
      </c>
      <c r="BI20" s="9">
        <v>39</v>
      </c>
      <c r="BJ20" s="9">
        <v>9</v>
      </c>
      <c r="BK20" s="9">
        <v>14</v>
      </c>
      <c r="BL20" s="9">
        <v>5</v>
      </c>
      <c r="BQ20" s="9">
        <v>4</v>
      </c>
    </row>
    <row r="21" spans="1:69" s="11" customFormat="1" hidden="1">
      <c r="A21" s="10" t="s">
        <v>90</v>
      </c>
      <c r="D21" s="11">
        <v>1</v>
      </c>
      <c r="I21" s="11">
        <v>1</v>
      </c>
      <c r="J21" s="11">
        <v>4</v>
      </c>
      <c r="K21" s="11">
        <v>2</v>
      </c>
      <c r="U21" s="11">
        <v>5</v>
      </c>
      <c r="V21" s="11">
        <v>1</v>
      </c>
      <c r="W21" s="11">
        <v>1</v>
      </c>
      <c r="AK21" s="11">
        <v>10</v>
      </c>
      <c r="AL21" s="11">
        <v>1</v>
      </c>
      <c r="AM21" s="11">
        <v>1</v>
      </c>
      <c r="AN21" s="11">
        <v>1</v>
      </c>
      <c r="AP21" s="11">
        <v>2</v>
      </c>
      <c r="AR21" s="11">
        <v>5</v>
      </c>
      <c r="AT21" s="11">
        <v>1</v>
      </c>
      <c r="AU21" s="11">
        <v>1</v>
      </c>
      <c r="AZ21" s="11">
        <v>3</v>
      </c>
      <c r="BA21" s="11">
        <v>2</v>
      </c>
      <c r="BE21" s="11">
        <v>1</v>
      </c>
      <c r="BF21" s="11">
        <v>3</v>
      </c>
    </row>
    <row r="22" spans="1:69" s="7" customFormat="1" hidden="1">
      <c r="A22" s="6" t="s">
        <v>91</v>
      </c>
      <c r="K22" s="7">
        <v>3</v>
      </c>
      <c r="U22" s="7">
        <v>32</v>
      </c>
      <c r="V22" s="7">
        <v>1</v>
      </c>
      <c r="W22" s="7">
        <v>1</v>
      </c>
      <c r="X22" s="7">
        <v>1</v>
      </c>
      <c r="Y22" s="7">
        <v>1</v>
      </c>
      <c r="AJ22" s="7">
        <v>4</v>
      </c>
      <c r="AK22" s="7">
        <v>4</v>
      </c>
      <c r="AL22" s="7">
        <v>2</v>
      </c>
      <c r="BF22" s="7">
        <v>1</v>
      </c>
    </row>
    <row r="23" spans="1:69" s="9" customFormat="1">
      <c r="A23" s="9" t="s">
        <v>92</v>
      </c>
      <c r="I23" s="9">
        <v>1</v>
      </c>
      <c r="U23" s="9">
        <v>4</v>
      </c>
      <c r="AI23" s="9">
        <v>1</v>
      </c>
      <c r="AR23" s="9">
        <v>2</v>
      </c>
      <c r="BF23" s="9">
        <v>3</v>
      </c>
    </row>
    <row r="24" spans="1:69" s="11" customFormat="1">
      <c r="A24" s="11" t="s">
        <v>93</v>
      </c>
      <c r="S24" s="11">
        <v>1</v>
      </c>
      <c r="U24" s="11">
        <v>3</v>
      </c>
      <c r="V24" s="11">
        <v>1</v>
      </c>
      <c r="W24" s="11">
        <v>1</v>
      </c>
      <c r="AR24" s="11">
        <v>5</v>
      </c>
      <c r="BA24" s="11">
        <v>2</v>
      </c>
    </row>
    <row r="25" spans="1:69" s="7" customFormat="1">
      <c r="A25" s="7" t="s">
        <v>94</v>
      </c>
      <c r="I25" s="7">
        <v>1</v>
      </c>
      <c r="K25" s="7">
        <v>1</v>
      </c>
      <c r="U25" s="7">
        <v>8</v>
      </c>
    </row>
    <row r="26" spans="1:69" s="9" customFormat="1" hidden="1">
      <c r="A26" s="8" t="s">
        <v>95</v>
      </c>
      <c r="B26" s="9">
        <v>1</v>
      </c>
      <c r="J26" s="9">
        <v>15</v>
      </c>
      <c r="K26" s="9">
        <v>8</v>
      </c>
      <c r="U26" s="9">
        <v>81</v>
      </c>
      <c r="V26" s="9">
        <v>6</v>
      </c>
      <c r="W26" s="9">
        <v>6</v>
      </c>
      <c r="X26" s="9">
        <v>8</v>
      </c>
      <c r="Y26" s="9">
        <v>8</v>
      </c>
      <c r="AA26" s="9">
        <v>10</v>
      </c>
      <c r="AK26" s="9">
        <v>61</v>
      </c>
      <c r="AR26" s="9">
        <v>3</v>
      </c>
      <c r="AT26" s="9">
        <v>1</v>
      </c>
      <c r="AU26" s="9">
        <v>1</v>
      </c>
      <c r="BA26" s="9">
        <v>1</v>
      </c>
      <c r="BF26" s="9">
        <v>15</v>
      </c>
      <c r="BI26" s="9">
        <v>8</v>
      </c>
      <c r="BJ26" s="9">
        <v>2</v>
      </c>
      <c r="BK26" s="9">
        <v>2</v>
      </c>
      <c r="BM26" s="9">
        <v>1</v>
      </c>
      <c r="BP26" s="9">
        <v>1</v>
      </c>
      <c r="BQ26" s="9">
        <v>5</v>
      </c>
    </row>
    <row r="27" spans="1:69" s="11" customFormat="1" hidden="1">
      <c r="A27" s="10" t="s">
        <v>96</v>
      </c>
      <c r="J27" s="11">
        <v>19</v>
      </c>
      <c r="P27" s="11">
        <v>2</v>
      </c>
      <c r="V27" s="11">
        <v>1</v>
      </c>
      <c r="W27" s="11">
        <v>1</v>
      </c>
      <c r="X27" s="11">
        <v>1</v>
      </c>
      <c r="Y27" s="11">
        <v>1</v>
      </c>
      <c r="AL27" s="11">
        <v>7</v>
      </c>
      <c r="AM27" s="11">
        <v>1</v>
      </c>
      <c r="AN27" s="11">
        <v>1</v>
      </c>
      <c r="AO27" s="11">
        <v>1</v>
      </c>
      <c r="AP27" s="11">
        <v>8</v>
      </c>
      <c r="AV27" s="11">
        <v>4</v>
      </c>
      <c r="AZ27" s="11">
        <v>19</v>
      </c>
      <c r="BD27" s="11">
        <v>3</v>
      </c>
      <c r="BE27" s="11">
        <v>18</v>
      </c>
    </row>
    <row r="28" spans="1:69" s="7" customFormat="1" hidden="1">
      <c r="A28" s="6" t="s">
        <v>97</v>
      </c>
      <c r="J28" s="7">
        <v>1</v>
      </c>
      <c r="AK28" s="7">
        <v>4</v>
      </c>
    </row>
    <row r="29" spans="1:69" s="9" customFormat="1">
      <c r="A29" s="9" t="s">
        <v>98</v>
      </c>
    </row>
    <row r="30" spans="1:69" s="11" customFormat="1">
      <c r="A30" s="11" t="s">
        <v>99</v>
      </c>
    </row>
    <row r="31" spans="1:69" s="7" customFormat="1">
      <c r="A31" s="7" t="s">
        <v>100</v>
      </c>
    </row>
    <row r="32" spans="1:69" s="9" customFormat="1" hidden="1">
      <c r="A32" s="8" t="s">
        <v>101</v>
      </c>
      <c r="I32" s="9">
        <v>3</v>
      </c>
      <c r="J32" s="9">
        <v>12</v>
      </c>
      <c r="K32" s="9">
        <v>15</v>
      </c>
      <c r="O32" s="9">
        <v>2</v>
      </c>
      <c r="P32" s="9">
        <v>7</v>
      </c>
      <c r="U32" s="9">
        <v>9</v>
      </c>
      <c r="V32" s="9">
        <v>1</v>
      </c>
      <c r="W32" s="9">
        <v>1</v>
      </c>
      <c r="X32" s="9">
        <v>2</v>
      </c>
      <c r="Y32" s="9">
        <v>2</v>
      </c>
      <c r="Z32" s="9">
        <v>5</v>
      </c>
      <c r="AA32" s="9">
        <v>1</v>
      </c>
      <c r="AE32" s="9">
        <v>6</v>
      </c>
      <c r="AI32" s="9">
        <v>17</v>
      </c>
      <c r="AK32" s="9">
        <v>24</v>
      </c>
      <c r="AL32" s="9">
        <v>51</v>
      </c>
      <c r="AM32" s="9">
        <v>11</v>
      </c>
      <c r="AN32" s="9">
        <v>11</v>
      </c>
      <c r="AO32" s="9">
        <v>14</v>
      </c>
      <c r="AP32" s="9">
        <v>9</v>
      </c>
      <c r="AR32" s="9">
        <v>19</v>
      </c>
      <c r="AT32" s="9">
        <v>2</v>
      </c>
      <c r="AU32" s="9">
        <v>17</v>
      </c>
      <c r="AW32" s="9">
        <v>8</v>
      </c>
      <c r="AX32" s="9">
        <v>105</v>
      </c>
      <c r="AY32" s="9">
        <v>24</v>
      </c>
      <c r="AZ32" s="9">
        <v>14</v>
      </c>
      <c r="BA32" s="9">
        <v>27</v>
      </c>
      <c r="BB32" s="9">
        <v>11</v>
      </c>
      <c r="BC32" s="9">
        <v>136</v>
      </c>
      <c r="BD32" s="9">
        <v>23</v>
      </c>
      <c r="BE32" s="9">
        <v>21</v>
      </c>
      <c r="BH32" s="9">
        <v>5</v>
      </c>
      <c r="BI32" s="9">
        <v>20</v>
      </c>
      <c r="BJ32" s="9">
        <v>7</v>
      </c>
      <c r="BK32" s="9">
        <v>44</v>
      </c>
      <c r="BL32" s="9">
        <v>2</v>
      </c>
      <c r="BM32" s="9">
        <v>2</v>
      </c>
    </row>
    <row r="33" spans="1:69" s="11" customFormat="1" hidden="1">
      <c r="A33" s="10" t="s">
        <v>102</v>
      </c>
      <c r="I33" s="11">
        <v>1</v>
      </c>
      <c r="J33" s="11">
        <v>2</v>
      </c>
      <c r="O33" s="11">
        <v>1</v>
      </c>
      <c r="AL33" s="11">
        <v>1</v>
      </c>
      <c r="AZ33" s="11">
        <v>2</v>
      </c>
      <c r="BE33" s="11">
        <v>4</v>
      </c>
    </row>
    <row r="34" spans="1:69" s="7" customFormat="1" hidden="1">
      <c r="A34" s="6" t="s">
        <v>103</v>
      </c>
      <c r="J34" s="7">
        <v>3</v>
      </c>
      <c r="K34" s="7">
        <v>1</v>
      </c>
      <c r="P34" s="7">
        <v>2</v>
      </c>
      <c r="U34" s="7">
        <v>15</v>
      </c>
      <c r="AE34" s="7">
        <v>1</v>
      </c>
      <c r="AI34" s="7">
        <v>1</v>
      </c>
      <c r="AK34" s="7">
        <v>6</v>
      </c>
      <c r="AL34" s="7">
        <v>11</v>
      </c>
      <c r="AM34" s="7">
        <v>3</v>
      </c>
      <c r="AN34" s="7">
        <v>3</v>
      </c>
      <c r="AO34" s="7">
        <v>2</v>
      </c>
      <c r="AT34" s="7">
        <v>6</v>
      </c>
      <c r="AU34" s="7">
        <v>2</v>
      </c>
      <c r="AW34" s="7">
        <v>1</v>
      </c>
      <c r="AX34" s="7">
        <v>7</v>
      </c>
      <c r="AZ34" s="7">
        <v>1</v>
      </c>
      <c r="BB34" s="7">
        <v>1</v>
      </c>
      <c r="BC34" s="7">
        <v>3</v>
      </c>
      <c r="BE34" s="7">
        <v>7</v>
      </c>
      <c r="BH34" s="7">
        <v>15</v>
      </c>
      <c r="BJ34" s="7">
        <v>23</v>
      </c>
      <c r="BK34" s="7">
        <v>14</v>
      </c>
      <c r="BL34" s="7">
        <v>2</v>
      </c>
    </row>
    <row r="35" spans="1:69" s="9" customFormat="1">
      <c r="A35" s="9" t="s">
        <v>104</v>
      </c>
      <c r="J35" s="9">
        <v>3</v>
      </c>
      <c r="U35" s="9">
        <v>3</v>
      </c>
      <c r="AI35" s="9">
        <v>6</v>
      </c>
      <c r="AK35" s="9">
        <v>1</v>
      </c>
      <c r="AL35" s="9">
        <v>4</v>
      </c>
      <c r="AM35" s="9">
        <v>1</v>
      </c>
      <c r="AN35" s="9">
        <v>1</v>
      </c>
      <c r="AR35" s="9">
        <v>3</v>
      </c>
      <c r="AT35" s="9">
        <v>1</v>
      </c>
      <c r="AY35" s="9">
        <v>3</v>
      </c>
      <c r="AZ35" s="9">
        <v>2</v>
      </c>
      <c r="BA35" s="9">
        <v>1</v>
      </c>
      <c r="BC35" s="9">
        <v>2</v>
      </c>
      <c r="BE35" s="9">
        <v>7</v>
      </c>
      <c r="BH35" s="9">
        <v>3</v>
      </c>
      <c r="BJ35" s="9">
        <v>1</v>
      </c>
      <c r="BL35" s="9">
        <v>1</v>
      </c>
    </row>
    <row r="36" spans="1:69" s="11" customFormat="1">
      <c r="A36" s="11" t="s">
        <v>105</v>
      </c>
      <c r="Z36" s="11">
        <v>1</v>
      </c>
      <c r="BE36" s="11">
        <v>1</v>
      </c>
    </row>
    <row r="37" spans="1:69" s="7" customFormat="1">
      <c r="A37" s="7" t="s">
        <v>106</v>
      </c>
      <c r="J37" s="7">
        <v>2</v>
      </c>
      <c r="U37" s="7">
        <v>1</v>
      </c>
      <c r="Z37" s="7">
        <v>1</v>
      </c>
      <c r="AT37" s="7">
        <v>1</v>
      </c>
      <c r="AY37" s="7">
        <v>2</v>
      </c>
      <c r="AZ37" s="7">
        <v>6</v>
      </c>
      <c r="BE37" s="7">
        <v>5</v>
      </c>
      <c r="BH37" s="7">
        <v>1</v>
      </c>
      <c r="BJ37" s="7">
        <v>4</v>
      </c>
    </row>
    <row r="38" spans="1:69" s="9" customFormat="1" hidden="1">
      <c r="A38" s="8" t="s">
        <v>107</v>
      </c>
      <c r="K38" s="9">
        <v>11</v>
      </c>
      <c r="S38" s="9">
        <v>3</v>
      </c>
      <c r="U38" s="9">
        <v>94</v>
      </c>
      <c r="V38" s="9">
        <v>9</v>
      </c>
      <c r="W38" s="9">
        <v>9</v>
      </c>
      <c r="Z38" s="9">
        <v>11</v>
      </c>
      <c r="AA38" s="9">
        <v>16</v>
      </c>
      <c r="AE38" s="9">
        <v>1</v>
      </c>
      <c r="AI38" s="9">
        <v>12</v>
      </c>
      <c r="AJ38" s="9">
        <v>8</v>
      </c>
      <c r="AL38" s="9">
        <v>5</v>
      </c>
      <c r="AP38" s="9">
        <v>2</v>
      </c>
      <c r="AQ38" s="9">
        <v>1</v>
      </c>
      <c r="AR38" s="9">
        <v>3</v>
      </c>
      <c r="AU38" s="9">
        <v>6</v>
      </c>
      <c r="AW38" s="9">
        <v>6</v>
      </c>
      <c r="AX38" s="9">
        <v>5</v>
      </c>
      <c r="BA38" s="9">
        <v>5</v>
      </c>
      <c r="BC38" s="9">
        <v>12</v>
      </c>
      <c r="BG38" s="9">
        <v>4</v>
      </c>
      <c r="BH38" s="9">
        <v>6</v>
      </c>
      <c r="BI38" s="9">
        <v>19</v>
      </c>
      <c r="BJ38" s="9">
        <v>1</v>
      </c>
      <c r="BK38" s="9">
        <v>12</v>
      </c>
      <c r="BL38" s="9">
        <v>4</v>
      </c>
      <c r="BQ38" s="9">
        <v>1</v>
      </c>
    </row>
    <row r="39" spans="1:69" s="11" customFormat="1" hidden="1">
      <c r="A39" s="10" t="s">
        <v>108</v>
      </c>
      <c r="K39" s="11">
        <v>1</v>
      </c>
      <c r="U39" s="11">
        <v>3</v>
      </c>
      <c r="AA39" s="11">
        <v>1</v>
      </c>
      <c r="AJ39" s="11">
        <v>8</v>
      </c>
      <c r="BC39" s="11">
        <v>1</v>
      </c>
      <c r="BK39" s="11">
        <v>4</v>
      </c>
    </row>
    <row r="40" spans="1:69" s="7" customFormat="1" hidden="1">
      <c r="A40" s="6" t="s">
        <v>109</v>
      </c>
      <c r="J40" s="7">
        <v>3</v>
      </c>
      <c r="K40" s="7">
        <v>5</v>
      </c>
      <c r="U40" s="7">
        <v>59</v>
      </c>
      <c r="V40" s="7">
        <v>16</v>
      </c>
      <c r="W40" s="7">
        <v>16</v>
      </c>
      <c r="Z40" s="7">
        <v>7</v>
      </c>
      <c r="AA40" s="7">
        <v>2</v>
      </c>
      <c r="AI40" s="7">
        <v>18</v>
      </c>
      <c r="BC40" s="7">
        <v>1</v>
      </c>
      <c r="BI40" s="7">
        <v>5</v>
      </c>
      <c r="BL40" s="7">
        <v>2</v>
      </c>
    </row>
    <row r="41" spans="1:69" s="9" customFormat="1">
      <c r="A41" s="9" t="s">
        <v>110</v>
      </c>
      <c r="K41" s="9">
        <v>10</v>
      </c>
      <c r="S41" s="9">
        <v>2</v>
      </c>
      <c r="U41" s="9">
        <v>118</v>
      </c>
      <c r="V41" s="9">
        <v>9</v>
      </c>
      <c r="W41" s="9">
        <v>9</v>
      </c>
      <c r="Z41" s="9">
        <v>12</v>
      </c>
      <c r="AA41" s="9">
        <v>15</v>
      </c>
      <c r="AI41" s="9">
        <v>10</v>
      </c>
      <c r="AJ41" s="9">
        <v>7</v>
      </c>
      <c r="AL41" s="9">
        <v>3</v>
      </c>
      <c r="AP41" s="9">
        <v>2</v>
      </c>
      <c r="AQ41" s="9">
        <v>2</v>
      </c>
      <c r="AR41" s="9">
        <v>3</v>
      </c>
      <c r="AU41" s="9">
        <v>5</v>
      </c>
      <c r="AW41" s="9">
        <v>15</v>
      </c>
      <c r="AX41" s="9">
        <v>8</v>
      </c>
      <c r="BA41" s="9">
        <v>8</v>
      </c>
      <c r="BC41" s="9">
        <v>3</v>
      </c>
      <c r="BG41" s="9">
        <v>3</v>
      </c>
      <c r="BH41" s="9">
        <v>14</v>
      </c>
      <c r="BI41" s="9">
        <v>34</v>
      </c>
      <c r="BJ41" s="9">
        <v>1</v>
      </c>
      <c r="BK41" s="9">
        <v>16</v>
      </c>
      <c r="BL41" s="9">
        <v>4</v>
      </c>
      <c r="BQ41" s="9">
        <v>1</v>
      </c>
    </row>
    <row r="42" spans="1:69" s="11" customFormat="1">
      <c r="A42" s="11" t="s">
        <v>111</v>
      </c>
      <c r="U42" s="11">
        <v>2</v>
      </c>
      <c r="Z42" s="11">
        <v>1</v>
      </c>
      <c r="AI42" s="11">
        <v>1</v>
      </c>
      <c r="AJ42" s="11">
        <v>8</v>
      </c>
      <c r="BK42" s="11">
        <v>3</v>
      </c>
    </row>
    <row r="43" spans="1:69" s="7" customFormat="1">
      <c r="A43" s="7" t="s">
        <v>112</v>
      </c>
      <c r="K43" s="7">
        <v>5</v>
      </c>
      <c r="U43" s="7">
        <v>29</v>
      </c>
      <c r="V43" s="7">
        <v>5</v>
      </c>
      <c r="W43" s="7">
        <v>5</v>
      </c>
      <c r="Z43" s="7">
        <v>3</v>
      </c>
      <c r="AA43" s="7">
        <v>1</v>
      </c>
      <c r="AI43" s="7">
        <v>6</v>
      </c>
      <c r="BI43" s="7">
        <v>10</v>
      </c>
      <c r="BL43" s="7">
        <v>2</v>
      </c>
    </row>
    <row r="44" spans="1:69" s="9" customFormat="1" hidden="1">
      <c r="A44" s="8" t="s">
        <v>113</v>
      </c>
      <c r="K44" s="9">
        <v>4</v>
      </c>
      <c r="S44" s="9">
        <v>6</v>
      </c>
      <c r="U44" s="9">
        <v>50</v>
      </c>
      <c r="V44" s="9">
        <v>2</v>
      </c>
      <c r="W44" s="9">
        <v>2</v>
      </c>
      <c r="X44" s="9">
        <v>5</v>
      </c>
      <c r="Y44" s="9">
        <v>5</v>
      </c>
      <c r="AA44" s="9">
        <v>15</v>
      </c>
      <c r="AI44" s="9">
        <v>7</v>
      </c>
      <c r="AJ44" s="9">
        <v>3</v>
      </c>
      <c r="AR44" s="9">
        <v>11</v>
      </c>
      <c r="BH44" s="9">
        <v>4</v>
      </c>
      <c r="BI44" s="9">
        <v>54</v>
      </c>
      <c r="BL44" s="9">
        <v>6</v>
      </c>
      <c r="BQ44" s="9">
        <v>10</v>
      </c>
    </row>
    <row r="45" spans="1:69" s="11" customFormat="1" hidden="1">
      <c r="A45" s="10" t="s">
        <v>114</v>
      </c>
      <c r="J45" s="11">
        <v>1</v>
      </c>
      <c r="P45" s="11">
        <v>1</v>
      </c>
      <c r="U45" s="11">
        <v>13</v>
      </c>
      <c r="V45" s="11">
        <v>1</v>
      </c>
      <c r="W45" s="11">
        <v>1</v>
      </c>
      <c r="AE45" s="11">
        <v>1</v>
      </c>
      <c r="AL45" s="11">
        <v>1</v>
      </c>
      <c r="AY45" s="11">
        <v>1</v>
      </c>
      <c r="AZ45" s="11">
        <v>1</v>
      </c>
      <c r="BC45" s="11">
        <v>4</v>
      </c>
      <c r="BI45" s="11">
        <v>3</v>
      </c>
      <c r="BL45" s="11">
        <v>4</v>
      </c>
    </row>
    <row r="46" spans="1:69" s="7" customFormat="1" hidden="1">
      <c r="A46" s="6" t="s">
        <v>115</v>
      </c>
      <c r="K46" s="7">
        <v>3</v>
      </c>
      <c r="U46" s="7">
        <v>9</v>
      </c>
      <c r="X46" s="7">
        <v>2</v>
      </c>
      <c r="Y46" s="7">
        <v>2</v>
      </c>
      <c r="BH46" s="7">
        <v>1</v>
      </c>
      <c r="BJ46" s="7">
        <v>1</v>
      </c>
      <c r="BQ46" s="7">
        <v>1</v>
      </c>
    </row>
    <row r="47" spans="1:69" s="9" customFormat="1">
      <c r="A47" s="9" t="s">
        <v>116</v>
      </c>
      <c r="U47" s="9">
        <v>13</v>
      </c>
      <c r="V47" s="9">
        <v>1</v>
      </c>
      <c r="W47" s="9">
        <v>1</v>
      </c>
      <c r="X47" s="9">
        <v>2</v>
      </c>
      <c r="Y47" s="9">
        <v>2</v>
      </c>
      <c r="AA47" s="9">
        <v>5</v>
      </c>
      <c r="AJ47" s="9">
        <v>1</v>
      </c>
      <c r="AR47" s="9">
        <v>7</v>
      </c>
      <c r="BH47" s="9">
        <v>6</v>
      </c>
      <c r="BI47" s="9">
        <v>17</v>
      </c>
      <c r="BQ47" s="9">
        <v>6</v>
      </c>
    </row>
    <row r="48" spans="1:69" s="11" customFormat="1">
      <c r="A48" s="11" t="s">
        <v>117</v>
      </c>
      <c r="U48" s="11">
        <v>3</v>
      </c>
      <c r="Z48" s="11">
        <v>1</v>
      </c>
      <c r="AI48" s="11">
        <v>1</v>
      </c>
      <c r="AL48" s="11">
        <v>4</v>
      </c>
      <c r="BI48" s="11">
        <v>3</v>
      </c>
      <c r="BL48" s="11">
        <v>6</v>
      </c>
      <c r="BQ48" s="11">
        <v>1</v>
      </c>
    </row>
    <row r="49" spans="1:71" s="7" customFormat="1">
      <c r="A49" s="7" t="s">
        <v>118</v>
      </c>
      <c r="K49" s="7">
        <v>2</v>
      </c>
      <c r="U49" s="7">
        <v>3</v>
      </c>
    </row>
    <row r="50" spans="1:71" ht="15" hidden="1" customHeight="1">
      <c r="A50" t="s">
        <v>119</v>
      </c>
      <c r="D50" t="s">
        <v>120</v>
      </c>
      <c r="I50" s="2" t="s">
        <v>121</v>
      </c>
      <c r="J50" s="2" t="s">
        <v>122</v>
      </c>
      <c r="K50" s="2" t="s">
        <v>123</v>
      </c>
      <c r="L50" s="2" t="s">
        <v>124</v>
      </c>
      <c r="N50" s="2" t="s">
        <v>125</v>
      </c>
      <c r="P50" s="2" t="s">
        <v>126</v>
      </c>
      <c r="Q50" s="2" t="s">
        <v>125</v>
      </c>
      <c r="R50" s="2" t="s">
        <v>127</v>
      </c>
      <c r="S50" s="2" t="s">
        <v>128</v>
      </c>
      <c r="T50" s="2" t="s">
        <v>129</v>
      </c>
      <c r="U50" s="2" t="s">
        <v>130</v>
      </c>
      <c r="V50" s="2" t="s">
        <v>131</v>
      </c>
      <c r="X50" s="2" t="s">
        <v>132</v>
      </c>
      <c r="Y50" s="2" t="s">
        <v>132</v>
      </c>
      <c r="AA50" s="2" t="s">
        <v>133</v>
      </c>
      <c r="AB50" s="2" t="s">
        <v>134</v>
      </c>
      <c r="AC50" s="2" t="s">
        <v>134</v>
      </c>
      <c r="AD50" s="2" t="s">
        <v>134</v>
      </c>
      <c r="AE50" s="2" t="s">
        <v>135</v>
      </c>
      <c r="AF50" s="2" t="s">
        <v>136</v>
      </c>
      <c r="AG50" s="2" t="s">
        <v>125</v>
      </c>
      <c r="AH50" s="2" t="s">
        <v>125</v>
      </c>
      <c r="AI50" s="2" t="s">
        <v>137</v>
      </c>
      <c r="AJ50" s="2" t="s">
        <v>138</v>
      </c>
      <c r="AK50" s="2" t="s">
        <v>139</v>
      </c>
      <c r="AL50" s="2" t="s">
        <v>140</v>
      </c>
      <c r="AM50" s="2" t="s">
        <v>141</v>
      </c>
      <c r="AN50" s="2" t="s">
        <v>141</v>
      </c>
      <c r="AO50" s="2" t="s">
        <v>141</v>
      </c>
      <c r="AP50" s="2" t="s">
        <v>141</v>
      </c>
      <c r="AQ50" s="2" t="s">
        <v>141</v>
      </c>
      <c r="AR50" s="2" t="s">
        <v>142</v>
      </c>
      <c r="AS50" s="2" t="s">
        <v>143</v>
      </c>
      <c r="AT50" s="2" t="s">
        <v>141</v>
      </c>
      <c r="AU50" s="2" t="s">
        <v>144</v>
      </c>
      <c r="AV50" s="2" t="s">
        <v>143</v>
      </c>
      <c r="AX50" s="2" t="s">
        <v>145</v>
      </c>
      <c r="AY50" s="2" t="s">
        <v>146</v>
      </c>
      <c r="AZ50" s="2" t="s">
        <v>141</v>
      </c>
      <c r="BA50" s="2" t="s">
        <v>147</v>
      </c>
      <c r="BB50" s="2" t="s">
        <v>148</v>
      </c>
      <c r="BC50" s="2" t="s">
        <v>149</v>
      </c>
      <c r="BD50" s="2" t="s">
        <v>143</v>
      </c>
      <c r="BE50" s="2" t="s">
        <v>142</v>
      </c>
      <c r="BF50" s="2" t="s">
        <v>150</v>
      </c>
      <c r="BG50" s="2" t="s">
        <v>142</v>
      </c>
      <c r="BH50" s="2" t="s">
        <v>142</v>
      </c>
      <c r="BI50" s="2" t="s">
        <v>143</v>
      </c>
      <c r="BJ50" s="2" t="s">
        <v>142</v>
      </c>
      <c r="BK50" s="2" t="s">
        <v>151</v>
      </c>
      <c r="BL50" s="2" t="s">
        <v>142</v>
      </c>
      <c r="BM50" s="2" t="s">
        <v>142</v>
      </c>
      <c r="BN50" s="2" t="s">
        <v>152</v>
      </c>
      <c r="BO50" s="2" t="s">
        <v>153</v>
      </c>
      <c r="BP50" s="2" t="s">
        <v>144</v>
      </c>
      <c r="BQ50" s="2" t="s">
        <v>141</v>
      </c>
      <c r="BR50" s="2" t="s">
        <v>152</v>
      </c>
      <c r="BS50" s="2" t="s">
        <v>152</v>
      </c>
    </row>
  </sheetData>
  <autoFilter ref="A1:X50" xr:uid="{555BD30D-2833-43E0-944A-0782D176290D}">
    <filterColumn colId="0">
      <filters>
        <filter val="I-BACIA False-"/>
        <filter val="I-BACIA False+"/>
        <filter val="I-BACIA True+"/>
        <filter val="I-CAMPO False-"/>
        <filter val="I-CAMPO False+"/>
        <filter val="I-CAMPO True+"/>
        <filter val="I-FLUIDODATERRA False-"/>
        <filter val="I-FLUIDODATERRA False+"/>
        <filter val="I-FLUIDODATERRA True+"/>
        <filter val="I-NÃOCONSOLID False-"/>
        <filter val="I-NÃOCONSOLID False+"/>
        <filter val="I-NÃOCONSOLID True+"/>
        <filter val="I-POÇO False-"/>
        <filter val="I-POÇO False+"/>
        <filter val="I-POÇO True+"/>
        <filter val="I-ROCHA False-"/>
        <filter val="I-ROCHA False+"/>
        <filter val="I-ROCHA True+"/>
        <filter val="I-UNIDADE_CRONO False-"/>
        <filter val="I-UNIDADE_CRONO False+"/>
        <filter val="I-UNIDADE_CRONO True+"/>
        <filter val="I-UNIDADE_LITO False-"/>
        <filter val="I-UNIDADE_LITO False+"/>
        <filter val="I-UNIDADE_LITO True+"/>
      </filters>
    </filterColumn>
  </autoFilter>
  <pageMargins left="0.511811024" right="0.511811024" top="0.78740157499999996" bottom="0.78740157499999996" header="0.31496062000000002" footer="0.31496062000000002"/>
  <pageSetup orientation="portrait" r:id="rId1"/>
  <headerFooter>
    <oddFooter>&amp;C&amp;1#&amp;"Arial Black"&amp;11&amp;K737373PÚBLICA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9CBB-BDCD-40C1-AAB4-CF0D14C67662}">
  <dimension ref="A1:BZ75"/>
  <sheetViews>
    <sheetView topLeftCell="B1" workbookViewId="0">
      <selection activeCell="Y4" sqref="Y4"/>
    </sheetView>
  </sheetViews>
  <sheetFormatPr defaultRowHeight="14.45"/>
  <cols>
    <col min="1" max="1" width="56.28515625" bestFit="1" customWidth="1"/>
    <col min="2" max="2" width="27.42578125" style="12" customWidth="1"/>
    <col min="3" max="3" width="22.42578125" style="12" bestFit="1" customWidth="1"/>
    <col min="4" max="4" width="6.5703125" bestFit="1" customWidth="1"/>
    <col min="5" max="6" width="5.85546875" bestFit="1" customWidth="1"/>
    <col min="7" max="7" width="6.5703125" bestFit="1" customWidth="1"/>
    <col min="8" max="8" width="5.85546875" bestFit="1" customWidth="1"/>
    <col min="9" max="9" width="4.85546875" bestFit="1" customWidth="1"/>
    <col min="10" max="10" width="6.5703125" bestFit="1" customWidth="1"/>
    <col min="11" max="12" width="5.85546875" bestFit="1" customWidth="1"/>
    <col min="13" max="13" width="6.5703125" bestFit="1" customWidth="1"/>
    <col min="14" max="14" width="5.85546875" bestFit="1" customWidth="1"/>
    <col min="15" max="15" width="4.85546875" bestFit="1" customWidth="1"/>
    <col min="16" max="16" width="6.5703125" bestFit="1" customWidth="1"/>
    <col min="17" max="18" width="5.85546875" bestFit="1" customWidth="1"/>
    <col min="19" max="19" width="6.5703125" bestFit="1" customWidth="1"/>
    <col min="20" max="21" width="5.85546875" bestFit="1" customWidth="1"/>
    <col min="22" max="22" width="6.5703125" bestFit="1" customWidth="1"/>
    <col min="23" max="24" width="5.85546875" bestFit="1" customWidth="1"/>
    <col min="25" max="25" width="6.5703125" bestFit="1" customWidth="1"/>
    <col min="26" max="26" width="5.85546875" bestFit="1" customWidth="1"/>
    <col min="27" max="27" width="4.85546875" bestFit="1" customWidth="1"/>
    <col min="28" max="35" width="5.85546875" hidden="1" customWidth="1"/>
    <col min="36" max="36" width="4.85546875" hidden="1" customWidth="1"/>
    <col min="37" max="38" width="5.85546875" hidden="1" customWidth="1"/>
    <col min="39" max="39" width="4.85546875" hidden="1" customWidth="1"/>
    <col min="40" max="44" width="5.85546875" hidden="1" customWidth="1"/>
    <col min="45" max="45" width="4.85546875" hidden="1" customWidth="1"/>
    <col min="46" max="50" width="5.85546875" hidden="1" customWidth="1"/>
    <col min="51" max="51" width="4.85546875" hidden="1" customWidth="1"/>
    <col min="52" max="53" width="5.85546875" hidden="1" customWidth="1"/>
    <col min="54" max="54" width="6.85546875" hidden="1" customWidth="1"/>
    <col min="55" max="56" width="7.42578125" hidden="1" customWidth="1"/>
    <col min="57" max="57" width="4.85546875" hidden="1" customWidth="1"/>
    <col min="58" max="58" width="5.85546875" hidden="1" customWidth="1"/>
    <col min="59" max="59" width="4.85546875" hidden="1" customWidth="1"/>
    <col min="60" max="61" width="5.85546875" hidden="1" customWidth="1"/>
    <col min="62" max="63" width="4.85546875" hidden="1" customWidth="1"/>
    <col min="64" max="74" width="5.85546875" hidden="1" customWidth="1"/>
    <col min="75" max="75" width="6.85546875" hidden="1" customWidth="1"/>
  </cols>
  <sheetData>
    <row r="1" spans="1:78" ht="114">
      <c r="A1" s="3" t="s">
        <v>154</v>
      </c>
      <c r="B1" s="15" t="s">
        <v>155</v>
      </c>
      <c r="C1" s="15" t="s">
        <v>156</v>
      </c>
      <c r="D1" s="16" t="s">
        <v>157</v>
      </c>
      <c r="E1" s="16" t="s">
        <v>158</v>
      </c>
      <c r="F1" s="16" t="s">
        <v>159</v>
      </c>
      <c r="G1" s="16" t="s">
        <v>160</v>
      </c>
      <c r="H1" s="16" t="s">
        <v>161</v>
      </c>
      <c r="I1" s="16" t="s">
        <v>162</v>
      </c>
      <c r="J1" s="16" t="s">
        <v>163</v>
      </c>
      <c r="K1" s="16" t="s">
        <v>164</v>
      </c>
      <c r="L1" s="16" t="s">
        <v>165</v>
      </c>
      <c r="M1" s="16" t="s">
        <v>166</v>
      </c>
      <c r="N1" s="16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 t="s">
        <v>174</v>
      </c>
      <c r="V1" s="16" t="s">
        <v>175</v>
      </c>
      <c r="W1" s="16" t="s">
        <v>176</v>
      </c>
      <c r="X1" s="16" t="s">
        <v>177</v>
      </c>
      <c r="Y1" s="16" t="s">
        <v>178</v>
      </c>
      <c r="Z1" s="16" t="s">
        <v>179</v>
      </c>
      <c r="AA1" s="16" t="s">
        <v>180</v>
      </c>
      <c r="AB1" s="13" t="str">
        <f>_xlfn.CONCAT("B_",D1)</f>
        <v>B_CAMPO TP</v>
      </c>
      <c r="AC1" s="13" t="str">
        <f t="shared" ref="AC1:AY1" si="0">_xlfn.CONCAT("B_",E1)</f>
        <v>B_CAMPO FP</v>
      </c>
      <c r="AD1" s="13" t="str">
        <f t="shared" si="0"/>
        <v>B_CAMPO FN</v>
      </c>
      <c r="AE1" s="13" t="str">
        <f t="shared" si="0"/>
        <v>B_BACIA TP</v>
      </c>
      <c r="AF1" s="13" t="str">
        <f t="shared" si="0"/>
        <v>B_BACIA FP</v>
      </c>
      <c r="AG1" s="13" t="str">
        <f t="shared" si="0"/>
        <v>B_BACIA FN</v>
      </c>
      <c r="AH1" s="13" t="str">
        <f t="shared" si="0"/>
        <v>B_POÇO TP</v>
      </c>
      <c r="AI1" s="13" t="str">
        <f t="shared" si="0"/>
        <v>B_POÇO FP</v>
      </c>
      <c r="AJ1" s="13" t="str">
        <f t="shared" si="0"/>
        <v>B_POÇO FN</v>
      </c>
      <c r="AK1" s="13" t="str">
        <f t="shared" si="0"/>
        <v>B_ROCHA TP</v>
      </c>
      <c r="AL1" s="13" t="str">
        <f t="shared" si="0"/>
        <v>B_ROCHA FP</v>
      </c>
      <c r="AM1" s="13" t="str">
        <f t="shared" si="0"/>
        <v>B_ROCHA FN</v>
      </c>
      <c r="AN1" s="13" t="str">
        <f t="shared" si="0"/>
        <v>B_NÃOCONSOLID TP</v>
      </c>
      <c r="AO1" s="13" t="str">
        <f t="shared" si="0"/>
        <v>B_NÃOCONSOLID FP</v>
      </c>
      <c r="AP1" s="13" t="str">
        <f t="shared" si="0"/>
        <v>B_NÃOCONSOLID FN</v>
      </c>
      <c r="AQ1" s="13" t="str">
        <f t="shared" si="0"/>
        <v>B_FLUIDODATERRA TP</v>
      </c>
      <c r="AR1" s="13" t="str">
        <f t="shared" si="0"/>
        <v>B_FLUIDODATERRA FP</v>
      </c>
      <c r="AS1" s="13" t="str">
        <f t="shared" si="0"/>
        <v>B_FLUIDODATERRA FN</v>
      </c>
      <c r="AT1" s="13" t="str">
        <f t="shared" si="0"/>
        <v>B_UNIDADE_LITO TP</v>
      </c>
      <c r="AU1" s="13" t="str">
        <f t="shared" si="0"/>
        <v>B_UNIDADE_LITO FP</v>
      </c>
      <c r="AV1" s="13" t="str">
        <f t="shared" si="0"/>
        <v>B_UNIDADE_LITO FN</v>
      </c>
      <c r="AW1" s="13" t="str">
        <f t="shared" si="0"/>
        <v>B_UNIDADE_CRONO TP</v>
      </c>
      <c r="AX1" s="13" t="str">
        <f t="shared" si="0"/>
        <v>B_UNIDADE_CRONO FP</v>
      </c>
      <c r="AY1" s="13" t="str">
        <f t="shared" si="0"/>
        <v>B_UNIDADE_CRONO FN</v>
      </c>
      <c r="AZ1" s="13" t="str">
        <f>_xlfn.CONCAT("I_",D1)</f>
        <v>I_CAMPO TP</v>
      </c>
      <c r="BA1" s="13" t="str">
        <f t="shared" ref="BA1:BW1" si="1">_xlfn.CONCAT("I_",E1)</f>
        <v>I_CAMPO FP</v>
      </c>
      <c r="BB1" s="13" t="str">
        <f t="shared" si="1"/>
        <v>I_CAMPO FN</v>
      </c>
      <c r="BC1" s="13" t="str">
        <f t="shared" si="1"/>
        <v>I_BACIA TP</v>
      </c>
      <c r="BD1" s="13" t="str">
        <f t="shared" si="1"/>
        <v>I_BACIA FP</v>
      </c>
      <c r="BE1" s="13" t="str">
        <f t="shared" si="1"/>
        <v>I_BACIA FN</v>
      </c>
      <c r="BF1" s="13" t="str">
        <f t="shared" si="1"/>
        <v>I_POÇO TP</v>
      </c>
      <c r="BG1" s="13" t="str">
        <f t="shared" si="1"/>
        <v>I_POÇO FP</v>
      </c>
      <c r="BH1" s="13" t="str">
        <f t="shared" si="1"/>
        <v>I_POÇO FN</v>
      </c>
      <c r="BI1" s="13" t="str">
        <f t="shared" si="1"/>
        <v>I_ROCHA TP</v>
      </c>
      <c r="BJ1" s="13" t="str">
        <f t="shared" si="1"/>
        <v>I_ROCHA FP</v>
      </c>
      <c r="BK1" s="13" t="str">
        <f t="shared" si="1"/>
        <v>I_ROCHA FN</v>
      </c>
      <c r="BL1" s="13" t="str">
        <f t="shared" si="1"/>
        <v>I_NÃOCONSOLID TP</v>
      </c>
      <c r="BM1" s="13" t="str">
        <f t="shared" si="1"/>
        <v>I_NÃOCONSOLID FP</v>
      </c>
      <c r="BN1" s="13" t="str">
        <f t="shared" si="1"/>
        <v>I_NÃOCONSOLID FN</v>
      </c>
      <c r="BO1" s="13" t="str">
        <f t="shared" si="1"/>
        <v>I_FLUIDODATERRA TP</v>
      </c>
      <c r="BP1" s="13" t="str">
        <f t="shared" si="1"/>
        <v>I_FLUIDODATERRA FP</v>
      </c>
      <c r="BQ1" s="13" t="str">
        <f t="shared" si="1"/>
        <v>I_FLUIDODATERRA FN</v>
      </c>
      <c r="BR1" s="13" t="str">
        <f t="shared" si="1"/>
        <v>I_UNIDADE_LITO TP</v>
      </c>
      <c r="BS1" s="13" t="str">
        <f t="shared" si="1"/>
        <v>I_UNIDADE_LITO FP</v>
      </c>
      <c r="BT1" s="13" t="str">
        <f t="shared" si="1"/>
        <v>I_UNIDADE_LITO FN</v>
      </c>
      <c r="BU1" s="13" t="str">
        <f t="shared" si="1"/>
        <v>I_UNIDADE_CRONO TP</v>
      </c>
      <c r="BV1" s="13" t="str">
        <f t="shared" si="1"/>
        <v>I_UNIDADE_CRONO FP</v>
      </c>
      <c r="BW1" s="13" t="str">
        <f t="shared" si="1"/>
        <v>I_UNIDADE_CRONO FN</v>
      </c>
      <c r="BX1" s="3" t="s">
        <v>181</v>
      </c>
      <c r="BY1" s="3" t="s">
        <v>182</v>
      </c>
      <c r="BZ1" s="3" t="s">
        <v>183</v>
      </c>
    </row>
    <row r="2" spans="1:78">
      <c r="A2" s="3"/>
      <c r="B2" s="15"/>
      <c r="C2" s="15" t="s">
        <v>184</v>
      </c>
      <c r="D2" s="17">
        <f>D5/(D5+E5)</f>
        <v>0.95056497175141241</v>
      </c>
      <c r="E2" s="17"/>
      <c r="F2" s="17"/>
      <c r="G2" s="17">
        <f t="shared" ref="E2:BP2" si="2">G5/(G5+H5)</f>
        <v>0.9468599033816425</v>
      </c>
      <c r="H2" s="17"/>
      <c r="I2" s="17"/>
      <c r="J2" s="17">
        <f t="shared" si="2"/>
        <v>0.9375</v>
      </c>
      <c r="K2" s="17"/>
      <c r="L2" s="17"/>
      <c r="M2" s="17">
        <f t="shared" si="2"/>
        <v>0.92698019801980203</v>
      </c>
      <c r="N2" s="17"/>
      <c r="O2" s="17"/>
      <c r="P2" s="17">
        <f t="shared" si="2"/>
        <v>0.73716012084592142</v>
      </c>
      <c r="Q2" s="17"/>
      <c r="R2" s="17"/>
      <c r="S2" s="17">
        <f t="shared" si="2"/>
        <v>0.98257372654155495</v>
      </c>
      <c r="T2" s="17"/>
      <c r="U2" s="17"/>
      <c r="V2" s="17">
        <f t="shared" si="2"/>
        <v>0.9461663947797716</v>
      </c>
      <c r="W2" s="17"/>
      <c r="X2" s="17"/>
      <c r="Y2" s="17">
        <f t="shared" si="2"/>
        <v>0.82770270270270274</v>
      </c>
      <c r="Z2" s="17"/>
      <c r="AA2" s="17"/>
      <c r="AB2" s="14">
        <f t="shared" si="2"/>
        <v>0.93351800554016617</v>
      </c>
      <c r="AC2" s="14"/>
      <c r="AD2" s="14"/>
      <c r="AE2" s="14">
        <f t="shared" si="2"/>
        <v>0.90990990990990994</v>
      </c>
      <c r="AF2" s="14"/>
      <c r="AG2" s="14"/>
      <c r="AH2" s="14">
        <f t="shared" si="2"/>
        <v>0.94052863436123346</v>
      </c>
      <c r="AI2" s="14"/>
      <c r="AJ2" s="14"/>
      <c r="AK2" s="14">
        <f t="shared" si="2"/>
        <v>0.94132653061224492</v>
      </c>
      <c r="AL2" s="14"/>
      <c r="AM2" s="14"/>
      <c r="AN2" s="14">
        <f t="shared" si="2"/>
        <v>0.73716012084592142</v>
      </c>
      <c r="AO2" s="14"/>
      <c r="AP2" s="14"/>
      <c r="AQ2" s="14">
        <f t="shared" si="2"/>
        <v>0.98430813124108418</v>
      </c>
      <c r="AR2" s="14"/>
      <c r="AS2" s="14"/>
      <c r="AT2" s="14">
        <f t="shared" si="2"/>
        <v>0.93661971830985913</v>
      </c>
      <c r="AU2" s="14"/>
      <c r="AV2" s="14"/>
      <c r="AW2" s="14">
        <f t="shared" si="2"/>
        <v>0.85185185185185186</v>
      </c>
      <c r="AX2" s="14"/>
      <c r="AY2" s="14"/>
      <c r="AZ2" s="14">
        <f t="shared" si="2"/>
        <v>0.96829971181556196</v>
      </c>
      <c r="BA2" s="14"/>
      <c r="BB2" s="14"/>
      <c r="BC2" s="14">
        <f t="shared" si="2"/>
        <v>0.98958333333333337</v>
      </c>
      <c r="BD2" s="14"/>
      <c r="BE2" s="14"/>
      <c r="BF2" s="14">
        <f t="shared" ref="BF2:BW2" si="3">BF5/(BF5+BG5)</f>
        <v>0.91</v>
      </c>
      <c r="BG2" s="14"/>
      <c r="BH2" s="14"/>
      <c r="BI2" s="14">
        <f t="shared" ref="BI2:BW2" si="4">BI5/(BI5+BJ5)</f>
        <v>0.45833333333333331</v>
      </c>
      <c r="BJ2" s="14"/>
      <c r="BK2" s="14"/>
      <c r="BL2" s="14" t="e">
        <f t="shared" ref="BL2:BW2" si="5">BL5/(BL5+BM5)</f>
        <v>#DIV/0!</v>
      </c>
      <c r="BM2" s="14"/>
      <c r="BN2" s="14"/>
      <c r="BO2" s="14">
        <f t="shared" ref="BO2:BW2" si="6">BO5/(BO5+BP5)</f>
        <v>0.9555555555555556</v>
      </c>
      <c r="BP2" s="14"/>
      <c r="BQ2" s="14"/>
      <c r="BR2" s="14">
        <f t="shared" ref="BR2:BW2" si="7">BR5/(BR5+BS5)</f>
        <v>0.95440729483282671</v>
      </c>
      <c r="BS2" s="14"/>
      <c r="BT2" s="14"/>
      <c r="BU2" s="14">
        <f t="shared" ref="BU2:BW2" si="8">BU5/(BU5+BV5)</f>
        <v>0.76249999999999996</v>
      </c>
      <c r="BV2" s="14"/>
      <c r="BW2" s="14"/>
      <c r="BX2" s="18">
        <f t="shared" ref="BX2:BZ2" si="9">BX5/(BX5+BY5)</f>
        <v>0.92537629849480607</v>
      </c>
      <c r="BY2" s="17"/>
      <c r="BZ2" s="17"/>
    </row>
    <row r="3" spans="1:78">
      <c r="A3" s="3"/>
      <c r="B3" s="15"/>
      <c r="C3" s="15" t="s">
        <v>185</v>
      </c>
      <c r="D3" s="17">
        <f>D5/(D5+F5)</f>
        <v>0.84230287859824782</v>
      </c>
      <c r="E3" s="3"/>
      <c r="F3" s="3"/>
      <c r="G3" s="17">
        <f>G5/(G5+I5)</f>
        <v>0.98</v>
      </c>
      <c r="H3" s="3"/>
      <c r="I3" s="3"/>
      <c r="J3" s="17">
        <f t="shared" ref="J3" si="10">J5/(J5+L5)</f>
        <v>0.74175824175824179</v>
      </c>
      <c r="K3" s="3"/>
      <c r="L3" s="3"/>
      <c r="M3" s="17">
        <f t="shared" ref="M3" si="11">M5/(M5+O5)</f>
        <v>0.92583436341161929</v>
      </c>
      <c r="N3" s="3"/>
      <c r="O3" s="3"/>
      <c r="P3" s="17">
        <f t="shared" ref="P3" si="12">P5/(P5+R5)</f>
        <v>0.97991967871485941</v>
      </c>
      <c r="Q3" s="3"/>
      <c r="R3" s="3"/>
      <c r="S3" s="17">
        <f t="shared" ref="S3" si="13">S5/(S5+U5)</f>
        <v>0.82731376975169302</v>
      </c>
      <c r="T3" s="3"/>
      <c r="U3" s="3"/>
      <c r="V3" s="17">
        <f t="shared" ref="V3" si="14">V5/(V5+X5)</f>
        <v>0.74358974358974361</v>
      </c>
      <c r="W3" s="3"/>
      <c r="X3" s="3"/>
      <c r="Y3" s="17">
        <f t="shared" ref="Y3" si="15">Y5/(Y5+AA5)</f>
        <v>0.91078066914498146</v>
      </c>
      <c r="Z3" s="3"/>
      <c r="AA3" s="3"/>
      <c r="AB3" s="14">
        <f t="shared" ref="AB3" si="16">AB5/(AB5+AD5)</f>
        <v>0.87760416666666663</v>
      </c>
      <c r="AE3" s="14">
        <f t="shared" ref="AE3" si="17">AE5/(AE5+AG5)</f>
        <v>0.98058252427184467</v>
      </c>
      <c r="AH3" s="14">
        <f t="shared" ref="AH3" si="18">AH5/(AH5+AJ5)</f>
        <v>0.76114081996434935</v>
      </c>
      <c r="AK3" s="14">
        <f t="shared" ref="AK3" si="19">AK5/(AK5+AM5)</f>
        <v>0.93654822335025378</v>
      </c>
      <c r="AN3" s="14">
        <f>AN5/(AN5+AP5)</f>
        <v>0.97991967871485941</v>
      </c>
      <c r="AQ3" s="14">
        <f>AQ5/(AQ5+AS5)</f>
        <v>0.84146341463414631</v>
      </c>
      <c r="AT3" s="14">
        <f t="shared" ref="AT3" si="20">AT5/(AT5+AV5)</f>
        <v>0.66500000000000004</v>
      </c>
      <c r="AW3" s="14">
        <f t="shared" ref="AW3" si="21">AW5/(AW5+AY5)</f>
        <v>0.90640394088669951</v>
      </c>
      <c r="AZ3" s="14">
        <f t="shared" ref="AZ3" si="22">AZ5/(AZ5+BB5)</f>
        <v>0.80963855421686748</v>
      </c>
      <c r="BC3" s="14">
        <f t="shared" ref="BC3" si="23">BC5/(BC5+BE5)</f>
        <v>0.97938144329896903</v>
      </c>
      <c r="BF3" s="14">
        <f t="shared" ref="BF3" si="24">BF5/(BF5+BH5)</f>
        <v>0.59868421052631582</v>
      </c>
      <c r="BI3" s="14">
        <f t="shared" ref="BI3" si="25">BI5/(BI5+BK5)</f>
        <v>0.52380952380952384</v>
      </c>
      <c r="BL3" s="14" t="e">
        <f t="shared" ref="BL3" si="26">BL5/(BL5+BN5)</f>
        <v>#DIV/0!</v>
      </c>
      <c r="BO3" s="14">
        <f t="shared" ref="BO3" si="27">BO5/(BO5+BQ5)</f>
        <v>0.65151515151515149</v>
      </c>
      <c r="BR3" s="14">
        <f t="shared" ref="BR3" si="28">BR5/(BR5+BT5)</f>
        <v>0.82631578947368423</v>
      </c>
      <c r="BU3" s="14">
        <f t="shared" ref="BU3" si="29">BU5/(BU5+BW5)</f>
        <v>0.9242424242424242</v>
      </c>
      <c r="BX3" s="17">
        <f t="shared" ref="BX3" si="30">BX5/(BX5+BZ5)</f>
        <v>0.82890239270793775</v>
      </c>
      <c r="BY3" s="3"/>
      <c r="BZ3" s="3"/>
    </row>
    <row r="4" spans="1:78">
      <c r="A4" s="3"/>
      <c r="B4" s="15"/>
      <c r="C4" s="15" t="s">
        <v>186</v>
      </c>
      <c r="D4" s="17">
        <f>2*D3*D2/(D3+D2)</f>
        <v>0.89316522893165229</v>
      </c>
      <c r="E4" s="3"/>
      <c r="F4" s="3"/>
      <c r="G4" s="17">
        <f t="shared" ref="G4" si="31">2*G3*G2/(G3+G2)</f>
        <v>0.96314496314496312</v>
      </c>
      <c r="H4" s="3"/>
      <c r="I4" s="3"/>
      <c r="J4" s="17">
        <f t="shared" ref="J4" si="32">2*J3*J2/(J3+J2)</f>
        <v>0.82822085889570563</v>
      </c>
      <c r="K4" s="3"/>
      <c r="L4" s="3"/>
      <c r="M4" s="17">
        <f t="shared" ref="M4" si="33">2*M3*M2/(M3+M2)</f>
        <v>0.92640692640692635</v>
      </c>
      <c r="N4" s="3"/>
      <c r="O4" s="3"/>
      <c r="P4" s="17">
        <f t="shared" ref="P4" si="34">2*P3*P2/(P3+P2)</f>
        <v>0.8413793103448276</v>
      </c>
      <c r="Q4" s="3"/>
      <c r="R4" s="3"/>
      <c r="S4" s="17">
        <f t="shared" ref="S4" si="35">2*S3*S2/(S3+S2)</f>
        <v>0.89828431372549022</v>
      </c>
      <c r="T4" s="3"/>
      <c r="U4" s="3"/>
      <c r="V4" s="17">
        <f t="shared" ref="V4" si="36">2*V3*V2/(V3+V2)</f>
        <v>0.832735104091888</v>
      </c>
      <c r="W4" s="3"/>
      <c r="X4" s="3"/>
      <c r="Y4" s="17">
        <f t="shared" ref="Y4" si="37">2*Y3*Y2/(Y3+Y2)</f>
        <v>0.86725663716814172</v>
      </c>
      <c r="Z4" s="3"/>
      <c r="AA4" s="3"/>
      <c r="AB4" s="14">
        <f t="shared" ref="AB4" si="38">2*AB3*AB2/(AB3+AB2)</f>
        <v>0.90469798657718115</v>
      </c>
      <c r="AE4" s="14">
        <f t="shared" ref="AE4" si="39">2*AE3*AE2/(AE3+AE2)</f>
        <v>0.94392523364485981</v>
      </c>
      <c r="AH4" s="14">
        <f t="shared" ref="AH4" si="40">2*AH3*AH2/(AH3+AH2)</f>
        <v>0.84137931034482749</v>
      </c>
      <c r="AK4" s="14">
        <f t="shared" ref="AK4" si="41">2*AK3*AK2/(AK3+AK2)</f>
        <v>0.93893129770992356</v>
      </c>
      <c r="AN4" s="14">
        <f t="shared" ref="AN4" si="42">2*AN3*AN2/(AN3+AN2)</f>
        <v>0.8413793103448276</v>
      </c>
      <c r="AQ4" s="14">
        <f t="shared" ref="AQ4" si="43">2*AQ3*AQ2/(AQ3+AQ2)</f>
        <v>0.90729783037475353</v>
      </c>
      <c r="AT4" s="14">
        <f t="shared" ref="AT4" si="44">2*AT3*AT2/(AT3+AT2)</f>
        <v>0.77777777777777779</v>
      </c>
      <c r="AW4" s="14">
        <f t="shared" ref="AW4" si="45">2*AW3*AW2/(AW3+AW2)</f>
        <v>0.87828162291169454</v>
      </c>
      <c r="AZ4" s="14">
        <f t="shared" ref="AZ4" si="46">2*AZ3*AZ2/(AZ3+AZ2)</f>
        <v>0.88188976377952755</v>
      </c>
      <c r="BC4" s="14">
        <f t="shared" ref="BC4" si="47">2*BC3*BC2/(BC3+BC2)</f>
        <v>0.98445595854922274</v>
      </c>
      <c r="BF4" s="14">
        <f t="shared" ref="BF4" si="48">2*BF3*BF2/(BF3+BF2)</f>
        <v>0.72222222222222221</v>
      </c>
      <c r="BI4" s="14">
        <f t="shared" ref="BI4" si="49">2*BI3*BI2/(BI3+BI2)</f>
        <v>0.48888888888888887</v>
      </c>
      <c r="BL4" s="14" t="e">
        <f t="shared" ref="BL4" si="50">2*BL3*BL2/(BL3+BL2)</f>
        <v>#DIV/0!</v>
      </c>
      <c r="BO4" s="14">
        <f t="shared" ref="BO4" si="51">2*BO3*BO2/(BO3+BO2)</f>
        <v>0.77477477477477474</v>
      </c>
      <c r="BR4" s="14">
        <f t="shared" ref="BR4" si="52">2*BR3*BR2/(BR3+BR2)</f>
        <v>0.88575458392101558</v>
      </c>
      <c r="BU4" s="14">
        <f t="shared" ref="BU4" si="53">2*BU3*BU2/(BU3+BU2)</f>
        <v>0.8356164383561645</v>
      </c>
      <c r="BX4" s="17">
        <f t="shared" ref="BX4" si="54">2*BX3*BX2/(BX3+BX2)</f>
        <v>0.87448662726635285</v>
      </c>
      <c r="BY4" s="3"/>
      <c r="BZ4" s="3"/>
    </row>
    <row r="5" spans="1:78">
      <c r="A5" s="3"/>
      <c r="B5" s="15"/>
      <c r="C5" s="15" t="s">
        <v>187</v>
      </c>
      <c r="D5" s="3">
        <f>SUM(D6:D75)</f>
        <v>673</v>
      </c>
      <c r="E5" s="3">
        <f t="shared" ref="E5:V5" si="55">SUM(E6:E75)</f>
        <v>35</v>
      </c>
      <c r="F5" s="3">
        <f t="shared" si="55"/>
        <v>126</v>
      </c>
      <c r="G5" s="3">
        <f t="shared" si="55"/>
        <v>196</v>
      </c>
      <c r="H5" s="3">
        <f t="shared" si="55"/>
        <v>11</v>
      </c>
      <c r="I5" s="3">
        <f t="shared" si="55"/>
        <v>4</v>
      </c>
      <c r="J5" s="3">
        <f t="shared" si="55"/>
        <v>945</v>
      </c>
      <c r="K5" s="3">
        <f t="shared" si="55"/>
        <v>63</v>
      </c>
      <c r="L5" s="3">
        <f t="shared" si="55"/>
        <v>329</v>
      </c>
      <c r="M5" s="3">
        <f t="shared" si="55"/>
        <v>749</v>
      </c>
      <c r="N5" s="3">
        <f t="shared" si="55"/>
        <v>59</v>
      </c>
      <c r="O5" s="3">
        <f t="shared" si="55"/>
        <v>60</v>
      </c>
      <c r="P5" s="3">
        <f t="shared" si="55"/>
        <v>244</v>
      </c>
      <c r="Q5" s="3">
        <f t="shared" si="55"/>
        <v>87</v>
      </c>
      <c r="R5" s="3">
        <f t="shared" si="55"/>
        <v>5</v>
      </c>
      <c r="S5" s="3">
        <f t="shared" si="55"/>
        <v>733</v>
      </c>
      <c r="T5" s="3">
        <f t="shared" si="55"/>
        <v>13</v>
      </c>
      <c r="U5" s="3">
        <f t="shared" si="55"/>
        <v>153</v>
      </c>
      <c r="V5" s="3">
        <f t="shared" si="55"/>
        <v>580</v>
      </c>
      <c r="W5" s="3">
        <f t="shared" ref="W5" si="56">SUM(W6:W75)</f>
        <v>33</v>
      </c>
      <c r="X5" s="3">
        <f t="shared" ref="X5" si="57">SUM(X6:X75)</f>
        <v>200</v>
      </c>
      <c r="Y5" s="3">
        <f t="shared" ref="Y5" si="58">SUM(Y6:Y75)</f>
        <v>245</v>
      </c>
      <c r="Z5" s="3">
        <f t="shared" ref="Z5" si="59">SUM(Z6:Z75)</f>
        <v>51</v>
      </c>
      <c r="AA5" s="3">
        <f t="shared" ref="AA5" si="60">SUM(AA6:AA75)</f>
        <v>24</v>
      </c>
      <c r="AB5">
        <f t="shared" ref="AB5" si="61">SUM(AB6:AB75)</f>
        <v>337</v>
      </c>
      <c r="AC5">
        <f t="shared" ref="AC5" si="62">SUM(AC6:AC75)</f>
        <v>24</v>
      </c>
      <c r="AD5">
        <f t="shared" ref="AD5" si="63">SUM(AD6:AD75)</f>
        <v>47</v>
      </c>
      <c r="AE5">
        <f t="shared" ref="AE5" si="64">SUM(AE6:AE75)</f>
        <v>101</v>
      </c>
      <c r="AF5">
        <f t="shared" ref="AF5" si="65">SUM(AF6:AF75)</f>
        <v>10</v>
      </c>
      <c r="AG5">
        <f t="shared" ref="AG5" si="66">SUM(AG6:AG75)</f>
        <v>2</v>
      </c>
      <c r="AH5">
        <f t="shared" ref="AH5" si="67">SUM(AH6:AH75)</f>
        <v>854</v>
      </c>
      <c r="AI5">
        <f t="shared" ref="AI5" si="68">SUM(AI6:AI75)</f>
        <v>54</v>
      </c>
      <c r="AJ5">
        <f t="shared" ref="AJ5" si="69">SUM(AJ6:AJ75)</f>
        <v>268</v>
      </c>
      <c r="AK5">
        <f t="shared" ref="AK5" si="70">SUM(AK6:AK75)</f>
        <v>738</v>
      </c>
      <c r="AL5">
        <f t="shared" ref="AL5" si="71">SUM(AL6:AL75)</f>
        <v>46</v>
      </c>
      <c r="AM5">
        <f t="shared" ref="AM5:AN5" si="72">SUM(AM6:AM75)</f>
        <v>50</v>
      </c>
      <c r="AN5">
        <f t="shared" si="72"/>
        <v>244</v>
      </c>
      <c r="AO5">
        <f t="shared" ref="AO5" si="73">SUM(AO6:AO75)</f>
        <v>87</v>
      </c>
      <c r="AP5">
        <f t="shared" ref="AP5" si="74">SUM(AP6:AP75)</f>
        <v>5</v>
      </c>
      <c r="AQ5">
        <f t="shared" ref="AQ5" si="75">SUM(AQ6:AQ75)</f>
        <v>690</v>
      </c>
      <c r="AR5">
        <f t="shared" ref="AR5" si="76">SUM(AR6:AR75)</f>
        <v>11</v>
      </c>
      <c r="AS5">
        <f t="shared" ref="AS5" si="77">SUM(AS6:AS75)</f>
        <v>130</v>
      </c>
      <c r="AT5">
        <f t="shared" ref="AT5" si="78">SUM(AT6:AT75)</f>
        <v>266</v>
      </c>
      <c r="AU5">
        <f t="shared" ref="AU5" si="79">SUM(AU6:AU75)</f>
        <v>18</v>
      </c>
      <c r="AV5">
        <f t="shared" ref="AV5" si="80">SUM(AV6:AV75)</f>
        <v>134</v>
      </c>
      <c r="AW5">
        <f t="shared" ref="AW5" si="81">SUM(AW6:AW75)</f>
        <v>184</v>
      </c>
      <c r="AX5">
        <f t="shared" ref="AX5" si="82">SUM(AX6:AX75)</f>
        <v>32</v>
      </c>
      <c r="AY5">
        <f t="shared" ref="AY5" si="83">SUM(AY6:AY75)</f>
        <v>19</v>
      </c>
      <c r="AZ5">
        <f t="shared" ref="AZ5" si="84">SUM(AZ6:AZ75)</f>
        <v>336</v>
      </c>
      <c r="BA5">
        <f t="shared" ref="BA5" si="85">SUM(BA6:BA75)</f>
        <v>11</v>
      </c>
      <c r="BB5">
        <f t="shared" ref="BB5" si="86">SUM(BB6:BB75)</f>
        <v>79</v>
      </c>
      <c r="BC5">
        <f t="shared" ref="BC5" si="87">SUM(BC6:BC75)</f>
        <v>95</v>
      </c>
      <c r="BD5">
        <f t="shared" ref="BD5" si="88">SUM(BD6:BD75)</f>
        <v>1</v>
      </c>
      <c r="BE5">
        <f t="shared" ref="BE5:BF5" si="89">SUM(BE6:BE75)</f>
        <v>2</v>
      </c>
      <c r="BF5">
        <f t="shared" si="89"/>
        <v>91</v>
      </c>
      <c r="BG5">
        <f t="shared" ref="BG5" si="90">SUM(BG6:BG75)</f>
        <v>9</v>
      </c>
      <c r="BH5">
        <f t="shared" ref="BH5" si="91">SUM(BH6:BH75)</f>
        <v>61</v>
      </c>
      <c r="BI5">
        <f t="shared" ref="BI5" si="92">SUM(BI6:BI75)</f>
        <v>11</v>
      </c>
      <c r="BJ5">
        <f t="shared" ref="BJ5" si="93">SUM(BJ6:BJ75)</f>
        <v>13</v>
      </c>
      <c r="BK5">
        <f t="shared" ref="BK5" si="94">SUM(BK6:BK75)</f>
        <v>10</v>
      </c>
      <c r="BL5">
        <f t="shared" ref="BL5" si="95">SUM(BL6:BL75)</f>
        <v>0</v>
      </c>
      <c r="BM5">
        <f t="shared" ref="BM5" si="96">SUM(BM6:BM75)</f>
        <v>0</v>
      </c>
      <c r="BN5">
        <f t="shared" ref="BN5" si="97">SUM(BN6:BN75)</f>
        <v>0</v>
      </c>
      <c r="BO5">
        <f t="shared" ref="BO5" si="98">SUM(BO6:BO75)</f>
        <v>43</v>
      </c>
      <c r="BP5">
        <f t="shared" ref="BP5" si="99">SUM(BP6:BP75)</f>
        <v>2</v>
      </c>
      <c r="BQ5">
        <f t="shared" ref="BQ5" si="100">SUM(BQ6:BQ75)</f>
        <v>23</v>
      </c>
      <c r="BR5">
        <f t="shared" ref="BR5" si="101">SUM(BR6:BR75)</f>
        <v>314</v>
      </c>
      <c r="BS5">
        <f t="shared" ref="BS5" si="102">SUM(BS6:BS75)</f>
        <v>15</v>
      </c>
      <c r="BT5">
        <f t="shared" ref="BT5" si="103">SUM(BT6:BT75)</f>
        <v>66</v>
      </c>
      <c r="BU5">
        <f t="shared" ref="BU5" si="104">SUM(BU6:BU75)</f>
        <v>61</v>
      </c>
      <c r="BV5">
        <f t="shared" ref="BV5" si="105">SUM(BV6:BV75)</f>
        <v>19</v>
      </c>
      <c r="BW5">
        <f t="shared" ref="BW5" si="106">SUM(BW6:BW75)</f>
        <v>5</v>
      </c>
      <c r="BX5">
        <f>SUM(D5+G5+J5+M5+P5+S5+V5+Y5)</f>
        <v>4365</v>
      </c>
      <c r="BY5">
        <f>SUM(E5+H5+K5+N5+Q5+T5+W5+Z5)</f>
        <v>352</v>
      </c>
      <c r="BZ5">
        <f t="shared" ref="BY5:BZ5" si="107">SUM(F5+I5+L5+O5+R5+U5+X5+AA5)</f>
        <v>901</v>
      </c>
    </row>
    <row r="6" spans="1:78">
      <c r="A6" t="s">
        <v>1</v>
      </c>
      <c r="B6" s="12" t="s">
        <v>188</v>
      </c>
      <c r="C6" s="12" t="s">
        <v>189</v>
      </c>
      <c r="D6">
        <f>SUM(AB6,AZ6)</f>
        <v>0</v>
      </c>
      <c r="E6">
        <f t="shared" ref="E6:AA6" si="108">SUM(AC6,BA6)</f>
        <v>0</v>
      </c>
      <c r="F6">
        <f t="shared" si="108"/>
        <v>0</v>
      </c>
      <c r="G6">
        <f t="shared" si="108"/>
        <v>0</v>
      </c>
      <c r="H6">
        <f t="shared" si="108"/>
        <v>0</v>
      </c>
      <c r="I6">
        <f t="shared" si="108"/>
        <v>0</v>
      </c>
      <c r="J6">
        <f t="shared" si="108"/>
        <v>0</v>
      </c>
      <c r="K6">
        <f t="shared" si="108"/>
        <v>0</v>
      </c>
      <c r="L6">
        <f t="shared" si="108"/>
        <v>0</v>
      </c>
      <c r="M6">
        <f t="shared" si="108"/>
        <v>0</v>
      </c>
      <c r="N6">
        <f t="shared" si="108"/>
        <v>0</v>
      </c>
      <c r="O6">
        <f t="shared" si="108"/>
        <v>0</v>
      </c>
      <c r="P6">
        <f t="shared" si="108"/>
        <v>1</v>
      </c>
      <c r="Q6">
        <f t="shared" si="108"/>
        <v>0</v>
      </c>
      <c r="R6">
        <f t="shared" si="108"/>
        <v>0</v>
      </c>
      <c r="S6">
        <f t="shared" si="108"/>
        <v>0</v>
      </c>
      <c r="T6">
        <f t="shared" si="108"/>
        <v>0</v>
      </c>
      <c r="U6">
        <f t="shared" si="108"/>
        <v>0</v>
      </c>
      <c r="V6">
        <f t="shared" si="108"/>
        <v>0</v>
      </c>
      <c r="W6">
        <f t="shared" si="108"/>
        <v>0</v>
      </c>
      <c r="X6">
        <f t="shared" si="108"/>
        <v>0</v>
      </c>
      <c r="Y6">
        <f t="shared" si="108"/>
        <v>0</v>
      </c>
      <c r="Z6">
        <f t="shared" si="108"/>
        <v>0</v>
      </c>
      <c r="AA6">
        <f t="shared" si="108"/>
        <v>0</v>
      </c>
      <c r="AN6">
        <v>1</v>
      </c>
      <c r="BX6">
        <f t="shared" ref="BX6:BX69" si="109">SUM(D6+G6+J6+M6+P6+S6+V6+Y6)</f>
        <v>1</v>
      </c>
      <c r="BY6">
        <f t="shared" ref="BY6:BY69" si="110">SUM(E6+H6+K6+N6+Q6+T6+W6+Z6)</f>
        <v>0</v>
      </c>
      <c r="BZ6">
        <f t="shared" ref="BZ6:BZ69" si="111">SUM(F6+I6+L6+O6+R6+U6+X6+AA6)</f>
        <v>0</v>
      </c>
    </row>
    <row r="7" spans="1:78">
      <c r="A7" s="1" t="s">
        <v>2</v>
      </c>
      <c r="B7" s="12" t="s">
        <v>188</v>
      </c>
      <c r="C7" s="12" t="s">
        <v>189</v>
      </c>
      <c r="D7">
        <f t="shared" ref="D7:D70" si="112">SUM(AB7,AZ7)</f>
        <v>0</v>
      </c>
      <c r="E7">
        <f t="shared" ref="E7:E70" si="113">SUM(AC7,BA7)</f>
        <v>0</v>
      </c>
      <c r="F7">
        <f t="shared" ref="F7:F70" si="114">SUM(AD7,BB7)</f>
        <v>0</v>
      </c>
      <c r="G7">
        <f t="shared" ref="G7:G70" si="115">SUM(AE7,BC7)</f>
        <v>0</v>
      </c>
      <c r="H7">
        <f t="shared" ref="H7:H70" si="116">SUM(AF7,BD7)</f>
        <v>0</v>
      </c>
      <c r="I7">
        <f t="shared" ref="I7:I70" si="117">SUM(AG7,BE7)</f>
        <v>0</v>
      </c>
      <c r="J7">
        <f t="shared" ref="J7:J70" si="118">SUM(AH7,BF7)</f>
        <v>0</v>
      </c>
      <c r="K7">
        <f t="shared" ref="K7:K70" si="119">SUM(AI7,BG7)</f>
        <v>0</v>
      </c>
      <c r="L7">
        <f t="shared" ref="L7:L70" si="120">SUM(AJ7,BH7)</f>
        <v>0</v>
      </c>
      <c r="M7">
        <f t="shared" ref="M7:M70" si="121">SUM(AK7,BI7)</f>
        <v>0</v>
      </c>
      <c r="N7">
        <f t="shared" ref="N7:N70" si="122">SUM(AL7,BJ7)</f>
        <v>0</v>
      </c>
      <c r="O7">
        <f t="shared" ref="O7:O70" si="123">SUM(AM7,BK7)</f>
        <v>0</v>
      </c>
      <c r="P7">
        <f t="shared" ref="P7:P70" si="124">SUM(AN7,BL7)</f>
        <v>0</v>
      </c>
      <c r="Q7">
        <f t="shared" ref="Q7:Q70" si="125">SUM(AO7,BM7)</f>
        <v>0</v>
      </c>
      <c r="R7">
        <f t="shared" ref="R7:R70" si="126">SUM(AP7,BN7)</f>
        <v>0</v>
      </c>
      <c r="S7">
        <f t="shared" ref="S7:S70" si="127">SUM(AQ7,BO7)</f>
        <v>0</v>
      </c>
      <c r="T7">
        <f t="shared" ref="T7:T70" si="128">SUM(AR7,BP7)</f>
        <v>0</v>
      </c>
      <c r="U7">
        <f t="shared" ref="U7:U70" si="129">SUM(AS7,BQ7)</f>
        <v>0</v>
      </c>
      <c r="V7">
        <f t="shared" ref="V7:V70" si="130">SUM(AT7,BR7)</f>
        <v>0</v>
      </c>
      <c r="W7">
        <f t="shared" ref="W7:W70" si="131">SUM(AU7,BS7)</f>
        <v>0</v>
      </c>
      <c r="X7">
        <f t="shared" ref="X7:X70" si="132">SUM(AV7,BT7)</f>
        <v>0</v>
      </c>
      <c r="Y7">
        <f t="shared" ref="Y7:Y70" si="133">SUM(AW7,BU7)</f>
        <v>0</v>
      </c>
      <c r="Z7">
        <f t="shared" ref="Z7:Z70" si="134">SUM(AX7,BV7)</f>
        <v>0</v>
      </c>
      <c r="AA7">
        <f t="shared" ref="AA7:AA70" si="135">SUM(AY7,BW7)</f>
        <v>0</v>
      </c>
      <c r="BX7">
        <f t="shared" si="109"/>
        <v>0</v>
      </c>
      <c r="BY7">
        <f t="shared" si="110"/>
        <v>0</v>
      </c>
      <c r="BZ7">
        <f t="shared" si="111"/>
        <v>0</v>
      </c>
    </row>
    <row r="8" spans="1:78">
      <c r="A8" s="1" t="s">
        <v>3</v>
      </c>
      <c r="B8" s="12" t="s">
        <v>188</v>
      </c>
      <c r="C8" s="12" t="s">
        <v>189</v>
      </c>
      <c r="D8">
        <f t="shared" si="112"/>
        <v>4</v>
      </c>
      <c r="E8">
        <f t="shared" si="113"/>
        <v>0</v>
      </c>
      <c r="F8">
        <f t="shared" si="114"/>
        <v>0</v>
      </c>
      <c r="G8">
        <f t="shared" si="115"/>
        <v>0</v>
      </c>
      <c r="H8">
        <f t="shared" si="116"/>
        <v>0</v>
      </c>
      <c r="I8">
        <f t="shared" si="117"/>
        <v>0</v>
      </c>
      <c r="J8">
        <f t="shared" si="118"/>
        <v>1</v>
      </c>
      <c r="K8">
        <f t="shared" si="119"/>
        <v>0</v>
      </c>
      <c r="L8">
        <f t="shared" si="120"/>
        <v>0</v>
      </c>
      <c r="M8">
        <f t="shared" si="121"/>
        <v>0</v>
      </c>
      <c r="N8">
        <f t="shared" si="122"/>
        <v>1</v>
      </c>
      <c r="O8">
        <f t="shared" si="123"/>
        <v>0</v>
      </c>
      <c r="P8">
        <f t="shared" si="124"/>
        <v>0</v>
      </c>
      <c r="Q8">
        <f t="shared" si="125"/>
        <v>0</v>
      </c>
      <c r="R8">
        <f t="shared" si="126"/>
        <v>0</v>
      </c>
      <c r="S8">
        <f t="shared" si="127"/>
        <v>0</v>
      </c>
      <c r="T8">
        <f t="shared" si="128"/>
        <v>0</v>
      </c>
      <c r="U8">
        <f t="shared" si="129"/>
        <v>0</v>
      </c>
      <c r="V8">
        <f t="shared" si="130"/>
        <v>0</v>
      </c>
      <c r="W8">
        <f t="shared" si="131"/>
        <v>0</v>
      </c>
      <c r="X8">
        <f t="shared" si="132"/>
        <v>0</v>
      </c>
      <c r="Y8">
        <f t="shared" si="133"/>
        <v>0</v>
      </c>
      <c r="Z8">
        <f t="shared" si="134"/>
        <v>0</v>
      </c>
      <c r="AA8">
        <f t="shared" si="135"/>
        <v>0</v>
      </c>
      <c r="AB8">
        <v>2</v>
      </c>
      <c r="AH8">
        <v>1</v>
      </c>
      <c r="AL8">
        <v>1</v>
      </c>
      <c r="AZ8">
        <v>2</v>
      </c>
      <c r="BX8">
        <f t="shared" si="109"/>
        <v>5</v>
      </c>
      <c r="BY8">
        <f t="shared" si="110"/>
        <v>1</v>
      </c>
      <c r="BZ8">
        <f t="shared" si="111"/>
        <v>0</v>
      </c>
    </row>
    <row r="9" spans="1:78">
      <c r="A9" s="1" t="s">
        <v>4</v>
      </c>
      <c r="B9" s="12" t="s">
        <v>188</v>
      </c>
      <c r="C9" s="12" t="s">
        <v>190</v>
      </c>
      <c r="D9">
        <f t="shared" si="112"/>
        <v>0</v>
      </c>
      <c r="E9">
        <f t="shared" si="113"/>
        <v>0</v>
      </c>
      <c r="F9">
        <f t="shared" si="114"/>
        <v>0</v>
      </c>
      <c r="G9">
        <f t="shared" si="115"/>
        <v>0</v>
      </c>
      <c r="H9">
        <f t="shared" si="116"/>
        <v>0</v>
      </c>
      <c r="I9">
        <f t="shared" si="117"/>
        <v>0</v>
      </c>
      <c r="J9">
        <f t="shared" si="118"/>
        <v>0</v>
      </c>
      <c r="K9">
        <f t="shared" si="119"/>
        <v>0</v>
      </c>
      <c r="L9">
        <f t="shared" si="120"/>
        <v>0</v>
      </c>
      <c r="M9">
        <f t="shared" si="121"/>
        <v>0</v>
      </c>
      <c r="N9">
        <f t="shared" si="122"/>
        <v>0</v>
      </c>
      <c r="O9">
        <f t="shared" si="123"/>
        <v>0</v>
      </c>
      <c r="P9">
        <f t="shared" si="124"/>
        <v>0</v>
      </c>
      <c r="Q9">
        <f t="shared" si="125"/>
        <v>0</v>
      </c>
      <c r="R9">
        <f t="shared" si="126"/>
        <v>0</v>
      </c>
      <c r="S9">
        <f t="shared" si="127"/>
        <v>0</v>
      </c>
      <c r="T9">
        <f t="shared" si="128"/>
        <v>0</v>
      </c>
      <c r="U9">
        <f t="shared" si="129"/>
        <v>0</v>
      </c>
      <c r="V9">
        <f t="shared" si="130"/>
        <v>0</v>
      </c>
      <c r="W9">
        <f t="shared" si="131"/>
        <v>0</v>
      </c>
      <c r="X9">
        <f t="shared" si="132"/>
        <v>0</v>
      </c>
      <c r="Y9">
        <f t="shared" si="133"/>
        <v>0</v>
      </c>
      <c r="Z9">
        <f t="shared" si="134"/>
        <v>0</v>
      </c>
      <c r="AA9">
        <f t="shared" si="135"/>
        <v>0</v>
      </c>
      <c r="BX9">
        <f t="shared" si="109"/>
        <v>0</v>
      </c>
      <c r="BY9">
        <f t="shared" si="110"/>
        <v>0</v>
      </c>
      <c r="BZ9">
        <f t="shared" si="111"/>
        <v>0</v>
      </c>
    </row>
    <row r="10" spans="1:78">
      <c r="A10" s="1" t="s">
        <v>5</v>
      </c>
      <c r="B10" s="12" t="s">
        <v>188</v>
      </c>
      <c r="C10" s="12" t="s">
        <v>190</v>
      </c>
      <c r="D10">
        <f t="shared" si="112"/>
        <v>0</v>
      </c>
      <c r="E10">
        <f t="shared" si="113"/>
        <v>0</v>
      </c>
      <c r="F10">
        <f t="shared" si="114"/>
        <v>0</v>
      </c>
      <c r="G10">
        <f t="shared" si="115"/>
        <v>0</v>
      </c>
      <c r="H10">
        <f t="shared" si="116"/>
        <v>0</v>
      </c>
      <c r="I10">
        <f t="shared" si="117"/>
        <v>0</v>
      </c>
      <c r="J10">
        <f t="shared" si="118"/>
        <v>0</v>
      </c>
      <c r="K10">
        <f t="shared" si="119"/>
        <v>0</v>
      </c>
      <c r="L10">
        <f t="shared" si="120"/>
        <v>0</v>
      </c>
      <c r="M10">
        <f t="shared" si="121"/>
        <v>0</v>
      </c>
      <c r="N10">
        <f t="shared" si="122"/>
        <v>0</v>
      </c>
      <c r="O10">
        <f t="shared" si="123"/>
        <v>0</v>
      </c>
      <c r="P10">
        <f t="shared" si="124"/>
        <v>0</v>
      </c>
      <c r="Q10">
        <f t="shared" si="125"/>
        <v>0</v>
      </c>
      <c r="R10">
        <f t="shared" si="126"/>
        <v>0</v>
      </c>
      <c r="S10">
        <f t="shared" si="127"/>
        <v>0</v>
      </c>
      <c r="T10">
        <f t="shared" si="128"/>
        <v>0</v>
      </c>
      <c r="U10">
        <f t="shared" si="129"/>
        <v>0</v>
      </c>
      <c r="V10">
        <f t="shared" si="130"/>
        <v>0</v>
      </c>
      <c r="W10">
        <f t="shared" si="131"/>
        <v>0</v>
      </c>
      <c r="X10">
        <f t="shared" si="132"/>
        <v>0</v>
      </c>
      <c r="Y10">
        <f t="shared" si="133"/>
        <v>0</v>
      </c>
      <c r="Z10">
        <f t="shared" si="134"/>
        <v>0</v>
      </c>
      <c r="AA10">
        <f t="shared" si="135"/>
        <v>0</v>
      </c>
      <c r="BX10">
        <f t="shared" si="109"/>
        <v>0</v>
      </c>
      <c r="BY10">
        <f t="shared" si="110"/>
        <v>0</v>
      </c>
      <c r="BZ10">
        <f t="shared" si="111"/>
        <v>0</v>
      </c>
    </row>
    <row r="11" spans="1:78">
      <c r="A11" s="1" t="s">
        <v>6</v>
      </c>
      <c r="B11" s="12" t="s">
        <v>188</v>
      </c>
      <c r="C11" s="12" t="s">
        <v>190</v>
      </c>
      <c r="D11">
        <f t="shared" si="112"/>
        <v>0</v>
      </c>
      <c r="E11">
        <f t="shared" si="113"/>
        <v>0</v>
      </c>
      <c r="F11">
        <f t="shared" si="114"/>
        <v>0</v>
      </c>
      <c r="G11">
        <f t="shared" si="115"/>
        <v>0</v>
      </c>
      <c r="H11">
        <f t="shared" si="116"/>
        <v>0</v>
      </c>
      <c r="I11">
        <f t="shared" si="117"/>
        <v>0</v>
      </c>
      <c r="J11">
        <f t="shared" si="118"/>
        <v>0</v>
      </c>
      <c r="K11">
        <f t="shared" si="119"/>
        <v>0</v>
      </c>
      <c r="L11">
        <f t="shared" si="120"/>
        <v>0</v>
      </c>
      <c r="M11">
        <f t="shared" si="121"/>
        <v>0</v>
      </c>
      <c r="N11">
        <f t="shared" si="122"/>
        <v>0</v>
      </c>
      <c r="O11">
        <f t="shared" si="123"/>
        <v>0</v>
      </c>
      <c r="P11">
        <f t="shared" si="124"/>
        <v>0</v>
      </c>
      <c r="Q11">
        <f t="shared" si="125"/>
        <v>0</v>
      </c>
      <c r="R11">
        <f t="shared" si="126"/>
        <v>0</v>
      </c>
      <c r="S11">
        <f t="shared" si="127"/>
        <v>0</v>
      </c>
      <c r="T11">
        <f t="shared" si="128"/>
        <v>0</v>
      </c>
      <c r="U11">
        <f t="shared" si="129"/>
        <v>0</v>
      </c>
      <c r="V11">
        <f t="shared" si="130"/>
        <v>0</v>
      </c>
      <c r="W11">
        <f t="shared" si="131"/>
        <v>0</v>
      </c>
      <c r="X11">
        <f t="shared" si="132"/>
        <v>0</v>
      </c>
      <c r="Y11">
        <f t="shared" si="133"/>
        <v>0</v>
      </c>
      <c r="Z11">
        <f t="shared" si="134"/>
        <v>0</v>
      </c>
      <c r="AA11">
        <f t="shared" si="135"/>
        <v>0</v>
      </c>
      <c r="BX11">
        <f t="shared" si="109"/>
        <v>0</v>
      </c>
      <c r="BY11">
        <f t="shared" si="110"/>
        <v>0</v>
      </c>
      <c r="BZ11">
        <f t="shared" si="111"/>
        <v>0</v>
      </c>
    </row>
    <row r="12" spans="1:78">
      <c r="A12" s="1" t="s">
        <v>7</v>
      </c>
      <c r="B12" s="12" t="s">
        <v>188</v>
      </c>
      <c r="C12" s="12" t="s">
        <v>190</v>
      </c>
      <c r="D12">
        <f t="shared" si="112"/>
        <v>0</v>
      </c>
      <c r="E12">
        <f t="shared" si="113"/>
        <v>0</v>
      </c>
      <c r="F12">
        <f t="shared" si="114"/>
        <v>0</v>
      </c>
      <c r="G12">
        <f t="shared" si="115"/>
        <v>0</v>
      </c>
      <c r="H12">
        <f t="shared" si="116"/>
        <v>0</v>
      </c>
      <c r="I12">
        <f t="shared" si="117"/>
        <v>0</v>
      </c>
      <c r="J12">
        <f t="shared" si="118"/>
        <v>0</v>
      </c>
      <c r="K12">
        <f t="shared" si="119"/>
        <v>0</v>
      </c>
      <c r="L12">
        <f t="shared" si="120"/>
        <v>0</v>
      </c>
      <c r="M12">
        <f t="shared" si="121"/>
        <v>0</v>
      </c>
      <c r="N12">
        <f t="shared" si="122"/>
        <v>0</v>
      </c>
      <c r="O12">
        <f t="shared" si="123"/>
        <v>0</v>
      </c>
      <c r="P12">
        <f t="shared" si="124"/>
        <v>0</v>
      </c>
      <c r="Q12">
        <f t="shared" si="125"/>
        <v>0</v>
      </c>
      <c r="R12">
        <f t="shared" si="126"/>
        <v>0</v>
      </c>
      <c r="S12">
        <f t="shared" si="127"/>
        <v>0</v>
      </c>
      <c r="T12">
        <f t="shared" si="128"/>
        <v>0</v>
      </c>
      <c r="U12">
        <f t="shared" si="129"/>
        <v>0</v>
      </c>
      <c r="V12">
        <f t="shared" si="130"/>
        <v>0</v>
      </c>
      <c r="W12">
        <f t="shared" si="131"/>
        <v>0</v>
      </c>
      <c r="X12">
        <f t="shared" si="132"/>
        <v>0</v>
      </c>
      <c r="Y12">
        <f t="shared" si="133"/>
        <v>0</v>
      </c>
      <c r="Z12">
        <f t="shared" si="134"/>
        <v>0</v>
      </c>
      <c r="AA12">
        <f t="shared" si="135"/>
        <v>0</v>
      </c>
      <c r="BX12">
        <f t="shared" si="109"/>
        <v>0</v>
      </c>
      <c r="BY12">
        <f t="shared" si="110"/>
        <v>0</v>
      </c>
      <c r="BZ12">
        <f t="shared" si="111"/>
        <v>0</v>
      </c>
    </row>
    <row r="13" spans="1:78">
      <c r="A13" s="1" t="s">
        <v>8</v>
      </c>
      <c r="B13" s="12" t="s">
        <v>188</v>
      </c>
      <c r="C13" s="12" t="s">
        <v>191</v>
      </c>
      <c r="D13">
        <f t="shared" si="112"/>
        <v>0</v>
      </c>
      <c r="E13">
        <f t="shared" si="113"/>
        <v>0</v>
      </c>
      <c r="F13">
        <f t="shared" si="114"/>
        <v>0</v>
      </c>
      <c r="G13">
        <f t="shared" si="115"/>
        <v>0</v>
      </c>
      <c r="H13">
        <f t="shared" si="116"/>
        <v>0</v>
      </c>
      <c r="I13">
        <f t="shared" si="117"/>
        <v>0</v>
      </c>
      <c r="J13">
        <f t="shared" si="118"/>
        <v>0</v>
      </c>
      <c r="K13">
        <f t="shared" si="119"/>
        <v>0</v>
      </c>
      <c r="L13">
        <f t="shared" si="120"/>
        <v>0</v>
      </c>
      <c r="M13">
        <f t="shared" si="121"/>
        <v>8</v>
      </c>
      <c r="N13">
        <f t="shared" si="122"/>
        <v>1</v>
      </c>
      <c r="O13">
        <f t="shared" si="123"/>
        <v>1</v>
      </c>
      <c r="P13">
        <f t="shared" si="124"/>
        <v>0</v>
      </c>
      <c r="Q13">
        <f t="shared" si="125"/>
        <v>0</v>
      </c>
      <c r="R13">
        <f t="shared" si="126"/>
        <v>0</v>
      </c>
      <c r="S13">
        <f t="shared" si="127"/>
        <v>3</v>
      </c>
      <c r="T13">
        <f t="shared" si="128"/>
        <v>1</v>
      </c>
      <c r="U13">
        <f t="shared" si="129"/>
        <v>0</v>
      </c>
      <c r="V13">
        <f t="shared" si="130"/>
        <v>0</v>
      </c>
      <c r="W13">
        <f t="shared" si="131"/>
        <v>0</v>
      </c>
      <c r="X13">
        <f t="shared" si="132"/>
        <v>0</v>
      </c>
      <c r="Y13">
        <f t="shared" si="133"/>
        <v>0</v>
      </c>
      <c r="Z13">
        <f t="shared" si="134"/>
        <v>0</v>
      </c>
      <c r="AA13">
        <f t="shared" si="135"/>
        <v>0</v>
      </c>
      <c r="AK13">
        <v>7</v>
      </c>
      <c r="AL13">
        <v>1</v>
      </c>
      <c r="AQ13">
        <v>3</v>
      </c>
      <c r="AR13">
        <v>1</v>
      </c>
      <c r="BI13">
        <v>1</v>
      </c>
      <c r="BK13">
        <v>1</v>
      </c>
      <c r="BX13">
        <f t="shared" si="109"/>
        <v>11</v>
      </c>
      <c r="BY13">
        <f t="shared" si="110"/>
        <v>2</v>
      </c>
      <c r="BZ13">
        <f t="shared" si="111"/>
        <v>1</v>
      </c>
    </row>
    <row r="14" spans="1:78">
      <c r="A14" s="1" t="s">
        <v>9</v>
      </c>
      <c r="B14" s="12" t="s">
        <v>188</v>
      </c>
      <c r="C14" s="12" t="s">
        <v>192</v>
      </c>
      <c r="D14">
        <f t="shared" si="112"/>
        <v>2</v>
      </c>
      <c r="E14">
        <f t="shared" si="113"/>
        <v>0</v>
      </c>
      <c r="F14">
        <f t="shared" si="114"/>
        <v>0</v>
      </c>
      <c r="G14">
        <f t="shared" si="115"/>
        <v>0</v>
      </c>
      <c r="H14">
        <f t="shared" si="116"/>
        <v>0</v>
      </c>
      <c r="I14">
        <f t="shared" si="117"/>
        <v>0</v>
      </c>
      <c r="J14">
        <f t="shared" si="118"/>
        <v>55</v>
      </c>
      <c r="K14">
        <f t="shared" si="119"/>
        <v>8</v>
      </c>
      <c r="L14">
        <f t="shared" si="120"/>
        <v>13</v>
      </c>
      <c r="M14">
        <f t="shared" si="121"/>
        <v>15</v>
      </c>
      <c r="N14">
        <f t="shared" si="122"/>
        <v>4</v>
      </c>
      <c r="O14">
        <f t="shared" si="123"/>
        <v>0</v>
      </c>
      <c r="P14">
        <f t="shared" si="124"/>
        <v>15</v>
      </c>
      <c r="Q14">
        <f t="shared" si="125"/>
        <v>19</v>
      </c>
      <c r="R14">
        <f t="shared" si="126"/>
        <v>1</v>
      </c>
      <c r="S14">
        <f t="shared" si="127"/>
        <v>15</v>
      </c>
      <c r="T14">
        <f t="shared" si="128"/>
        <v>2</v>
      </c>
      <c r="U14">
        <f t="shared" si="129"/>
        <v>5</v>
      </c>
      <c r="V14">
        <f t="shared" si="130"/>
        <v>0</v>
      </c>
      <c r="W14">
        <f t="shared" si="131"/>
        <v>0</v>
      </c>
      <c r="X14">
        <f t="shared" si="132"/>
        <v>3</v>
      </c>
      <c r="Y14">
        <f t="shared" si="133"/>
        <v>0</v>
      </c>
      <c r="Z14">
        <f t="shared" si="134"/>
        <v>1</v>
      </c>
      <c r="AA14">
        <f t="shared" si="135"/>
        <v>0</v>
      </c>
      <c r="AB14">
        <v>2</v>
      </c>
      <c r="AH14">
        <v>55</v>
      </c>
      <c r="AI14">
        <v>4</v>
      </c>
      <c r="AJ14">
        <v>7</v>
      </c>
      <c r="AK14">
        <v>15</v>
      </c>
      <c r="AL14">
        <v>4</v>
      </c>
      <c r="AN14">
        <v>15</v>
      </c>
      <c r="AO14">
        <v>19</v>
      </c>
      <c r="AP14">
        <v>1</v>
      </c>
      <c r="AQ14">
        <v>12</v>
      </c>
      <c r="AR14">
        <v>2</v>
      </c>
      <c r="AS14">
        <v>3</v>
      </c>
      <c r="AV14">
        <v>3</v>
      </c>
      <c r="AX14">
        <v>1</v>
      </c>
      <c r="BG14">
        <v>4</v>
      </c>
      <c r="BH14">
        <v>6</v>
      </c>
      <c r="BO14">
        <v>3</v>
      </c>
      <c r="BQ14">
        <v>2</v>
      </c>
      <c r="BX14">
        <f t="shared" si="109"/>
        <v>102</v>
      </c>
      <c r="BY14">
        <f t="shared" si="110"/>
        <v>34</v>
      </c>
      <c r="BZ14">
        <f t="shared" si="111"/>
        <v>22</v>
      </c>
    </row>
    <row r="15" spans="1:78">
      <c r="A15" s="1" t="s">
        <v>10</v>
      </c>
      <c r="B15" s="12" t="s">
        <v>188</v>
      </c>
      <c r="C15" s="12" t="s">
        <v>191</v>
      </c>
      <c r="D15">
        <f t="shared" si="112"/>
        <v>58</v>
      </c>
      <c r="E15">
        <f t="shared" si="113"/>
        <v>0</v>
      </c>
      <c r="F15">
        <f t="shared" si="114"/>
        <v>27</v>
      </c>
      <c r="G15">
        <f t="shared" si="115"/>
        <v>2</v>
      </c>
      <c r="H15">
        <f t="shared" si="116"/>
        <v>1</v>
      </c>
      <c r="I15">
        <f t="shared" si="117"/>
        <v>2</v>
      </c>
      <c r="J15">
        <f t="shared" si="118"/>
        <v>77</v>
      </c>
      <c r="K15">
        <f t="shared" si="119"/>
        <v>2</v>
      </c>
      <c r="L15">
        <f t="shared" si="120"/>
        <v>9</v>
      </c>
      <c r="M15">
        <f t="shared" si="121"/>
        <v>17</v>
      </c>
      <c r="N15">
        <f t="shared" si="122"/>
        <v>2</v>
      </c>
      <c r="O15">
        <f t="shared" si="123"/>
        <v>4</v>
      </c>
      <c r="P15">
        <f t="shared" si="124"/>
        <v>8</v>
      </c>
      <c r="Q15">
        <f t="shared" si="125"/>
        <v>0</v>
      </c>
      <c r="R15">
        <f t="shared" si="126"/>
        <v>0</v>
      </c>
      <c r="S15">
        <f t="shared" si="127"/>
        <v>15</v>
      </c>
      <c r="T15">
        <f t="shared" si="128"/>
        <v>0</v>
      </c>
      <c r="U15">
        <f t="shared" si="129"/>
        <v>1</v>
      </c>
      <c r="V15">
        <f t="shared" si="130"/>
        <v>21</v>
      </c>
      <c r="W15">
        <f t="shared" si="131"/>
        <v>1</v>
      </c>
      <c r="X15">
        <f t="shared" si="132"/>
        <v>10</v>
      </c>
      <c r="Y15">
        <f t="shared" si="133"/>
        <v>4</v>
      </c>
      <c r="Z15">
        <f t="shared" si="134"/>
        <v>0</v>
      </c>
      <c r="AA15">
        <f t="shared" si="135"/>
        <v>5</v>
      </c>
      <c r="AB15">
        <v>33</v>
      </c>
      <c r="AD15">
        <v>10</v>
      </c>
      <c r="AE15">
        <v>2</v>
      </c>
      <c r="AF15">
        <v>1</v>
      </c>
      <c r="AG15">
        <v>1</v>
      </c>
      <c r="AH15">
        <v>57</v>
      </c>
      <c r="AI15">
        <v>2</v>
      </c>
      <c r="AJ15">
        <v>8</v>
      </c>
      <c r="AK15">
        <v>17</v>
      </c>
      <c r="AL15">
        <v>2</v>
      </c>
      <c r="AM15">
        <v>3</v>
      </c>
      <c r="AN15">
        <v>8</v>
      </c>
      <c r="AQ15">
        <v>15</v>
      </c>
      <c r="AS15">
        <v>1</v>
      </c>
      <c r="AT15">
        <v>11</v>
      </c>
      <c r="AU15">
        <v>1</v>
      </c>
      <c r="AV15">
        <v>5</v>
      </c>
      <c r="AW15">
        <v>4</v>
      </c>
      <c r="AY15">
        <v>3</v>
      </c>
      <c r="AZ15">
        <v>25</v>
      </c>
      <c r="BB15">
        <v>17</v>
      </c>
      <c r="BE15">
        <v>1</v>
      </c>
      <c r="BF15">
        <v>20</v>
      </c>
      <c r="BH15">
        <v>1</v>
      </c>
      <c r="BK15">
        <v>1</v>
      </c>
      <c r="BR15">
        <v>10</v>
      </c>
      <c r="BT15">
        <v>5</v>
      </c>
      <c r="BW15">
        <v>2</v>
      </c>
      <c r="BX15">
        <f t="shared" si="109"/>
        <v>202</v>
      </c>
      <c r="BY15">
        <f t="shared" si="110"/>
        <v>6</v>
      </c>
      <c r="BZ15">
        <f t="shared" si="111"/>
        <v>58</v>
      </c>
    </row>
    <row r="16" spans="1:78">
      <c r="A16" s="1" t="s">
        <v>11</v>
      </c>
      <c r="B16" s="12" t="s">
        <v>188</v>
      </c>
      <c r="C16" s="12" t="s">
        <v>191</v>
      </c>
      <c r="D16">
        <f t="shared" si="112"/>
        <v>0</v>
      </c>
      <c r="E16">
        <f t="shared" si="113"/>
        <v>0</v>
      </c>
      <c r="F16">
        <f t="shared" si="114"/>
        <v>0</v>
      </c>
      <c r="G16">
        <f t="shared" si="115"/>
        <v>0</v>
      </c>
      <c r="H16">
        <f t="shared" si="116"/>
        <v>0</v>
      </c>
      <c r="I16">
        <f t="shared" si="117"/>
        <v>0</v>
      </c>
      <c r="J16">
        <f t="shared" si="118"/>
        <v>0</v>
      </c>
      <c r="K16">
        <f t="shared" si="119"/>
        <v>0</v>
      </c>
      <c r="L16">
        <f t="shared" si="120"/>
        <v>0</v>
      </c>
      <c r="M16">
        <f t="shared" si="121"/>
        <v>0</v>
      </c>
      <c r="N16">
        <f t="shared" si="122"/>
        <v>0</v>
      </c>
      <c r="O16">
        <f t="shared" si="123"/>
        <v>0</v>
      </c>
      <c r="P16">
        <f t="shared" si="124"/>
        <v>0</v>
      </c>
      <c r="Q16">
        <f t="shared" si="125"/>
        <v>0</v>
      </c>
      <c r="R16">
        <f t="shared" si="126"/>
        <v>0</v>
      </c>
      <c r="S16">
        <f t="shared" si="127"/>
        <v>0</v>
      </c>
      <c r="T16">
        <f t="shared" si="128"/>
        <v>0</v>
      </c>
      <c r="U16">
        <f t="shared" si="129"/>
        <v>0</v>
      </c>
      <c r="V16">
        <f t="shared" si="130"/>
        <v>0</v>
      </c>
      <c r="W16">
        <f t="shared" si="131"/>
        <v>0</v>
      </c>
      <c r="X16">
        <f t="shared" si="132"/>
        <v>0</v>
      </c>
      <c r="Y16">
        <f t="shared" si="133"/>
        <v>0</v>
      </c>
      <c r="Z16">
        <f t="shared" si="134"/>
        <v>0</v>
      </c>
      <c r="AA16">
        <f t="shared" si="135"/>
        <v>0</v>
      </c>
      <c r="BX16">
        <f t="shared" si="109"/>
        <v>0</v>
      </c>
      <c r="BY16">
        <f t="shared" si="110"/>
        <v>0</v>
      </c>
      <c r="BZ16">
        <f t="shared" si="111"/>
        <v>0</v>
      </c>
    </row>
    <row r="17" spans="1:78">
      <c r="A17" s="1" t="s">
        <v>12</v>
      </c>
      <c r="B17" s="12" t="s">
        <v>188</v>
      </c>
      <c r="C17" s="12" t="s">
        <v>190</v>
      </c>
      <c r="D17">
        <f t="shared" si="112"/>
        <v>0</v>
      </c>
      <c r="E17">
        <f t="shared" si="113"/>
        <v>0</v>
      </c>
      <c r="F17">
        <f t="shared" si="114"/>
        <v>0</v>
      </c>
      <c r="G17">
        <f t="shared" si="115"/>
        <v>0</v>
      </c>
      <c r="H17">
        <f t="shared" si="116"/>
        <v>0</v>
      </c>
      <c r="I17">
        <f t="shared" si="117"/>
        <v>0</v>
      </c>
      <c r="J17">
        <f t="shared" si="118"/>
        <v>0</v>
      </c>
      <c r="K17">
        <f t="shared" si="119"/>
        <v>0</v>
      </c>
      <c r="L17">
        <f t="shared" si="120"/>
        <v>0</v>
      </c>
      <c r="M17">
        <f t="shared" si="121"/>
        <v>0</v>
      </c>
      <c r="N17">
        <f t="shared" si="122"/>
        <v>0</v>
      </c>
      <c r="O17">
        <f t="shared" si="123"/>
        <v>0</v>
      </c>
      <c r="P17">
        <f t="shared" si="124"/>
        <v>0</v>
      </c>
      <c r="Q17">
        <f t="shared" si="125"/>
        <v>0</v>
      </c>
      <c r="R17">
        <f t="shared" si="126"/>
        <v>0</v>
      </c>
      <c r="S17">
        <f t="shared" si="127"/>
        <v>0</v>
      </c>
      <c r="T17">
        <f t="shared" si="128"/>
        <v>0</v>
      </c>
      <c r="U17">
        <f t="shared" si="129"/>
        <v>0</v>
      </c>
      <c r="V17">
        <f t="shared" si="130"/>
        <v>0</v>
      </c>
      <c r="W17">
        <f t="shared" si="131"/>
        <v>0</v>
      </c>
      <c r="X17">
        <f t="shared" si="132"/>
        <v>0</v>
      </c>
      <c r="Y17">
        <f t="shared" si="133"/>
        <v>0</v>
      </c>
      <c r="Z17">
        <f t="shared" si="134"/>
        <v>0</v>
      </c>
      <c r="AA17">
        <f t="shared" si="135"/>
        <v>0</v>
      </c>
      <c r="BX17">
        <f t="shared" si="109"/>
        <v>0</v>
      </c>
      <c r="BY17">
        <f t="shared" si="110"/>
        <v>0</v>
      </c>
      <c r="BZ17">
        <f t="shared" si="111"/>
        <v>0</v>
      </c>
    </row>
    <row r="18" spans="1:78">
      <c r="A18" s="1" t="s">
        <v>13</v>
      </c>
      <c r="B18" s="12" t="s">
        <v>193</v>
      </c>
      <c r="C18" s="12" t="s">
        <v>190</v>
      </c>
      <c r="D18">
        <f t="shared" si="112"/>
        <v>0</v>
      </c>
      <c r="E18">
        <f t="shared" si="113"/>
        <v>0</v>
      </c>
      <c r="F18">
        <f t="shared" si="114"/>
        <v>0</v>
      </c>
      <c r="G18">
        <f t="shared" si="115"/>
        <v>0</v>
      </c>
      <c r="H18">
        <f t="shared" si="116"/>
        <v>0</v>
      </c>
      <c r="I18">
        <f t="shared" si="117"/>
        <v>0</v>
      </c>
      <c r="J18">
        <f t="shared" si="118"/>
        <v>0</v>
      </c>
      <c r="K18">
        <f t="shared" si="119"/>
        <v>0</v>
      </c>
      <c r="L18">
        <f t="shared" si="120"/>
        <v>0</v>
      </c>
      <c r="M18">
        <f t="shared" si="121"/>
        <v>0</v>
      </c>
      <c r="N18">
        <f t="shared" si="122"/>
        <v>0</v>
      </c>
      <c r="O18">
        <f t="shared" si="123"/>
        <v>0</v>
      </c>
      <c r="P18">
        <f t="shared" si="124"/>
        <v>0</v>
      </c>
      <c r="Q18">
        <f t="shared" si="125"/>
        <v>0</v>
      </c>
      <c r="R18">
        <f t="shared" si="126"/>
        <v>0</v>
      </c>
      <c r="S18">
        <f t="shared" si="127"/>
        <v>0</v>
      </c>
      <c r="T18">
        <f t="shared" si="128"/>
        <v>0</v>
      </c>
      <c r="U18">
        <f t="shared" si="129"/>
        <v>0</v>
      </c>
      <c r="V18">
        <f t="shared" si="130"/>
        <v>0</v>
      </c>
      <c r="W18">
        <f t="shared" si="131"/>
        <v>0</v>
      </c>
      <c r="X18">
        <f t="shared" si="132"/>
        <v>0</v>
      </c>
      <c r="Y18">
        <f t="shared" si="133"/>
        <v>0</v>
      </c>
      <c r="Z18">
        <f t="shared" si="134"/>
        <v>0</v>
      </c>
      <c r="AA18">
        <f t="shared" si="135"/>
        <v>0</v>
      </c>
      <c r="BX18">
        <f t="shared" si="109"/>
        <v>0</v>
      </c>
      <c r="BY18">
        <f t="shared" si="110"/>
        <v>0</v>
      </c>
      <c r="BZ18">
        <f t="shared" si="111"/>
        <v>0</v>
      </c>
    </row>
    <row r="19" spans="1:78">
      <c r="A19" s="1" t="s">
        <v>14</v>
      </c>
      <c r="B19" s="12" t="s">
        <v>188</v>
      </c>
      <c r="C19" s="12" t="s">
        <v>191</v>
      </c>
      <c r="D19">
        <f t="shared" si="112"/>
        <v>1</v>
      </c>
      <c r="E19">
        <f t="shared" si="113"/>
        <v>0</v>
      </c>
      <c r="F19">
        <f t="shared" si="114"/>
        <v>0</v>
      </c>
      <c r="G19">
        <f t="shared" si="115"/>
        <v>0</v>
      </c>
      <c r="H19">
        <f t="shared" si="116"/>
        <v>0</v>
      </c>
      <c r="I19">
        <f t="shared" si="117"/>
        <v>0</v>
      </c>
      <c r="J19">
        <f t="shared" si="118"/>
        <v>10</v>
      </c>
      <c r="K19">
        <f t="shared" si="119"/>
        <v>0</v>
      </c>
      <c r="L19">
        <f t="shared" si="120"/>
        <v>0</v>
      </c>
      <c r="M19">
        <f t="shared" si="121"/>
        <v>0</v>
      </c>
      <c r="N19">
        <f t="shared" si="122"/>
        <v>0</v>
      </c>
      <c r="O19">
        <f t="shared" si="123"/>
        <v>0</v>
      </c>
      <c r="P19">
        <f t="shared" si="124"/>
        <v>0</v>
      </c>
      <c r="Q19">
        <f t="shared" si="125"/>
        <v>0</v>
      </c>
      <c r="R19">
        <f t="shared" si="126"/>
        <v>0</v>
      </c>
      <c r="S19">
        <f t="shared" si="127"/>
        <v>2</v>
      </c>
      <c r="T19">
        <f t="shared" si="128"/>
        <v>1</v>
      </c>
      <c r="U19">
        <f t="shared" si="129"/>
        <v>0</v>
      </c>
      <c r="V19">
        <f t="shared" si="130"/>
        <v>0</v>
      </c>
      <c r="W19">
        <f t="shared" si="131"/>
        <v>0</v>
      </c>
      <c r="X19">
        <f t="shared" si="132"/>
        <v>0</v>
      </c>
      <c r="Y19">
        <f t="shared" si="133"/>
        <v>0</v>
      </c>
      <c r="Z19">
        <f t="shared" si="134"/>
        <v>0</v>
      </c>
      <c r="AA19">
        <f t="shared" si="135"/>
        <v>0</v>
      </c>
      <c r="AB19">
        <v>1</v>
      </c>
      <c r="AH19">
        <v>9</v>
      </c>
      <c r="AQ19">
        <v>2</v>
      </c>
      <c r="AR19">
        <v>1</v>
      </c>
      <c r="BF19">
        <v>1</v>
      </c>
      <c r="BX19">
        <f t="shared" si="109"/>
        <v>13</v>
      </c>
      <c r="BY19">
        <f t="shared" si="110"/>
        <v>1</v>
      </c>
      <c r="BZ19">
        <f t="shared" si="111"/>
        <v>0</v>
      </c>
    </row>
    <row r="20" spans="1:78">
      <c r="A20" s="1" t="s">
        <v>15</v>
      </c>
      <c r="B20" s="12" t="s">
        <v>188</v>
      </c>
      <c r="C20" s="12" t="s">
        <v>192</v>
      </c>
      <c r="D20">
        <f t="shared" si="112"/>
        <v>4</v>
      </c>
      <c r="E20">
        <f t="shared" si="113"/>
        <v>0</v>
      </c>
      <c r="F20">
        <f t="shared" si="114"/>
        <v>3</v>
      </c>
      <c r="G20">
        <f t="shared" si="115"/>
        <v>0</v>
      </c>
      <c r="H20">
        <f t="shared" si="116"/>
        <v>0</v>
      </c>
      <c r="I20">
        <f t="shared" si="117"/>
        <v>0</v>
      </c>
      <c r="J20">
        <f t="shared" si="118"/>
        <v>34</v>
      </c>
      <c r="K20">
        <f t="shared" si="119"/>
        <v>0</v>
      </c>
      <c r="L20">
        <f t="shared" si="120"/>
        <v>36</v>
      </c>
      <c r="M20">
        <f t="shared" si="121"/>
        <v>0</v>
      </c>
      <c r="N20">
        <f t="shared" si="122"/>
        <v>0</v>
      </c>
      <c r="O20">
        <f t="shared" si="123"/>
        <v>0</v>
      </c>
      <c r="P20">
        <f t="shared" si="124"/>
        <v>0</v>
      </c>
      <c r="Q20">
        <f t="shared" si="125"/>
        <v>2</v>
      </c>
      <c r="R20">
        <f t="shared" si="126"/>
        <v>0</v>
      </c>
      <c r="S20">
        <f t="shared" si="127"/>
        <v>7</v>
      </c>
      <c r="T20">
        <f t="shared" si="128"/>
        <v>0</v>
      </c>
      <c r="U20">
        <f t="shared" si="129"/>
        <v>2</v>
      </c>
      <c r="V20">
        <f t="shared" si="130"/>
        <v>0</v>
      </c>
      <c r="W20">
        <f t="shared" si="131"/>
        <v>0</v>
      </c>
      <c r="X20">
        <f t="shared" si="132"/>
        <v>0</v>
      </c>
      <c r="Y20">
        <f t="shared" si="133"/>
        <v>0</v>
      </c>
      <c r="Z20">
        <f t="shared" si="134"/>
        <v>1</v>
      </c>
      <c r="AA20">
        <f t="shared" si="135"/>
        <v>0</v>
      </c>
      <c r="AB20">
        <v>2</v>
      </c>
      <c r="AD20">
        <v>1</v>
      </c>
      <c r="AH20">
        <v>27</v>
      </c>
      <c r="AJ20">
        <v>32</v>
      </c>
      <c r="AO20">
        <v>2</v>
      </c>
      <c r="AQ20">
        <v>7</v>
      </c>
      <c r="AS20">
        <v>2</v>
      </c>
      <c r="AX20">
        <v>1</v>
      </c>
      <c r="AZ20">
        <v>2</v>
      </c>
      <c r="BB20">
        <v>2</v>
      </c>
      <c r="BF20">
        <v>7</v>
      </c>
      <c r="BH20">
        <v>4</v>
      </c>
      <c r="BX20">
        <f t="shared" si="109"/>
        <v>45</v>
      </c>
      <c r="BY20">
        <f t="shared" si="110"/>
        <v>3</v>
      </c>
      <c r="BZ20">
        <f t="shared" si="111"/>
        <v>41</v>
      </c>
    </row>
    <row r="21" spans="1:78">
      <c r="A21" s="1" t="s">
        <v>16</v>
      </c>
      <c r="B21" s="12" t="s">
        <v>193</v>
      </c>
      <c r="C21" s="12" t="s">
        <v>190</v>
      </c>
      <c r="D21">
        <f t="shared" si="112"/>
        <v>0</v>
      </c>
      <c r="E21">
        <f t="shared" si="113"/>
        <v>0</v>
      </c>
      <c r="F21">
        <f t="shared" si="114"/>
        <v>0</v>
      </c>
      <c r="G21">
        <f t="shared" si="115"/>
        <v>0</v>
      </c>
      <c r="H21">
        <f t="shared" si="116"/>
        <v>0</v>
      </c>
      <c r="I21">
        <f t="shared" si="117"/>
        <v>0</v>
      </c>
      <c r="J21">
        <f t="shared" si="118"/>
        <v>0</v>
      </c>
      <c r="K21">
        <f t="shared" si="119"/>
        <v>0</v>
      </c>
      <c r="L21">
        <f t="shared" si="120"/>
        <v>0</v>
      </c>
      <c r="M21">
        <f t="shared" si="121"/>
        <v>0</v>
      </c>
      <c r="N21">
        <f t="shared" si="122"/>
        <v>0</v>
      </c>
      <c r="O21">
        <f t="shared" si="123"/>
        <v>0</v>
      </c>
      <c r="P21">
        <f t="shared" si="124"/>
        <v>0</v>
      </c>
      <c r="Q21">
        <f t="shared" si="125"/>
        <v>0</v>
      </c>
      <c r="R21">
        <f t="shared" si="126"/>
        <v>0</v>
      </c>
      <c r="S21">
        <f t="shared" si="127"/>
        <v>0</v>
      </c>
      <c r="T21">
        <f t="shared" si="128"/>
        <v>0</v>
      </c>
      <c r="U21">
        <f t="shared" si="129"/>
        <v>0</v>
      </c>
      <c r="V21">
        <f t="shared" si="130"/>
        <v>0</v>
      </c>
      <c r="W21">
        <f t="shared" si="131"/>
        <v>0</v>
      </c>
      <c r="X21">
        <f t="shared" si="132"/>
        <v>0</v>
      </c>
      <c r="Y21">
        <f t="shared" si="133"/>
        <v>0</v>
      </c>
      <c r="Z21">
        <f t="shared" si="134"/>
        <v>0</v>
      </c>
      <c r="AA21">
        <f t="shared" si="135"/>
        <v>0</v>
      </c>
      <c r="BX21">
        <f t="shared" si="109"/>
        <v>0</v>
      </c>
      <c r="BY21">
        <f t="shared" si="110"/>
        <v>0</v>
      </c>
      <c r="BZ21">
        <f t="shared" si="111"/>
        <v>0</v>
      </c>
    </row>
    <row r="22" spans="1:78">
      <c r="A22" s="1" t="s">
        <v>17</v>
      </c>
      <c r="B22" s="12" t="s">
        <v>194</v>
      </c>
      <c r="C22" s="12" t="s">
        <v>191</v>
      </c>
      <c r="D22">
        <f t="shared" si="112"/>
        <v>0</v>
      </c>
      <c r="E22">
        <f t="shared" si="113"/>
        <v>0</v>
      </c>
      <c r="F22">
        <f t="shared" si="114"/>
        <v>0</v>
      </c>
      <c r="G22">
        <f t="shared" si="115"/>
        <v>0</v>
      </c>
      <c r="H22">
        <f t="shared" si="116"/>
        <v>0</v>
      </c>
      <c r="I22">
        <f t="shared" si="117"/>
        <v>0</v>
      </c>
      <c r="J22">
        <f t="shared" si="118"/>
        <v>0</v>
      </c>
      <c r="K22">
        <f t="shared" si="119"/>
        <v>0</v>
      </c>
      <c r="L22">
        <f t="shared" si="120"/>
        <v>0</v>
      </c>
      <c r="M22">
        <f t="shared" si="121"/>
        <v>0</v>
      </c>
      <c r="N22">
        <f t="shared" si="122"/>
        <v>0</v>
      </c>
      <c r="O22">
        <f t="shared" si="123"/>
        <v>0</v>
      </c>
      <c r="P22">
        <f t="shared" si="124"/>
        <v>0</v>
      </c>
      <c r="Q22">
        <f t="shared" si="125"/>
        <v>0</v>
      </c>
      <c r="R22">
        <f t="shared" si="126"/>
        <v>0</v>
      </c>
      <c r="S22">
        <f t="shared" si="127"/>
        <v>0</v>
      </c>
      <c r="T22">
        <f t="shared" si="128"/>
        <v>0</v>
      </c>
      <c r="U22">
        <f t="shared" si="129"/>
        <v>0</v>
      </c>
      <c r="V22">
        <f t="shared" si="130"/>
        <v>0</v>
      </c>
      <c r="W22">
        <f t="shared" si="131"/>
        <v>0</v>
      </c>
      <c r="X22">
        <f t="shared" si="132"/>
        <v>0</v>
      </c>
      <c r="Y22">
        <f t="shared" si="133"/>
        <v>0</v>
      </c>
      <c r="Z22">
        <f t="shared" si="134"/>
        <v>0</v>
      </c>
      <c r="AA22">
        <f t="shared" si="135"/>
        <v>0</v>
      </c>
      <c r="BX22">
        <f t="shared" si="109"/>
        <v>0</v>
      </c>
      <c r="BY22">
        <f t="shared" si="110"/>
        <v>0</v>
      </c>
      <c r="BZ22">
        <f t="shared" si="111"/>
        <v>0</v>
      </c>
    </row>
    <row r="23" spans="1:78">
      <c r="A23" s="1" t="s">
        <v>18</v>
      </c>
      <c r="B23" s="12" t="s">
        <v>188</v>
      </c>
      <c r="C23" s="12" t="s">
        <v>192</v>
      </c>
      <c r="D23">
        <f t="shared" si="112"/>
        <v>0</v>
      </c>
      <c r="E23">
        <f t="shared" si="113"/>
        <v>0</v>
      </c>
      <c r="F23">
        <f t="shared" si="114"/>
        <v>0</v>
      </c>
      <c r="G23">
        <f t="shared" si="115"/>
        <v>6</v>
      </c>
      <c r="H23">
        <f t="shared" si="116"/>
        <v>0</v>
      </c>
      <c r="I23">
        <f t="shared" si="117"/>
        <v>0</v>
      </c>
      <c r="J23">
        <f t="shared" si="118"/>
        <v>2</v>
      </c>
      <c r="K23">
        <f t="shared" si="119"/>
        <v>2</v>
      </c>
      <c r="L23">
        <f t="shared" si="120"/>
        <v>0</v>
      </c>
      <c r="M23">
        <f t="shared" si="121"/>
        <v>3</v>
      </c>
      <c r="N23">
        <f t="shared" si="122"/>
        <v>1</v>
      </c>
      <c r="O23">
        <f t="shared" si="123"/>
        <v>0</v>
      </c>
      <c r="P23">
        <f t="shared" si="124"/>
        <v>0</v>
      </c>
      <c r="Q23">
        <f t="shared" si="125"/>
        <v>0</v>
      </c>
      <c r="R23">
        <f t="shared" si="126"/>
        <v>0</v>
      </c>
      <c r="S23">
        <f t="shared" si="127"/>
        <v>0</v>
      </c>
      <c r="T23">
        <f t="shared" si="128"/>
        <v>0</v>
      </c>
      <c r="U23">
        <f t="shared" si="129"/>
        <v>0</v>
      </c>
      <c r="V23">
        <f t="shared" si="130"/>
        <v>5</v>
      </c>
      <c r="W23">
        <f t="shared" si="131"/>
        <v>0</v>
      </c>
      <c r="X23">
        <f t="shared" si="132"/>
        <v>0</v>
      </c>
      <c r="Y23">
        <f t="shared" si="133"/>
        <v>6</v>
      </c>
      <c r="Z23">
        <f t="shared" si="134"/>
        <v>0</v>
      </c>
      <c r="AA23">
        <f t="shared" si="135"/>
        <v>0</v>
      </c>
      <c r="AE23">
        <v>2</v>
      </c>
      <c r="AH23">
        <v>2</v>
      </c>
      <c r="AI23">
        <v>2</v>
      </c>
      <c r="AK23">
        <v>3</v>
      </c>
      <c r="AT23">
        <v>3</v>
      </c>
      <c r="AW23">
        <v>6</v>
      </c>
      <c r="BC23">
        <v>4</v>
      </c>
      <c r="BJ23">
        <v>1</v>
      </c>
      <c r="BR23">
        <v>2</v>
      </c>
      <c r="BX23">
        <f t="shared" si="109"/>
        <v>22</v>
      </c>
      <c r="BY23">
        <f t="shared" si="110"/>
        <v>3</v>
      </c>
      <c r="BZ23">
        <f t="shared" si="111"/>
        <v>0</v>
      </c>
    </row>
    <row r="24" spans="1:78">
      <c r="A24" s="1" t="s">
        <v>19</v>
      </c>
      <c r="B24" s="12" t="s">
        <v>188</v>
      </c>
      <c r="C24" s="12" t="s">
        <v>191</v>
      </c>
      <c r="D24">
        <f t="shared" si="112"/>
        <v>0</v>
      </c>
      <c r="E24">
        <f t="shared" si="113"/>
        <v>0</v>
      </c>
      <c r="F24">
        <f t="shared" si="114"/>
        <v>0</v>
      </c>
      <c r="G24">
        <f t="shared" si="115"/>
        <v>0</v>
      </c>
      <c r="H24">
        <f t="shared" si="116"/>
        <v>0</v>
      </c>
      <c r="I24">
        <f t="shared" si="117"/>
        <v>0</v>
      </c>
      <c r="J24">
        <f t="shared" si="118"/>
        <v>0</v>
      </c>
      <c r="K24">
        <f t="shared" si="119"/>
        <v>0</v>
      </c>
      <c r="L24">
        <f t="shared" si="120"/>
        <v>0</v>
      </c>
      <c r="M24">
        <f t="shared" si="121"/>
        <v>0</v>
      </c>
      <c r="N24">
        <f t="shared" si="122"/>
        <v>0</v>
      </c>
      <c r="O24">
        <f t="shared" si="123"/>
        <v>0</v>
      </c>
      <c r="P24">
        <f t="shared" si="124"/>
        <v>0</v>
      </c>
      <c r="Q24">
        <f t="shared" si="125"/>
        <v>0</v>
      </c>
      <c r="R24">
        <f t="shared" si="126"/>
        <v>0</v>
      </c>
      <c r="S24">
        <f t="shared" si="127"/>
        <v>0</v>
      </c>
      <c r="T24">
        <f t="shared" si="128"/>
        <v>0</v>
      </c>
      <c r="U24">
        <f t="shared" si="129"/>
        <v>0</v>
      </c>
      <c r="V24">
        <f t="shared" si="130"/>
        <v>0</v>
      </c>
      <c r="W24">
        <f t="shared" si="131"/>
        <v>0</v>
      </c>
      <c r="X24">
        <f t="shared" si="132"/>
        <v>0</v>
      </c>
      <c r="Y24">
        <f t="shared" si="133"/>
        <v>0</v>
      </c>
      <c r="Z24">
        <f t="shared" si="134"/>
        <v>0</v>
      </c>
      <c r="AA24">
        <f t="shared" si="135"/>
        <v>0</v>
      </c>
      <c r="BX24">
        <f t="shared" si="109"/>
        <v>0</v>
      </c>
      <c r="BY24">
        <f t="shared" si="110"/>
        <v>0</v>
      </c>
      <c r="BZ24">
        <f t="shared" si="111"/>
        <v>0</v>
      </c>
    </row>
    <row r="25" spans="1:78">
      <c r="A25" s="1" t="s">
        <v>20</v>
      </c>
      <c r="B25" s="12" t="s">
        <v>188</v>
      </c>
      <c r="C25" s="12" t="s">
        <v>191</v>
      </c>
      <c r="D25">
        <f t="shared" si="112"/>
        <v>1</v>
      </c>
      <c r="E25">
        <f t="shared" si="113"/>
        <v>18</v>
      </c>
      <c r="F25">
        <f t="shared" si="114"/>
        <v>0</v>
      </c>
      <c r="G25">
        <f t="shared" si="115"/>
        <v>64</v>
      </c>
      <c r="H25">
        <f t="shared" si="116"/>
        <v>0</v>
      </c>
      <c r="I25">
        <f t="shared" si="117"/>
        <v>0</v>
      </c>
      <c r="J25">
        <f t="shared" si="118"/>
        <v>0</v>
      </c>
      <c r="K25">
        <f t="shared" si="119"/>
        <v>0</v>
      </c>
      <c r="L25">
        <f t="shared" si="120"/>
        <v>0</v>
      </c>
      <c r="M25">
        <f t="shared" si="121"/>
        <v>277</v>
      </c>
      <c r="N25">
        <f t="shared" si="122"/>
        <v>8</v>
      </c>
      <c r="O25">
        <f t="shared" si="123"/>
        <v>40</v>
      </c>
      <c r="P25">
        <f t="shared" si="124"/>
        <v>81</v>
      </c>
      <c r="Q25">
        <f t="shared" si="125"/>
        <v>0</v>
      </c>
      <c r="R25">
        <f t="shared" si="126"/>
        <v>0</v>
      </c>
      <c r="S25">
        <f t="shared" si="127"/>
        <v>12</v>
      </c>
      <c r="T25">
        <f t="shared" si="128"/>
        <v>0</v>
      </c>
      <c r="U25">
        <f t="shared" si="129"/>
        <v>16</v>
      </c>
      <c r="V25">
        <f t="shared" si="130"/>
        <v>212</v>
      </c>
      <c r="W25">
        <f t="shared" si="131"/>
        <v>5</v>
      </c>
      <c r="X25">
        <f t="shared" si="132"/>
        <v>88</v>
      </c>
      <c r="Y25">
        <f t="shared" si="133"/>
        <v>63</v>
      </c>
      <c r="Z25">
        <f t="shared" si="134"/>
        <v>16</v>
      </c>
      <c r="AA25">
        <f t="shared" si="135"/>
        <v>12</v>
      </c>
      <c r="AB25">
        <v>1</v>
      </c>
      <c r="AC25">
        <v>16</v>
      </c>
      <c r="AE25">
        <v>22</v>
      </c>
      <c r="AK25">
        <v>273</v>
      </c>
      <c r="AL25">
        <v>5</v>
      </c>
      <c r="AM25">
        <v>32</v>
      </c>
      <c r="AN25">
        <v>81</v>
      </c>
      <c r="AQ25">
        <v>9</v>
      </c>
      <c r="AS25">
        <v>15</v>
      </c>
      <c r="AT25">
        <v>94</v>
      </c>
      <c r="AU25">
        <v>3</v>
      </c>
      <c r="AV25">
        <v>59</v>
      </c>
      <c r="AW25">
        <v>50</v>
      </c>
      <c r="AX25">
        <v>13</v>
      </c>
      <c r="AY25">
        <v>9</v>
      </c>
      <c r="BA25">
        <v>2</v>
      </c>
      <c r="BC25">
        <v>42</v>
      </c>
      <c r="BI25">
        <v>4</v>
      </c>
      <c r="BJ25">
        <v>3</v>
      </c>
      <c r="BK25">
        <v>8</v>
      </c>
      <c r="BO25">
        <v>3</v>
      </c>
      <c r="BQ25">
        <v>1</v>
      </c>
      <c r="BR25">
        <v>118</v>
      </c>
      <c r="BS25">
        <v>2</v>
      </c>
      <c r="BT25">
        <v>29</v>
      </c>
      <c r="BU25">
        <v>13</v>
      </c>
      <c r="BV25">
        <v>3</v>
      </c>
      <c r="BW25">
        <v>3</v>
      </c>
      <c r="BX25">
        <f t="shared" si="109"/>
        <v>710</v>
      </c>
      <c r="BY25">
        <f t="shared" si="110"/>
        <v>47</v>
      </c>
      <c r="BZ25">
        <f t="shared" si="111"/>
        <v>156</v>
      </c>
    </row>
    <row r="26" spans="1:78">
      <c r="A26" s="1" t="s">
        <v>21</v>
      </c>
      <c r="B26" s="12" t="s">
        <v>193</v>
      </c>
      <c r="C26" s="12" t="s">
        <v>192</v>
      </c>
      <c r="D26">
        <f t="shared" si="112"/>
        <v>0</v>
      </c>
      <c r="E26">
        <f t="shared" si="113"/>
        <v>0</v>
      </c>
      <c r="F26">
        <f t="shared" si="114"/>
        <v>0</v>
      </c>
      <c r="G26">
        <f t="shared" si="115"/>
        <v>0</v>
      </c>
      <c r="H26">
        <f t="shared" si="116"/>
        <v>0</v>
      </c>
      <c r="I26">
        <f t="shared" si="117"/>
        <v>0</v>
      </c>
      <c r="J26">
        <f t="shared" si="118"/>
        <v>0</v>
      </c>
      <c r="K26">
        <f t="shared" si="119"/>
        <v>1</v>
      </c>
      <c r="L26">
        <f t="shared" si="120"/>
        <v>0</v>
      </c>
      <c r="M26">
        <f t="shared" si="121"/>
        <v>42</v>
      </c>
      <c r="N26">
        <f t="shared" si="122"/>
        <v>2</v>
      </c>
      <c r="O26">
        <f t="shared" si="123"/>
        <v>1</v>
      </c>
      <c r="P26">
        <f t="shared" si="124"/>
        <v>6</v>
      </c>
      <c r="Q26">
        <f t="shared" si="125"/>
        <v>1</v>
      </c>
      <c r="R26">
        <f t="shared" si="126"/>
        <v>0</v>
      </c>
      <c r="S26">
        <f t="shared" si="127"/>
        <v>1</v>
      </c>
      <c r="T26">
        <f t="shared" si="128"/>
        <v>0</v>
      </c>
      <c r="U26">
        <f t="shared" si="129"/>
        <v>0</v>
      </c>
      <c r="V26">
        <f t="shared" si="130"/>
        <v>18</v>
      </c>
      <c r="W26">
        <f t="shared" si="131"/>
        <v>0</v>
      </c>
      <c r="X26">
        <f t="shared" si="132"/>
        <v>21</v>
      </c>
      <c r="Y26">
        <f t="shared" si="133"/>
        <v>3</v>
      </c>
      <c r="Z26">
        <f t="shared" si="134"/>
        <v>1</v>
      </c>
      <c r="AA26">
        <f t="shared" si="135"/>
        <v>0</v>
      </c>
      <c r="AI26">
        <v>1</v>
      </c>
      <c r="AK26">
        <v>42</v>
      </c>
      <c r="AL26">
        <v>1</v>
      </c>
      <c r="AM26">
        <v>1</v>
      </c>
      <c r="AN26">
        <v>6</v>
      </c>
      <c r="AO26">
        <v>1</v>
      </c>
      <c r="AQ26">
        <v>1</v>
      </c>
      <c r="AT26">
        <v>9</v>
      </c>
      <c r="AV26">
        <v>16</v>
      </c>
      <c r="AW26">
        <v>2</v>
      </c>
      <c r="AX26">
        <v>1</v>
      </c>
      <c r="BJ26">
        <v>1</v>
      </c>
      <c r="BR26">
        <v>9</v>
      </c>
      <c r="BT26">
        <v>5</v>
      </c>
      <c r="BU26">
        <v>1</v>
      </c>
      <c r="BX26">
        <f t="shared" si="109"/>
        <v>70</v>
      </c>
      <c r="BY26">
        <f t="shared" si="110"/>
        <v>5</v>
      </c>
      <c r="BZ26">
        <f t="shared" si="111"/>
        <v>22</v>
      </c>
    </row>
    <row r="27" spans="1:78">
      <c r="A27" s="1" t="s">
        <v>22</v>
      </c>
      <c r="B27" s="12" t="s">
        <v>194</v>
      </c>
      <c r="C27" s="12" t="s">
        <v>192</v>
      </c>
      <c r="D27">
        <f t="shared" si="112"/>
        <v>0</v>
      </c>
      <c r="E27">
        <f t="shared" si="113"/>
        <v>0</v>
      </c>
      <c r="F27">
        <f t="shared" si="114"/>
        <v>0</v>
      </c>
      <c r="G27">
        <f t="shared" si="115"/>
        <v>0</v>
      </c>
      <c r="H27">
        <f t="shared" si="116"/>
        <v>0</v>
      </c>
      <c r="I27">
        <f t="shared" si="117"/>
        <v>0</v>
      </c>
      <c r="J27">
        <f t="shared" si="118"/>
        <v>0</v>
      </c>
      <c r="K27">
        <f t="shared" si="119"/>
        <v>1</v>
      </c>
      <c r="L27">
        <f t="shared" si="120"/>
        <v>0</v>
      </c>
      <c r="M27">
        <f t="shared" si="121"/>
        <v>42</v>
      </c>
      <c r="N27">
        <f t="shared" si="122"/>
        <v>2</v>
      </c>
      <c r="O27">
        <f t="shared" si="123"/>
        <v>1</v>
      </c>
      <c r="P27">
        <f t="shared" si="124"/>
        <v>6</v>
      </c>
      <c r="Q27">
        <f t="shared" si="125"/>
        <v>1</v>
      </c>
      <c r="R27">
        <f t="shared" si="126"/>
        <v>0</v>
      </c>
      <c r="S27">
        <f t="shared" si="127"/>
        <v>1</v>
      </c>
      <c r="T27">
        <f t="shared" si="128"/>
        <v>0</v>
      </c>
      <c r="U27">
        <f t="shared" si="129"/>
        <v>0</v>
      </c>
      <c r="V27">
        <f t="shared" si="130"/>
        <v>18</v>
      </c>
      <c r="W27">
        <f t="shared" si="131"/>
        <v>0</v>
      </c>
      <c r="X27">
        <f t="shared" si="132"/>
        <v>21</v>
      </c>
      <c r="Y27">
        <f t="shared" si="133"/>
        <v>3</v>
      </c>
      <c r="Z27">
        <f t="shared" si="134"/>
        <v>1</v>
      </c>
      <c r="AA27">
        <f t="shared" si="135"/>
        <v>0</v>
      </c>
      <c r="AI27">
        <v>1</v>
      </c>
      <c r="AK27">
        <v>42</v>
      </c>
      <c r="AL27">
        <v>1</v>
      </c>
      <c r="AM27">
        <v>1</v>
      </c>
      <c r="AN27">
        <v>6</v>
      </c>
      <c r="AO27">
        <v>1</v>
      </c>
      <c r="AQ27">
        <v>1</v>
      </c>
      <c r="AT27">
        <v>9</v>
      </c>
      <c r="AV27">
        <v>16</v>
      </c>
      <c r="AW27">
        <v>2</v>
      </c>
      <c r="AX27">
        <v>1</v>
      </c>
      <c r="BJ27">
        <v>1</v>
      </c>
      <c r="BR27">
        <v>9</v>
      </c>
      <c r="BT27">
        <v>5</v>
      </c>
      <c r="BU27">
        <v>1</v>
      </c>
      <c r="BX27">
        <f t="shared" si="109"/>
        <v>70</v>
      </c>
      <c r="BY27">
        <f t="shared" si="110"/>
        <v>5</v>
      </c>
      <c r="BZ27">
        <f t="shared" si="111"/>
        <v>22</v>
      </c>
    </row>
    <row r="28" spans="1:78">
      <c r="A28" s="1" t="s">
        <v>23</v>
      </c>
      <c r="B28" s="12" t="s">
        <v>188</v>
      </c>
      <c r="C28" s="12" t="s">
        <v>191</v>
      </c>
      <c r="D28">
        <f t="shared" si="112"/>
        <v>1</v>
      </c>
      <c r="E28">
        <f t="shared" si="113"/>
        <v>0</v>
      </c>
      <c r="F28">
        <f t="shared" si="114"/>
        <v>0</v>
      </c>
      <c r="G28">
        <f t="shared" si="115"/>
        <v>8</v>
      </c>
      <c r="H28">
        <f t="shared" si="116"/>
        <v>0</v>
      </c>
      <c r="I28">
        <f t="shared" si="117"/>
        <v>0</v>
      </c>
      <c r="J28">
        <f t="shared" si="118"/>
        <v>4</v>
      </c>
      <c r="K28">
        <f t="shared" si="119"/>
        <v>0</v>
      </c>
      <c r="L28">
        <f t="shared" si="120"/>
        <v>2</v>
      </c>
      <c r="M28">
        <f t="shared" si="121"/>
        <v>9</v>
      </c>
      <c r="N28">
        <f t="shared" si="122"/>
        <v>0</v>
      </c>
      <c r="O28">
        <f t="shared" si="123"/>
        <v>1</v>
      </c>
      <c r="P28">
        <f t="shared" si="124"/>
        <v>8</v>
      </c>
      <c r="Q28">
        <f t="shared" si="125"/>
        <v>1</v>
      </c>
      <c r="R28">
        <f t="shared" si="126"/>
        <v>0</v>
      </c>
      <c r="S28">
        <f t="shared" si="127"/>
        <v>2</v>
      </c>
      <c r="T28">
        <f t="shared" si="128"/>
        <v>0</v>
      </c>
      <c r="U28">
        <f t="shared" si="129"/>
        <v>0</v>
      </c>
      <c r="V28">
        <f t="shared" si="130"/>
        <v>0</v>
      </c>
      <c r="W28">
        <f t="shared" si="131"/>
        <v>0</v>
      </c>
      <c r="X28">
        <f t="shared" si="132"/>
        <v>0</v>
      </c>
      <c r="Y28">
        <f t="shared" si="133"/>
        <v>7</v>
      </c>
      <c r="Z28">
        <f t="shared" si="134"/>
        <v>0</v>
      </c>
      <c r="AA28">
        <f t="shared" si="135"/>
        <v>2</v>
      </c>
      <c r="AB28">
        <v>1</v>
      </c>
      <c r="AE28">
        <v>5</v>
      </c>
      <c r="AH28">
        <v>4</v>
      </c>
      <c r="AJ28">
        <v>2</v>
      </c>
      <c r="AK28">
        <v>9</v>
      </c>
      <c r="AM28">
        <v>1</v>
      </c>
      <c r="AN28">
        <v>8</v>
      </c>
      <c r="AO28">
        <v>1</v>
      </c>
      <c r="AQ28">
        <v>2</v>
      </c>
      <c r="AW28">
        <v>5</v>
      </c>
      <c r="AY28">
        <v>2</v>
      </c>
      <c r="BC28">
        <v>3</v>
      </c>
      <c r="BU28">
        <v>2</v>
      </c>
      <c r="BX28">
        <f t="shared" si="109"/>
        <v>39</v>
      </c>
      <c r="BY28">
        <f t="shared" si="110"/>
        <v>1</v>
      </c>
      <c r="BZ28">
        <f t="shared" si="111"/>
        <v>5</v>
      </c>
    </row>
    <row r="29" spans="1:78">
      <c r="A29" s="1" t="s">
        <v>24</v>
      </c>
      <c r="B29" s="12" t="s">
        <v>188</v>
      </c>
      <c r="C29" s="12" t="s">
        <v>191</v>
      </c>
      <c r="D29">
        <f t="shared" si="112"/>
        <v>1</v>
      </c>
      <c r="E29">
        <f t="shared" si="113"/>
        <v>0</v>
      </c>
      <c r="F29">
        <f t="shared" si="114"/>
        <v>0</v>
      </c>
      <c r="G29">
        <f t="shared" si="115"/>
        <v>8</v>
      </c>
      <c r="H29">
        <f t="shared" si="116"/>
        <v>0</v>
      </c>
      <c r="I29">
        <f t="shared" si="117"/>
        <v>0</v>
      </c>
      <c r="J29">
        <f t="shared" si="118"/>
        <v>4</v>
      </c>
      <c r="K29">
        <f t="shared" si="119"/>
        <v>0</v>
      </c>
      <c r="L29">
        <f t="shared" si="120"/>
        <v>2</v>
      </c>
      <c r="M29">
        <f t="shared" si="121"/>
        <v>9</v>
      </c>
      <c r="N29">
        <f t="shared" si="122"/>
        <v>0</v>
      </c>
      <c r="O29">
        <f t="shared" si="123"/>
        <v>1</v>
      </c>
      <c r="P29">
        <f t="shared" si="124"/>
        <v>8</v>
      </c>
      <c r="Q29">
        <f t="shared" si="125"/>
        <v>1</v>
      </c>
      <c r="R29">
        <f t="shared" si="126"/>
        <v>0</v>
      </c>
      <c r="S29">
        <f t="shared" si="127"/>
        <v>2</v>
      </c>
      <c r="T29">
        <f t="shared" si="128"/>
        <v>0</v>
      </c>
      <c r="U29">
        <f t="shared" si="129"/>
        <v>0</v>
      </c>
      <c r="V29">
        <f t="shared" si="130"/>
        <v>0</v>
      </c>
      <c r="W29">
        <f t="shared" si="131"/>
        <v>0</v>
      </c>
      <c r="X29">
        <f t="shared" si="132"/>
        <v>0</v>
      </c>
      <c r="Y29">
        <f t="shared" si="133"/>
        <v>7</v>
      </c>
      <c r="Z29">
        <f t="shared" si="134"/>
        <v>0</v>
      </c>
      <c r="AA29">
        <f t="shared" si="135"/>
        <v>2</v>
      </c>
      <c r="AB29">
        <v>1</v>
      </c>
      <c r="AE29">
        <v>5</v>
      </c>
      <c r="AH29">
        <v>4</v>
      </c>
      <c r="AJ29">
        <v>2</v>
      </c>
      <c r="AK29">
        <v>9</v>
      </c>
      <c r="AM29">
        <v>1</v>
      </c>
      <c r="AN29">
        <v>8</v>
      </c>
      <c r="AO29">
        <v>1</v>
      </c>
      <c r="AQ29">
        <v>2</v>
      </c>
      <c r="AW29">
        <v>5</v>
      </c>
      <c r="AY29">
        <v>2</v>
      </c>
      <c r="BC29">
        <v>3</v>
      </c>
      <c r="BU29">
        <v>2</v>
      </c>
      <c r="BX29">
        <f t="shared" si="109"/>
        <v>39</v>
      </c>
      <c r="BY29">
        <f t="shared" si="110"/>
        <v>1</v>
      </c>
      <c r="BZ29">
        <f t="shared" si="111"/>
        <v>5</v>
      </c>
    </row>
    <row r="30" spans="1:78">
      <c r="A30" s="1" t="s">
        <v>25</v>
      </c>
      <c r="B30" s="12" t="s">
        <v>188</v>
      </c>
      <c r="C30" s="12" t="s">
        <v>191</v>
      </c>
      <c r="D30">
        <f t="shared" si="112"/>
        <v>0</v>
      </c>
      <c r="E30">
        <f t="shared" si="113"/>
        <v>0</v>
      </c>
      <c r="F30">
        <f t="shared" si="114"/>
        <v>0</v>
      </c>
      <c r="G30">
        <f t="shared" si="115"/>
        <v>3</v>
      </c>
      <c r="H30">
        <f t="shared" si="116"/>
        <v>0</v>
      </c>
      <c r="I30">
        <f t="shared" si="117"/>
        <v>0</v>
      </c>
      <c r="J30">
        <f t="shared" si="118"/>
        <v>3</v>
      </c>
      <c r="K30">
        <f t="shared" si="119"/>
        <v>0</v>
      </c>
      <c r="L30">
        <f t="shared" si="120"/>
        <v>1</v>
      </c>
      <c r="M30">
        <f t="shared" si="121"/>
        <v>13</v>
      </c>
      <c r="N30">
        <f t="shared" si="122"/>
        <v>0</v>
      </c>
      <c r="O30">
        <f t="shared" si="123"/>
        <v>0</v>
      </c>
      <c r="P30">
        <f t="shared" si="124"/>
        <v>0</v>
      </c>
      <c r="Q30">
        <f t="shared" si="125"/>
        <v>0</v>
      </c>
      <c r="R30">
        <f t="shared" si="126"/>
        <v>0</v>
      </c>
      <c r="S30">
        <f t="shared" si="127"/>
        <v>5</v>
      </c>
      <c r="T30">
        <f t="shared" si="128"/>
        <v>1</v>
      </c>
      <c r="U30">
        <f t="shared" si="129"/>
        <v>1</v>
      </c>
      <c r="V30">
        <f t="shared" si="130"/>
        <v>23</v>
      </c>
      <c r="W30">
        <f t="shared" si="131"/>
        <v>1</v>
      </c>
      <c r="X30">
        <f t="shared" si="132"/>
        <v>10</v>
      </c>
      <c r="Y30">
        <f t="shared" si="133"/>
        <v>0</v>
      </c>
      <c r="Z30">
        <f t="shared" si="134"/>
        <v>1</v>
      </c>
      <c r="AA30">
        <f t="shared" si="135"/>
        <v>0</v>
      </c>
      <c r="AE30">
        <v>1</v>
      </c>
      <c r="AH30">
        <v>3</v>
      </c>
      <c r="AJ30">
        <v>1</v>
      </c>
      <c r="AK30">
        <v>13</v>
      </c>
      <c r="AQ30">
        <v>5</v>
      </c>
      <c r="AT30">
        <v>11</v>
      </c>
      <c r="AV30">
        <v>7</v>
      </c>
      <c r="BC30">
        <v>2</v>
      </c>
      <c r="BP30">
        <v>1</v>
      </c>
      <c r="BQ30">
        <v>1</v>
      </c>
      <c r="BR30">
        <v>12</v>
      </c>
      <c r="BS30">
        <v>1</v>
      </c>
      <c r="BT30">
        <v>3</v>
      </c>
      <c r="BV30">
        <v>1</v>
      </c>
      <c r="BX30">
        <f t="shared" si="109"/>
        <v>47</v>
      </c>
      <c r="BY30">
        <f t="shared" si="110"/>
        <v>3</v>
      </c>
      <c r="BZ30">
        <f t="shared" si="111"/>
        <v>12</v>
      </c>
    </row>
    <row r="31" spans="1:78">
      <c r="A31" s="1" t="s">
        <v>26</v>
      </c>
      <c r="B31" s="12" t="s">
        <v>188</v>
      </c>
      <c r="C31" s="12" t="s">
        <v>191</v>
      </c>
      <c r="D31">
        <f t="shared" si="112"/>
        <v>0</v>
      </c>
      <c r="E31">
        <f t="shared" si="113"/>
        <v>0</v>
      </c>
      <c r="F31">
        <f t="shared" si="114"/>
        <v>0</v>
      </c>
      <c r="G31">
        <f t="shared" si="115"/>
        <v>23</v>
      </c>
      <c r="H31">
        <f t="shared" si="116"/>
        <v>0</v>
      </c>
      <c r="I31">
        <f t="shared" si="117"/>
        <v>0</v>
      </c>
      <c r="J31">
        <f t="shared" si="118"/>
        <v>0</v>
      </c>
      <c r="K31">
        <f t="shared" si="119"/>
        <v>0</v>
      </c>
      <c r="L31">
        <f t="shared" si="120"/>
        <v>0</v>
      </c>
      <c r="M31">
        <f t="shared" si="121"/>
        <v>11</v>
      </c>
      <c r="N31">
        <f t="shared" si="122"/>
        <v>0</v>
      </c>
      <c r="O31">
        <f t="shared" si="123"/>
        <v>0</v>
      </c>
      <c r="P31">
        <f t="shared" si="124"/>
        <v>10</v>
      </c>
      <c r="Q31">
        <f t="shared" si="125"/>
        <v>0</v>
      </c>
      <c r="R31">
        <f t="shared" si="126"/>
        <v>0</v>
      </c>
      <c r="S31">
        <f t="shared" si="127"/>
        <v>1</v>
      </c>
      <c r="T31">
        <f t="shared" si="128"/>
        <v>0</v>
      </c>
      <c r="U31">
        <f t="shared" si="129"/>
        <v>0</v>
      </c>
      <c r="V31">
        <f t="shared" si="130"/>
        <v>31</v>
      </c>
      <c r="W31">
        <f t="shared" si="131"/>
        <v>1</v>
      </c>
      <c r="X31">
        <f t="shared" si="132"/>
        <v>3</v>
      </c>
      <c r="Y31">
        <f t="shared" si="133"/>
        <v>20</v>
      </c>
      <c r="Z31">
        <f t="shared" si="134"/>
        <v>0</v>
      </c>
      <c r="AA31">
        <f t="shared" si="135"/>
        <v>0</v>
      </c>
      <c r="AE31">
        <v>12</v>
      </c>
      <c r="AK31">
        <v>11</v>
      </c>
      <c r="AN31">
        <v>10</v>
      </c>
      <c r="AQ31">
        <v>1</v>
      </c>
      <c r="AT31">
        <v>16</v>
      </c>
      <c r="AU31">
        <v>1</v>
      </c>
      <c r="AV31">
        <v>2</v>
      </c>
      <c r="AW31">
        <v>15</v>
      </c>
      <c r="BC31">
        <v>11</v>
      </c>
      <c r="BR31">
        <v>15</v>
      </c>
      <c r="BT31">
        <v>1</v>
      </c>
      <c r="BU31">
        <v>5</v>
      </c>
      <c r="BX31">
        <f t="shared" si="109"/>
        <v>96</v>
      </c>
      <c r="BY31">
        <f t="shared" si="110"/>
        <v>1</v>
      </c>
      <c r="BZ31">
        <f t="shared" si="111"/>
        <v>3</v>
      </c>
    </row>
    <row r="32" spans="1:78">
      <c r="A32" s="1" t="s">
        <v>27</v>
      </c>
      <c r="B32" s="12" t="s">
        <v>193</v>
      </c>
      <c r="C32" s="12" t="s">
        <v>190</v>
      </c>
      <c r="D32">
        <f t="shared" si="112"/>
        <v>0</v>
      </c>
      <c r="E32">
        <f t="shared" si="113"/>
        <v>0</v>
      </c>
      <c r="F32">
        <f t="shared" si="114"/>
        <v>0</v>
      </c>
      <c r="G32">
        <f t="shared" si="115"/>
        <v>0</v>
      </c>
      <c r="H32">
        <f t="shared" si="116"/>
        <v>0</v>
      </c>
      <c r="I32">
        <f t="shared" si="117"/>
        <v>0</v>
      </c>
      <c r="J32">
        <f t="shared" si="118"/>
        <v>0</v>
      </c>
      <c r="K32">
        <f t="shared" si="119"/>
        <v>0</v>
      </c>
      <c r="L32">
        <f t="shared" si="120"/>
        <v>0</v>
      </c>
      <c r="M32">
        <f t="shared" si="121"/>
        <v>0</v>
      </c>
      <c r="N32">
        <f t="shared" si="122"/>
        <v>0</v>
      </c>
      <c r="O32">
        <f t="shared" si="123"/>
        <v>0</v>
      </c>
      <c r="P32">
        <f t="shared" si="124"/>
        <v>0</v>
      </c>
      <c r="Q32">
        <f t="shared" si="125"/>
        <v>0</v>
      </c>
      <c r="R32">
        <f t="shared" si="126"/>
        <v>0</v>
      </c>
      <c r="S32">
        <f t="shared" si="127"/>
        <v>0</v>
      </c>
      <c r="T32">
        <f t="shared" si="128"/>
        <v>0</v>
      </c>
      <c r="U32">
        <f t="shared" si="129"/>
        <v>0</v>
      </c>
      <c r="V32">
        <f t="shared" si="130"/>
        <v>0</v>
      </c>
      <c r="W32">
        <f t="shared" si="131"/>
        <v>0</v>
      </c>
      <c r="X32">
        <f t="shared" si="132"/>
        <v>0</v>
      </c>
      <c r="Y32">
        <f t="shared" si="133"/>
        <v>0</v>
      </c>
      <c r="Z32">
        <f t="shared" si="134"/>
        <v>0</v>
      </c>
      <c r="AA32">
        <f t="shared" si="135"/>
        <v>0</v>
      </c>
      <c r="BX32">
        <f t="shared" si="109"/>
        <v>0</v>
      </c>
      <c r="BY32">
        <f t="shared" si="110"/>
        <v>0</v>
      </c>
      <c r="BZ32">
        <f t="shared" si="111"/>
        <v>0</v>
      </c>
    </row>
    <row r="33" spans="1:78">
      <c r="A33" s="1" t="s">
        <v>28</v>
      </c>
      <c r="B33" s="12" t="s">
        <v>193</v>
      </c>
      <c r="C33" s="12" t="s">
        <v>190</v>
      </c>
      <c r="D33">
        <f t="shared" si="112"/>
        <v>0</v>
      </c>
      <c r="E33">
        <f t="shared" si="113"/>
        <v>0</v>
      </c>
      <c r="F33">
        <f t="shared" si="114"/>
        <v>0</v>
      </c>
      <c r="G33">
        <f t="shared" si="115"/>
        <v>0</v>
      </c>
      <c r="H33">
        <f t="shared" si="116"/>
        <v>0</v>
      </c>
      <c r="I33">
        <f t="shared" si="117"/>
        <v>0</v>
      </c>
      <c r="J33">
        <f t="shared" si="118"/>
        <v>0</v>
      </c>
      <c r="K33">
        <f t="shared" si="119"/>
        <v>0</v>
      </c>
      <c r="L33">
        <f t="shared" si="120"/>
        <v>0</v>
      </c>
      <c r="M33">
        <f t="shared" si="121"/>
        <v>0</v>
      </c>
      <c r="N33">
        <f t="shared" si="122"/>
        <v>0</v>
      </c>
      <c r="O33">
        <f t="shared" si="123"/>
        <v>0</v>
      </c>
      <c r="P33">
        <f t="shared" si="124"/>
        <v>0</v>
      </c>
      <c r="Q33">
        <f t="shared" si="125"/>
        <v>0</v>
      </c>
      <c r="R33">
        <f t="shared" si="126"/>
        <v>0</v>
      </c>
      <c r="S33">
        <f t="shared" si="127"/>
        <v>0</v>
      </c>
      <c r="T33">
        <f t="shared" si="128"/>
        <v>0</v>
      </c>
      <c r="U33">
        <f t="shared" si="129"/>
        <v>0</v>
      </c>
      <c r="V33">
        <f t="shared" si="130"/>
        <v>0</v>
      </c>
      <c r="W33">
        <f t="shared" si="131"/>
        <v>0</v>
      </c>
      <c r="X33">
        <f t="shared" si="132"/>
        <v>0</v>
      </c>
      <c r="Y33">
        <f t="shared" si="133"/>
        <v>0</v>
      </c>
      <c r="Z33">
        <f t="shared" si="134"/>
        <v>0</v>
      </c>
      <c r="AA33">
        <f t="shared" si="135"/>
        <v>0</v>
      </c>
      <c r="BX33">
        <f t="shared" si="109"/>
        <v>0</v>
      </c>
      <c r="BY33">
        <f t="shared" si="110"/>
        <v>0</v>
      </c>
      <c r="BZ33">
        <f t="shared" si="111"/>
        <v>0</v>
      </c>
    </row>
    <row r="34" spans="1:78">
      <c r="A34" s="1" t="s">
        <v>29</v>
      </c>
      <c r="B34" s="12" t="s">
        <v>193</v>
      </c>
      <c r="C34" s="12" t="s">
        <v>190</v>
      </c>
      <c r="D34">
        <f t="shared" si="112"/>
        <v>0</v>
      </c>
      <c r="E34">
        <f t="shared" si="113"/>
        <v>0</v>
      </c>
      <c r="F34">
        <f t="shared" si="114"/>
        <v>0</v>
      </c>
      <c r="G34">
        <f t="shared" si="115"/>
        <v>0</v>
      </c>
      <c r="H34">
        <f t="shared" si="116"/>
        <v>0</v>
      </c>
      <c r="I34">
        <f t="shared" si="117"/>
        <v>0</v>
      </c>
      <c r="J34">
        <f t="shared" si="118"/>
        <v>0</v>
      </c>
      <c r="K34">
        <f t="shared" si="119"/>
        <v>0</v>
      </c>
      <c r="L34">
        <f t="shared" si="120"/>
        <v>0</v>
      </c>
      <c r="M34">
        <f t="shared" si="121"/>
        <v>0</v>
      </c>
      <c r="N34">
        <f t="shared" si="122"/>
        <v>0</v>
      </c>
      <c r="O34">
        <f t="shared" si="123"/>
        <v>0</v>
      </c>
      <c r="P34">
        <f t="shared" si="124"/>
        <v>0</v>
      </c>
      <c r="Q34">
        <f t="shared" si="125"/>
        <v>0</v>
      </c>
      <c r="R34">
        <f t="shared" si="126"/>
        <v>0</v>
      </c>
      <c r="S34">
        <f t="shared" si="127"/>
        <v>0</v>
      </c>
      <c r="T34">
        <f t="shared" si="128"/>
        <v>0</v>
      </c>
      <c r="U34">
        <f t="shared" si="129"/>
        <v>0</v>
      </c>
      <c r="V34">
        <f t="shared" si="130"/>
        <v>0</v>
      </c>
      <c r="W34">
        <f t="shared" si="131"/>
        <v>0</v>
      </c>
      <c r="X34">
        <f t="shared" si="132"/>
        <v>0</v>
      </c>
      <c r="Y34">
        <f t="shared" si="133"/>
        <v>0</v>
      </c>
      <c r="Z34">
        <f t="shared" si="134"/>
        <v>0</v>
      </c>
      <c r="AA34">
        <f t="shared" si="135"/>
        <v>0</v>
      </c>
      <c r="BX34">
        <f t="shared" si="109"/>
        <v>0</v>
      </c>
      <c r="BY34">
        <f t="shared" si="110"/>
        <v>0</v>
      </c>
      <c r="BZ34">
        <f t="shared" si="111"/>
        <v>0</v>
      </c>
    </row>
    <row r="35" spans="1:78">
      <c r="A35" s="1" t="s">
        <v>30</v>
      </c>
      <c r="B35" s="12" t="s">
        <v>188</v>
      </c>
      <c r="C35" s="12" t="s">
        <v>191</v>
      </c>
      <c r="D35">
        <f t="shared" si="112"/>
        <v>4</v>
      </c>
      <c r="E35">
        <f t="shared" si="113"/>
        <v>0</v>
      </c>
      <c r="F35">
        <f t="shared" si="114"/>
        <v>3</v>
      </c>
      <c r="G35">
        <f t="shared" si="115"/>
        <v>0</v>
      </c>
      <c r="H35">
        <f t="shared" si="116"/>
        <v>0</v>
      </c>
      <c r="I35">
        <f t="shared" si="117"/>
        <v>0</v>
      </c>
      <c r="J35">
        <f t="shared" si="118"/>
        <v>6</v>
      </c>
      <c r="K35">
        <f t="shared" si="119"/>
        <v>1</v>
      </c>
      <c r="L35">
        <f t="shared" si="120"/>
        <v>0</v>
      </c>
      <c r="M35">
        <f t="shared" si="121"/>
        <v>0</v>
      </c>
      <c r="N35">
        <f t="shared" si="122"/>
        <v>0</v>
      </c>
      <c r="O35">
        <f t="shared" si="123"/>
        <v>0</v>
      </c>
      <c r="P35">
        <f t="shared" si="124"/>
        <v>0</v>
      </c>
      <c r="Q35">
        <f t="shared" si="125"/>
        <v>0</v>
      </c>
      <c r="R35">
        <f t="shared" si="126"/>
        <v>0</v>
      </c>
      <c r="S35">
        <f t="shared" si="127"/>
        <v>6</v>
      </c>
      <c r="T35">
        <f t="shared" si="128"/>
        <v>0</v>
      </c>
      <c r="U35">
        <f t="shared" si="129"/>
        <v>1</v>
      </c>
      <c r="V35">
        <f t="shared" si="130"/>
        <v>1</v>
      </c>
      <c r="W35">
        <f t="shared" si="131"/>
        <v>0</v>
      </c>
      <c r="X35">
        <f t="shared" si="132"/>
        <v>0</v>
      </c>
      <c r="Y35">
        <f t="shared" si="133"/>
        <v>0</v>
      </c>
      <c r="Z35">
        <f t="shared" si="134"/>
        <v>1</v>
      </c>
      <c r="AA35">
        <f t="shared" si="135"/>
        <v>0</v>
      </c>
      <c r="AB35">
        <v>4</v>
      </c>
      <c r="AD35">
        <v>3</v>
      </c>
      <c r="AH35">
        <v>6</v>
      </c>
      <c r="AI35">
        <v>1</v>
      </c>
      <c r="AQ35">
        <v>6</v>
      </c>
      <c r="AS35">
        <v>1</v>
      </c>
      <c r="AT35">
        <v>1</v>
      </c>
      <c r="AX35">
        <v>1</v>
      </c>
      <c r="BX35">
        <f t="shared" si="109"/>
        <v>17</v>
      </c>
      <c r="BY35">
        <f t="shared" si="110"/>
        <v>2</v>
      </c>
      <c r="BZ35">
        <f t="shared" si="111"/>
        <v>4</v>
      </c>
    </row>
    <row r="36" spans="1:78">
      <c r="A36" s="1" t="s">
        <v>31</v>
      </c>
      <c r="B36" s="12" t="s">
        <v>188</v>
      </c>
      <c r="C36" s="12" t="s">
        <v>191</v>
      </c>
      <c r="D36">
        <f t="shared" si="112"/>
        <v>0</v>
      </c>
      <c r="E36">
        <f t="shared" si="113"/>
        <v>0</v>
      </c>
      <c r="F36">
        <f t="shared" si="114"/>
        <v>0</v>
      </c>
      <c r="G36">
        <f t="shared" si="115"/>
        <v>0</v>
      </c>
      <c r="H36">
        <f t="shared" si="116"/>
        <v>0</v>
      </c>
      <c r="I36">
        <f t="shared" si="117"/>
        <v>0</v>
      </c>
      <c r="J36">
        <f t="shared" si="118"/>
        <v>0</v>
      </c>
      <c r="K36">
        <f t="shared" si="119"/>
        <v>0</v>
      </c>
      <c r="L36">
        <f t="shared" si="120"/>
        <v>0</v>
      </c>
      <c r="M36">
        <f t="shared" si="121"/>
        <v>0</v>
      </c>
      <c r="N36">
        <f t="shared" si="122"/>
        <v>0</v>
      </c>
      <c r="O36">
        <f t="shared" si="123"/>
        <v>0</v>
      </c>
      <c r="P36">
        <f t="shared" si="124"/>
        <v>0</v>
      </c>
      <c r="Q36">
        <f t="shared" si="125"/>
        <v>0</v>
      </c>
      <c r="R36">
        <f t="shared" si="126"/>
        <v>0</v>
      </c>
      <c r="S36">
        <f t="shared" si="127"/>
        <v>0</v>
      </c>
      <c r="T36">
        <f t="shared" si="128"/>
        <v>0</v>
      </c>
      <c r="U36">
        <f t="shared" si="129"/>
        <v>0</v>
      </c>
      <c r="V36">
        <f t="shared" si="130"/>
        <v>0</v>
      </c>
      <c r="W36">
        <f t="shared" si="131"/>
        <v>0</v>
      </c>
      <c r="X36">
        <f t="shared" si="132"/>
        <v>0</v>
      </c>
      <c r="Y36">
        <f t="shared" si="133"/>
        <v>0</v>
      </c>
      <c r="Z36">
        <f t="shared" si="134"/>
        <v>0</v>
      </c>
      <c r="AA36">
        <f t="shared" si="135"/>
        <v>0</v>
      </c>
      <c r="BX36">
        <f t="shared" si="109"/>
        <v>0</v>
      </c>
      <c r="BY36">
        <f t="shared" si="110"/>
        <v>0</v>
      </c>
      <c r="BZ36">
        <f t="shared" si="111"/>
        <v>0</v>
      </c>
    </row>
    <row r="37" spans="1:78">
      <c r="A37" s="1" t="s">
        <v>32</v>
      </c>
      <c r="B37" s="12" t="s">
        <v>193</v>
      </c>
      <c r="C37" s="12" t="s">
        <v>190</v>
      </c>
      <c r="D37">
        <f t="shared" si="112"/>
        <v>0</v>
      </c>
      <c r="E37">
        <f t="shared" si="113"/>
        <v>0</v>
      </c>
      <c r="F37">
        <f t="shared" si="114"/>
        <v>0</v>
      </c>
      <c r="G37">
        <f t="shared" si="115"/>
        <v>0</v>
      </c>
      <c r="H37">
        <f t="shared" si="116"/>
        <v>0</v>
      </c>
      <c r="I37">
        <f t="shared" si="117"/>
        <v>0</v>
      </c>
      <c r="J37">
        <f t="shared" si="118"/>
        <v>0</v>
      </c>
      <c r="K37">
        <f t="shared" si="119"/>
        <v>0</v>
      </c>
      <c r="L37">
        <f t="shared" si="120"/>
        <v>0</v>
      </c>
      <c r="M37">
        <f t="shared" si="121"/>
        <v>0</v>
      </c>
      <c r="N37">
        <f t="shared" si="122"/>
        <v>0</v>
      </c>
      <c r="O37">
        <f t="shared" si="123"/>
        <v>0</v>
      </c>
      <c r="P37">
        <f t="shared" si="124"/>
        <v>0</v>
      </c>
      <c r="Q37">
        <f t="shared" si="125"/>
        <v>0</v>
      </c>
      <c r="R37">
        <f t="shared" si="126"/>
        <v>0</v>
      </c>
      <c r="S37">
        <f t="shared" si="127"/>
        <v>0</v>
      </c>
      <c r="T37">
        <f t="shared" si="128"/>
        <v>0</v>
      </c>
      <c r="U37">
        <f t="shared" si="129"/>
        <v>0</v>
      </c>
      <c r="V37">
        <f t="shared" si="130"/>
        <v>0</v>
      </c>
      <c r="W37">
        <f t="shared" si="131"/>
        <v>0</v>
      </c>
      <c r="X37">
        <f t="shared" si="132"/>
        <v>0</v>
      </c>
      <c r="Y37">
        <f t="shared" si="133"/>
        <v>0</v>
      </c>
      <c r="Z37">
        <f t="shared" si="134"/>
        <v>0</v>
      </c>
      <c r="AA37">
        <f t="shared" si="135"/>
        <v>0</v>
      </c>
      <c r="BX37">
        <f t="shared" si="109"/>
        <v>0</v>
      </c>
      <c r="BY37">
        <f t="shared" si="110"/>
        <v>0</v>
      </c>
      <c r="BZ37">
        <f t="shared" si="111"/>
        <v>0</v>
      </c>
    </row>
    <row r="38" spans="1:78">
      <c r="A38" s="1" t="s">
        <v>33</v>
      </c>
      <c r="B38" s="12" t="s">
        <v>193</v>
      </c>
      <c r="C38" s="12" t="s">
        <v>190</v>
      </c>
      <c r="D38">
        <f t="shared" si="112"/>
        <v>0</v>
      </c>
      <c r="E38">
        <f t="shared" si="113"/>
        <v>0</v>
      </c>
      <c r="F38">
        <f t="shared" si="114"/>
        <v>0</v>
      </c>
      <c r="G38">
        <f t="shared" si="115"/>
        <v>0</v>
      </c>
      <c r="H38">
        <f t="shared" si="116"/>
        <v>0</v>
      </c>
      <c r="I38">
        <f t="shared" si="117"/>
        <v>0</v>
      </c>
      <c r="J38">
        <f t="shared" si="118"/>
        <v>0</v>
      </c>
      <c r="K38">
        <f t="shared" si="119"/>
        <v>0</v>
      </c>
      <c r="L38">
        <f t="shared" si="120"/>
        <v>0</v>
      </c>
      <c r="M38">
        <f t="shared" si="121"/>
        <v>0</v>
      </c>
      <c r="N38">
        <f t="shared" si="122"/>
        <v>0</v>
      </c>
      <c r="O38">
        <f t="shared" si="123"/>
        <v>0</v>
      </c>
      <c r="P38">
        <f t="shared" si="124"/>
        <v>0</v>
      </c>
      <c r="Q38">
        <f t="shared" si="125"/>
        <v>0</v>
      </c>
      <c r="R38">
        <f t="shared" si="126"/>
        <v>0</v>
      </c>
      <c r="S38">
        <f t="shared" si="127"/>
        <v>0</v>
      </c>
      <c r="T38">
        <f t="shared" si="128"/>
        <v>0</v>
      </c>
      <c r="U38">
        <f t="shared" si="129"/>
        <v>0</v>
      </c>
      <c r="V38">
        <f t="shared" si="130"/>
        <v>0</v>
      </c>
      <c r="W38">
        <f t="shared" si="131"/>
        <v>0</v>
      </c>
      <c r="X38">
        <f t="shared" si="132"/>
        <v>0</v>
      </c>
      <c r="Y38">
        <f t="shared" si="133"/>
        <v>0</v>
      </c>
      <c r="Z38">
        <f t="shared" si="134"/>
        <v>0</v>
      </c>
      <c r="AA38">
        <f t="shared" si="135"/>
        <v>0</v>
      </c>
      <c r="BX38">
        <f t="shared" si="109"/>
        <v>0</v>
      </c>
      <c r="BY38">
        <f t="shared" si="110"/>
        <v>0</v>
      </c>
      <c r="BZ38">
        <f t="shared" si="111"/>
        <v>0</v>
      </c>
    </row>
    <row r="39" spans="1:78">
      <c r="A39" s="1" t="s">
        <v>34</v>
      </c>
      <c r="B39" s="12" t="s">
        <v>188</v>
      </c>
      <c r="C39" s="12" t="s">
        <v>191</v>
      </c>
      <c r="D39">
        <f t="shared" si="112"/>
        <v>0</v>
      </c>
      <c r="E39">
        <f t="shared" si="113"/>
        <v>0</v>
      </c>
      <c r="F39">
        <f t="shared" si="114"/>
        <v>0</v>
      </c>
      <c r="G39">
        <f t="shared" si="115"/>
        <v>0</v>
      </c>
      <c r="H39">
        <f t="shared" si="116"/>
        <v>1</v>
      </c>
      <c r="I39">
        <f t="shared" si="117"/>
        <v>0</v>
      </c>
      <c r="J39">
        <f t="shared" si="118"/>
        <v>18</v>
      </c>
      <c r="K39">
        <f t="shared" si="119"/>
        <v>0</v>
      </c>
      <c r="L39">
        <f t="shared" si="120"/>
        <v>19</v>
      </c>
      <c r="M39">
        <f t="shared" si="121"/>
        <v>15</v>
      </c>
      <c r="N39">
        <f t="shared" si="122"/>
        <v>0</v>
      </c>
      <c r="O39">
        <f t="shared" si="123"/>
        <v>0</v>
      </c>
      <c r="P39">
        <f t="shared" si="124"/>
        <v>0</v>
      </c>
      <c r="Q39">
        <f t="shared" si="125"/>
        <v>0</v>
      </c>
      <c r="R39">
        <f t="shared" si="126"/>
        <v>0</v>
      </c>
      <c r="S39">
        <f t="shared" si="127"/>
        <v>23</v>
      </c>
      <c r="T39">
        <f t="shared" si="128"/>
        <v>0</v>
      </c>
      <c r="U39">
        <f t="shared" si="129"/>
        <v>1</v>
      </c>
      <c r="V39">
        <f t="shared" si="130"/>
        <v>22</v>
      </c>
      <c r="W39">
        <f t="shared" si="131"/>
        <v>1</v>
      </c>
      <c r="X39">
        <f t="shared" si="132"/>
        <v>24</v>
      </c>
      <c r="Y39">
        <f t="shared" si="133"/>
        <v>7</v>
      </c>
      <c r="Z39">
        <f t="shared" si="134"/>
        <v>1</v>
      </c>
      <c r="AA39">
        <f t="shared" si="135"/>
        <v>0</v>
      </c>
      <c r="AF39">
        <v>1</v>
      </c>
      <c r="AH39">
        <v>17</v>
      </c>
      <c r="AJ39">
        <v>19</v>
      </c>
      <c r="AK39">
        <v>14</v>
      </c>
      <c r="AQ39">
        <v>17</v>
      </c>
      <c r="AS39">
        <v>1</v>
      </c>
      <c r="AT39">
        <v>12</v>
      </c>
      <c r="AV39">
        <v>18</v>
      </c>
      <c r="AW39">
        <v>7</v>
      </c>
      <c r="BF39">
        <v>1</v>
      </c>
      <c r="BI39">
        <v>1</v>
      </c>
      <c r="BO39">
        <v>6</v>
      </c>
      <c r="BR39">
        <v>10</v>
      </c>
      <c r="BS39">
        <v>1</v>
      </c>
      <c r="BT39">
        <v>6</v>
      </c>
      <c r="BV39">
        <v>1</v>
      </c>
      <c r="BX39">
        <f t="shared" si="109"/>
        <v>85</v>
      </c>
      <c r="BY39">
        <f t="shared" si="110"/>
        <v>3</v>
      </c>
      <c r="BZ39">
        <f t="shared" si="111"/>
        <v>44</v>
      </c>
    </row>
    <row r="40" spans="1:78">
      <c r="A40" s="1" t="s">
        <v>35</v>
      </c>
      <c r="B40" s="12" t="s">
        <v>188</v>
      </c>
      <c r="C40" s="12" t="s">
        <v>189</v>
      </c>
      <c r="D40">
        <f t="shared" si="112"/>
        <v>0</v>
      </c>
      <c r="E40">
        <f t="shared" si="113"/>
        <v>0</v>
      </c>
      <c r="F40">
        <f t="shared" si="114"/>
        <v>0</v>
      </c>
      <c r="G40">
        <f t="shared" si="115"/>
        <v>5</v>
      </c>
      <c r="H40">
        <f t="shared" si="116"/>
        <v>1</v>
      </c>
      <c r="I40">
        <f t="shared" si="117"/>
        <v>0</v>
      </c>
      <c r="J40">
        <f t="shared" si="118"/>
        <v>16</v>
      </c>
      <c r="K40">
        <f t="shared" si="119"/>
        <v>0</v>
      </c>
      <c r="L40">
        <f t="shared" si="120"/>
        <v>5</v>
      </c>
      <c r="M40">
        <f t="shared" si="121"/>
        <v>28</v>
      </c>
      <c r="N40">
        <f t="shared" si="122"/>
        <v>0</v>
      </c>
      <c r="O40">
        <f t="shared" si="123"/>
        <v>4</v>
      </c>
      <c r="P40">
        <f t="shared" si="124"/>
        <v>0</v>
      </c>
      <c r="Q40">
        <f t="shared" si="125"/>
        <v>0</v>
      </c>
      <c r="R40">
        <f t="shared" si="126"/>
        <v>0</v>
      </c>
      <c r="S40">
        <f t="shared" si="127"/>
        <v>0</v>
      </c>
      <c r="T40">
        <f t="shared" si="128"/>
        <v>0</v>
      </c>
      <c r="U40">
        <f t="shared" si="129"/>
        <v>0</v>
      </c>
      <c r="V40">
        <f t="shared" si="130"/>
        <v>15</v>
      </c>
      <c r="W40">
        <f t="shared" si="131"/>
        <v>16</v>
      </c>
      <c r="X40">
        <f t="shared" si="132"/>
        <v>0</v>
      </c>
      <c r="Y40">
        <f t="shared" si="133"/>
        <v>4</v>
      </c>
      <c r="Z40">
        <f t="shared" si="134"/>
        <v>0</v>
      </c>
      <c r="AA40">
        <f t="shared" si="135"/>
        <v>0</v>
      </c>
      <c r="AE40">
        <v>5</v>
      </c>
      <c r="AF40">
        <v>1</v>
      </c>
      <c r="AH40">
        <v>13</v>
      </c>
      <c r="AJ40">
        <v>1</v>
      </c>
      <c r="AK40">
        <v>28</v>
      </c>
      <c r="AM40">
        <v>4</v>
      </c>
      <c r="AT40">
        <v>8</v>
      </c>
      <c r="AU40">
        <v>8</v>
      </c>
      <c r="AW40">
        <v>3</v>
      </c>
      <c r="BF40">
        <v>3</v>
      </c>
      <c r="BH40">
        <v>4</v>
      </c>
      <c r="BR40">
        <v>7</v>
      </c>
      <c r="BS40">
        <v>8</v>
      </c>
      <c r="BU40">
        <v>1</v>
      </c>
      <c r="BX40">
        <f t="shared" si="109"/>
        <v>68</v>
      </c>
      <c r="BY40">
        <f t="shared" si="110"/>
        <v>17</v>
      </c>
      <c r="BZ40">
        <f t="shared" si="111"/>
        <v>9</v>
      </c>
    </row>
    <row r="41" spans="1:78">
      <c r="A41" s="1" t="s">
        <v>36</v>
      </c>
      <c r="B41" s="12" t="s">
        <v>188</v>
      </c>
      <c r="C41" s="12" t="s">
        <v>189</v>
      </c>
      <c r="D41">
        <f t="shared" si="112"/>
        <v>3</v>
      </c>
      <c r="E41">
        <f t="shared" si="113"/>
        <v>0</v>
      </c>
      <c r="F41">
        <f t="shared" si="114"/>
        <v>0</v>
      </c>
      <c r="G41">
        <f t="shared" si="115"/>
        <v>0</v>
      </c>
      <c r="H41">
        <f t="shared" si="116"/>
        <v>0</v>
      </c>
      <c r="I41">
        <f t="shared" si="117"/>
        <v>0</v>
      </c>
      <c r="J41">
        <f t="shared" si="118"/>
        <v>12</v>
      </c>
      <c r="K41">
        <f t="shared" si="119"/>
        <v>0</v>
      </c>
      <c r="L41">
        <f t="shared" si="120"/>
        <v>0</v>
      </c>
      <c r="M41">
        <f t="shared" si="121"/>
        <v>72</v>
      </c>
      <c r="N41">
        <f t="shared" si="122"/>
        <v>10</v>
      </c>
      <c r="O41">
        <f t="shared" si="123"/>
        <v>4</v>
      </c>
      <c r="P41">
        <f t="shared" si="124"/>
        <v>61</v>
      </c>
      <c r="Q41">
        <f t="shared" si="125"/>
        <v>0</v>
      </c>
      <c r="R41">
        <f t="shared" si="126"/>
        <v>4</v>
      </c>
      <c r="S41">
        <f t="shared" si="127"/>
        <v>25</v>
      </c>
      <c r="T41">
        <f t="shared" si="128"/>
        <v>0</v>
      </c>
      <c r="U41">
        <f t="shared" si="129"/>
        <v>6</v>
      </c>
      <c r="V41">
        <f t="shared" si="130"/>
        <v>0</v>
      </c>
      <c r="W41">
        <f t="shared" si="131"/>
        <v>0</v>
      </c>
      <c r="X41">
        <f t="shared" si="132"/>
        <v>0</v>
      </c>
      <c r="Y41">
        <f t="shared" si="133"/>
        <v>0</v>
      </c>
      <c r="Z41">
        <f t="shared" si="134"/>
        <v>0</v>
      </c>
      <c r="AA41">
        <f t="shared" si="135"/>
        <v>0</v>
      </c>
      <c r="AB41">
        <v>1</v>
      </c>
      <c r="AH41">
        <v>12</v>
      </c>
      <c r="AK41">
        <v>72</v>
      </c>
      <c r="AL41">
        <v>10</v>
      </c>
      <c r="AM41">
        <v>4</v>
      </c>
      <c r="AN41">
        <v>61</v>
      </c>
      <c r="AP41">
        <v>4</v>
      </c>
      <c r="AQ41">
        <v>24</v>
      </c>
      <c r="AS41">
        <v>6</v>
      </c>
      <c r="AZ41">
        <v>2</v>
      </c>
      <c r="BO41">
        <v>1</v>
      </c>
      <c r="BX41">
        <f t="shared" si="109"/>
        <v>173</v>
      </c>
      <c r="BY41">
        <f t="shared" si="110"/>
        <v>10</v>
      </c>
      <c r="BZ41">
        <f t="shared" si="111"/>
        <v>14</v>
      </c>
    </row>
    <row r="42" spans="1:78">
      <c r="A42" s="1" t="s">
        <v>37</v>
      </c>
      <c r="B42" s="12" t="s">
        <v>188</v>
      </c>
      <c r="C42" s="12" t="s">
        <v>195</v>
      </c>
      <c r="D42">
        <f t="shared" si="112"/>
        <v>36</v>
      </c>
      <c r="E42">
        <f t="shared" si="113"/>
        <v>1</v>
      </c>
      <c r="F42">
        <f t="shared" si="114"/>
        <v>16</v>
      </c>
      <c r="G42">
        <f t="shared" si="115"/>
        <v>0</v>
      </c>
      <c r="H42">
        <f t="shared" si="116"/>
        <v>0</v>
      </c>
      <c r="I42">
        <f t="shared" si="117"/>
        <v>0</v>
      </c>
      <c r="J42">
        <f t="shared" si="118"/>
        <v>57</v>
      </c>
      <c r="K42">
        <f t="shared" si="119"/>
        <v>1</v>
      </c>
      <c r="L42">
        <f t="shared" si="120"/>
        <v>16</v>
      </c>
      <c r="M42">
        <f t="shared" si="121"/>
        <v>5</v>
      </c>
      <c r="N42">
        <f t="shared" si="122"/>
        <v>1</v>
      </c>
      <c r="O42">
        <f t="shared" si="123"/>
        <v>2</v>
      </c>
      <c r="P42">
        <f t="shared" si="124"/>
        <v>0</v>
      </c>
      <c r="Q42">
        <f t="shared" si="125"/>
        <v>7</v>
      </c>
      <c r="R42">
        <f t="shared" si="126"/>
        <v>0</v>
      </c>
      <c r="S42">
        <f t="shared" si="127"/>
        <v>55</v>
      </c>
      <c r="T42">
        <f t="shared" si="128"/>
        <v>1</v>
      </c>
      <c r="U42">
        <f t="shared" si="129"/>
        <v>11</v>
      </c>
      <c r="V42">
        <f t="shared" si="130"/>
        <v>8</v>
      </c>
      <c r="W42">
        <f t="shared" si="131"/>
        <v>0</v>
      </c>
      <c r="X42">
        <f t="shared" si="132"/>
        <v>0</v>
      </c>
      <c r="Y42">
        <f t="shared" si="133"/>
        <v>0</v>
      </c>
      <c r="Z42">
        <f t="shared" si="134"/>
        <v>5</v>
      </c>
      <c r="AA42">
        <f t="shared" si="135"/>
        <v>0</v>
      </c>
      <c r="AB42">
        <v>25</v>
      </c>
      <c r="AD42">
        <v>4</v>
      </c>
      <c r="AH42">
        <v>55</v>
      </c>
      <c r="AJ42">
        <v>16</v>
      </c>
      <c r="AK42">
        <v>5</v>
      </c>
      <c r="AL42">
        <v>1</v>
      </c>
      <c r="AM42">
        <v>2</v>
      </c>
      <c r="AO42">
        <v>7</v>
      </c>
      <c r="AQ42">
        <v>51</v>
      </c>
      <c r="AR42">
        <v>1</v>
      </c>
      <c r="AS42">
        <v>11</v>
      </c>
      <c r="AT42">
        <v>5</v>
      </c>
      <c r="AX42">
        <v>1</v>
      </c>
      <c r="AZ42">
        <v>11</v>
      </c>
      <c r="BA42">
        <v>1</v>
      </c>
      <c r="BB42">
        <v>12</v>
      </c>
      <c r="BF42">
        <v>2</v>
      </c>
      <c r="BG42">
        <v>1</v>
      </c>
      <c r="BO42">
        <v>4</v>
      </c>
      <c r="BR42">
        <v>3</v>
      </c>
      <c r="BV42">
        <v>4</v>
      </c>
      <c r="BX42">
        <f t="shared" si="109"/>
        <v>161</v>
      </c>
      <c r="BY42">
        <f t="shared" si="110"/>
        <v>16</v>
      </c>
      <c r="BZ42">
        <f t="shared" si="111"/>
        <v>45</v>
      </c>
    </row>
    <row r="43" spans="1:78">
      <c r="A43" s="1" t="s">
        <v>38</v>
      </c>
      <c r="B43" s="12" t="s">
        <v>188</v>
      </c>
      <c r="C43" s="12" t="s">
        <v>191</v>
      </c>
      <c r="D43">
        <f t="shared" si="112"/>
        <v>19</v>
      </c>
      <c r="E43">
        <f t="shared" si="113"/>
        <v>0</v>
      </c>
      <c r="F43">
        <f t="shared" si="114"/>
        <v>0</v>
      </c>
      <c r="G43">
        <f t="shared" si="115"/>
        <v>0</v>
      </c>
      <c r="H43">
        <f t="shared" si="116"/>
        <v>0</v>
      </c>
      <c r="I43">
        <f t="shared" si="117"/>
        <v>0</v>
      </c>
      <c r="J43">
        <f t="shared" si="118"/>
        <v>16</v>
      </c>
      <c r="K43">
        <f t="shared" si="119"/>
        <v>0</v>
      </c>
      <c r="L43">
        <f t="shared" si="120"/>
        <v>0</v>
      </c>
      <c r="M43">
        <f t="shared" si="121"/>
        <v>1</v>
      </c>
      <c r="N43">
        <f t="shared" si="122"/>
        <v>1</v>
      </c>
      <c r="O43">
        <f t="shared" si="123"/>
        <v>0</v>
      </c>
      <c r="P43">
        <f t="shared" si="124"/>
        <v>0</v>
      </c>
      <c r="Q43">
        <f t="shared" si="125"/>
        <v>1</v>
      </c>
      <c r="R43">
        <f t="shared" si="126"/>
        <v>0</v>
      </c>
      <c r="S43">
        <f t="shared" si="127"/>
        <v>12</v>
      </c>
      <c r="T43">
        <f t="shared" si="128"/>
        <v>0</v>
      </c>
      <c r="U43">
        <f t="shared" si="129"/>
        <v>3</v>
      </c>
      <c r="V43">
        <f t="shared" si="130"/>
        <v>0</v>
      </c>
      <c r="W43">
        <f t="shared" si="131"/>
        <v>0</v>
      </c>
      <c r="X43">
        <f t="shared" si="132"/>
        <v>0</v>
      </c>
      <c r="Y43">
        <f t="shared" si="133"/>
        <v>0</v>
      </c>
      <c r="Z43">
        <f t="shared" si="134"/>
        <v>0</v>
      </c>
      <c r="AA43">
        <f t="shared" si="135"/>
        <v>0</v>
      </c>
      <c r="AB43">
        <v>8</v>
      </c>
      <c r="AH43">
        <v>16</v>
      </c>
      <c r="AK43">
        <v>1</v>
      </c>
      <c r="AL43">
        <v>1</v>
      </c>
      <c r="AO43">
        <v>1</v>
      </c>
      <c r="AQ43">
        <v>11</v>
      </c>
      <c r="AS43">
        <v>3</v>
      </c>
      <c r="AZ43">
        <v>11</v>
      </c>
      <c r="BO43">
        <v>1</v>
      </c>
      <c r="BX43">
        <f t="shared" si="109"/>
        <v>48</v>
      </c>
      <c r="BY43">
        <f t="shared" si="110"/>
        <v>2</v>
      </c>
      <c r="BZ43">
        <f t="shared" si="111"/>
        <v>3</v>
      </c>
    </row>
    <row r="44" spans="1:78">
      <c r="A44" s="1" t="s">
        <v>39</v>
      </c>
      <c r="B44" s="12" t="s">
        <v>188</v>
      </c>
      <c r="C44" s="12" t="s">
        <v>191</v>
      </c>
      <c r="D44">
        <f t="shared" si="112"/>
        <v>19</v>
      </c>
      <c r="E44">
        <f t="shared" si="113"/>
        <v>0</v>
      </c>
      <c r="F44">
        <f t="shared" si="114"/>
        <v>0</v>
      </c>
      <c r="G44">
        <f t="shared" si="115"/>
        <v>0</v>
      </c>
      <c r="H44">
        <f t="shared" si="116"/>
        <v>0</v>
      </c>
      <c r="I44">
        <f t="shared" si="117"/>
        <v>0</v>
      </c>
      <c r="J44">
        <f t="shared" si="118"/>
        <v>16</v>
      </c>
      <c r="K44">
        <f t="shared" si="119"/>
        <v>0</v>
      </c>
      <c r="L44">
        <f t="shared" si="120"/>
        <v>0</v>
      </c>
      <c r="M44">
        <f t="shared" si="121"/>
        <v>1</v>
      </c>
      <c r="N44">
        <f t="shared" si="122"/>
        <v>1</v>
      </c>
      <c r="O44">
        <f t="shared" si="123"/>
        <v>0</v>
      </c>
      <c r="P44">
        <f t="shared" si="124"/>
        <v>0</v>
      </c>
      <c r="Q44">
        <f t="shared" si="125"/>
        <v>1</v>
      </c>
      <c r="R44">
        <f t="shared" si="126"/>
        <v>0</v>
      </c>
      <c r="S44">
        <f t="shared" si="127"/>
        <v>12</v>
      </c>
      <c r="T44">
        <f t="shared" si="128"/>
        <v>0</v>
      </c>
      <c r="U44">
        <f t="shared" si="129"/>
        <v>3</v>
      </c>
      <c r="V44">
        <f t="shared" si="130"/>
        <v>0</v>
      </c>
      <c r="W44">
        <f t="shared" si="131"/>
        <v>0</v>
      </c>
      <c r="X44">
        <f t="shared" si="132"/>
        <v>0</v>
      </c>
      <c r="Y44">
        <f t="shared" si="133"/>
        <v>0</v>
      </c>
      <c r="Z44">
        <f t="shared" si="134"/>
        <v>0</v>
      </c>
      <c r="AA44">
        <f t="shared" si="135"/>
        <v>0</v>
      </c>
      <c r="AB44">
        <v>8</v>
      </c>
      <c r="AH44">
        <v>16</v>
      </c>
      <c r="AK44">
        <v>1</v>
      </c>
      <c r="AL44">
        <v>1</v>
      </c>
      <c r="AO44">
        <v>1</v>
      </c>
      <c r="AQ44">
        <v>11</v>
      </c>
      <c r="AS44">
        <v>3</v>
      </c>
      <c r="AZ44">
        <v>11</v>
      </c>
      <c r="BO44">
        <v>1</v>
      </c>
      <c r="BX44">
        <f t="shared" si="109"/>
        <v>48</v>
      </c>
      <c r="BY44">
        <f t="shared" si="110"/>
        <v>2</v>
      </c>
      <c r="BZ44">
        <f t="shared" si="111"/>
        <v>3</v>
      </c>
    </row>
    <row r="45" spans="1:78">
      <c r="A45" s="1" t="s">
        <v>40</v>
      </c>
      <c r="B45" s="12" t="s">
        <v>188</v>
      </c>
      <c r="C45" s="12" t="s">
        <v>191</v>
      </c>
      <c r="D45">
        <f t="shared" si="112"/>
        <v>20</v>
      </c>
      <c r="E45">
        <f t="shared" si="113"/>
        <v>0</v>
      </c>
      <c r="F45">
        <f t="shared" si="114"/>
        <v>0</v>
      </c>
      <c r="G45">
        <f t="shared" si="115"/>
        <v>2</v>
      </c>
      <c r="H45">
        <f t="shared" si="116"/>
        <v>0</v>
      </c>
      <c r="I45">
        <f t="shared" si="117"/>
        <v>0</v>
      </c>
      <c r="J45">
        <f t="shared" si="118"/>
        <v>11</v>
      </c>
      <c r="K45">
        <f t="shared" si="119"/>
        <v>0</v>
      </c>
      <c r="L45">
        <f t="shared" si="120"/>
        <v>0</v>
      </c>
      <c r="M45">
        <f t="shared" si="121"/>
        <v>0</v>
      </c>
      <c r="N45">
        <f t="shared" si="122"/>
        <v>0</v>
      </c>
      <c r="O45">
        <f t="shared" si="123"/>
        <v>0</v>
      </c>
      <c r="P45">
        <f t="shared" si="124"/>
        <v>0</v>
      </c>
      <c r="Q45">
        <f t="shared" si="125"/>
        <v>1</v>
      </c>
      <c r="R45">
        <f t="shared" si="126"/>
        <v>0</v>
      </c>
      <c r="S45">
        <f t="shared" si="127"/>
        <v>14</v>
      </c>
      <c r="T45">
        <f t="shared" si="128"/>
        <v>0</v>
      </c>
      <c r="U45">
        <f t="shared" si="129"/>
        <v>2</v>
      </c>
      <c r="V45">
        <f t="shared" si="130"/>
        <v>0</v>
      </c>
      <c r="W45">
        <f t="shared" si="131"/>
        <v>0</v>
      </c>
      <c r="X45">
        <f t="shared" si="132"/>
        <v>0</v>
      </c>
      <c r="Y45">
        <f t="shared" si="133"/>
        <v>0</v>
      </c>
      <c r="Z45">
        <f t="shared" si="134"/>
        <v>0</v>
      </c>
      <c r="AA45">
        <f t="shared" si="135"/>
        <v>0</v>
      </c>
      <c r="AB45">
        <v>9</v>
      </c>
      <c r="AE45">
        <v>1</v>
      </c>
      <c r="AH45">
        <v>10</v>
      </c>
      <c r="AO45">
        <v>1</v>
      </c>
      <c r="AQ45">
        <v>14</v>
      </c>
      <c r="AS45">
        <v>2</v>
      </c>
      <c r="AZ45">
        <v>11</v>
      </c>
      <c r="BC45">
        <v>1</v>
      </c>
      <c r="BF45">
        <v>1</v>
      </c>
      <c r="BX45">
        <f t="shared" si="109"/>
        <v>47</v>
      </c>
      <c r="BY45">
        <f t="shared" si="110"/>
        <v>1</v>
      </c>
      <c r="BZ45">
        <f t="shared" si="111"/>
        <v>2</v>
      </c>
    </row>
    <row r="46" spans="1:78">
      <c r="A46" s="1" t="s">
        <v>41</v>
      </c>
      <c r="B46" s="12" t="s">
        <v>188</v>
      </c>
      <c r="C46" s="12" t="s">
        <v>191</v>
      </c>
      <c r="D46">
        <f t="shared" si="112"/>
        <v>29</v>
      </c>
      <c r="E46">
        <f t="shared" si="113"/>
        <v>0</v>
      </c>
      <c r="F46">
        <f t="shared" si="114"/>
        <v>11</v>
      </c>
      <c r="G46">
        <f t="shared" si="115"/>
        <v>7</v>
      </c>
      <c r="H46">
        <f t="shared" si="116"/>
        <v>1</v>
      </c>
      <c r="I46">
        <f t="shared" si="117"/>
        <v>0</v>
      </c>
      <c r="J46">
        <f t="shared" si="118"/>
        <v>2</v>
      </c>
      <c r="K46">
        <f t="shared" si="119"/>
        <v>0</v>
      </c>
      <c r="L46">
        <f t="shared" si="120"/>
        <v>0</v>
      </c>
      <c r="M46">
        <f t="shared" si="121"/>
        <v>1</v>
      </c>
      <c r="N46">
        <f t="shared" si="122"/>
        <v>2</v>
      </c>
      <c r="O46">
        <f t="shared" si="123"/>
        <v>0</v>
      </c>
      <c r="P46">
        <f t="shared" si="124"/>
        <v>0</v>
      </c>
      <c r="Q46">
        <f t="shared" si="125"/>
        <v>8</v>
      </c>
      <c r="R46">
        <f t="shared" si="126"/>
        <v>0</v>
      </c>
      <c r="S46">
        <f t="shared" si="127"/>
        <v>9</v>
      </c>
      <c r="T46">
        <f t="shared" si="128"/>
        <v>0</v>
      </c>
      <c r="U46">
        <f t="shared" si="129"/>
        <v>0</v>
      </c>
      <c r="V46">
        <f t="shared" si="130"/>
        <v>4</v>
      </c>
      <c r="W46">
        <f t="shared" si="131"/>
        <v>0</v>
      </c>
      <c r="X46">
        <f t="shared" si="132"/>
        <v>0</v>
      </c>
      <c r="Y46">
        <f t="shared" si="133"/>
        <v>0</v>
      </c>
      <c r="Z46">
        <f t="shared" si="134"/>
        <v>0</v>
      </c>
      <c r="AA46">
        <f t="shared" si="135"/>
        <v>0</v>
      </c>
      <c r="AB46">
        <v>15</v>
      </c>
      <c r="AD46">
        <v>5</v>
      </c>
      <c r="AE46">
        <v>5</v>
      </c>
      <c r="AF46">
        <v>1</v>
      </c>
      <c r="AH46">
        <v>2</v>
      </c>
      <c r="AK46">
        <v>1</v>
      </c>
      <c r="AL46">
        <v>2</v>
      </c>
      <c r="AO46">
        <v>8</v>
      </c>
      <c r="AQ46">
        <v>9</v>
      </c>
      <c r="AT46">
        <v>2</v>
      </c>
      <c r="AZ46">
        <v>14</v>
      </c>
      <c r="BB46">
        <v>6</v>
      </c>
      <c r="BC46">
        <v>2</v>
      </c>
      <c r="BR46">
        <v>2</v>
      </c>
      <c r="BX46">
        <f t="shared" si="109"/>
        <v>52</v>
      </c>
      <c r="BY46">
        <f t="shared" si="110"/>
        <v>11</v>
      </c>
      <c r="BZ46">
        <f t="shared" si="111"/>
        <v>11</v>
      </c>
    </row>
    <row r="47" spans="1:78">
      <c r="A47" s="1" t="s">
        <v>42</v>
      </c>
      <c r="B47" s="12" t="s">
        <v>188</v>
      </c>
      <c r="C47" s="12" t="s">
        <v>191</v>
      </c>
      <c r="D47">
        <f t="shared" si="112"/>
        <v>0</v>
      </c>
      <c r="E47">
        <f t="shared" si="113"/>
        <v>10</v>
      </c>
      <c r="F47">
        <f t="shared" si="114"/>
        <v>0</v>
      </c>
      <c r="G47">
        <f t="shared" si="115"/>
        <v>0</v>
      </c>
      <c r="H47">
        <f t="shared" si="116"/>
        <v>1</v>
      </c>
      <c r="I47">
        <f t="shared" si="117"/>
        <v>0</v>
      </c>
      <c r="J47">
        <f t="shared" si="118"/>
        <v>0</v>
      </c>
      <c r="K47">
        <f t="shared" si="119"/>
        <v>0</v>
      </c>
      <c r="L47">
        <f t="shared" si="120"/>
        <v>0</v>
      </c>
      <c r="M47">
        <f t="shared" si="121"/>
        <v>9</v>
      </c>
      <c r="N47">
        <f t="shared" si="122"/>
        <v>0</v>
      </c>
      <c r="O47">
        <f t="shared" si="123"/>
        <v>0</v>
      </c>
      <c r="P47">
        <f t="shared" si="124"/>
        <v>0</v>
      </c>
      <c r="Q47">
        <f t="shared" si="125"/>
        <v>0</v>
      </c>
      <c r="R47">
        <f t="shared" si="126"/>
        <v>0</v>
      </c>
      <c r="S47">
        <f t="shared" si="127"/>
        <v>0</v>
      </c>
      <c r="T47">
        <f t="shared" si="128"/>
        <v>0</v>
      </c>
      <c r="U47">
        <f t="shared" si="129"/>
        <v>0</v>
      </c>
      <c r="V47">
        <f t="shared" si="130"/>
        <v>3</v>
      </c>
      <c r="W47">
        <f t="shared" si="131"/>
        <v>0</v>
      </c>
      <c r="X47">
        <f t="shared" si="132"/>
        <v>0</v>
      </c>
      <c r="Y47">
        <f t="shared" si="133"/>
        <v>0</v>
      </c>
      <c r="Z47">
        <f t="shared" si="134"/>
        <v>0</v>
      </c>
      <c r="AA47">
        <f t="shared" si="135"/>
        <v>0</v>
      </c>
      <c r="AC47">
        <v>6</v>
      </c>
      <c r="AF47">
        <v>1</v>
      </c>
      <c r="AK47">
        <v>9</v>
      </c>
      <c r="AT47">
        <v>1</v>
      </c>
      <c r="BA47">
        <v>4</v>
      </c>
      <c r="BR47">
        <v>2</v>
      </c>
      <c r="BX47">
        <f t="shared" si="109"/>
        <v>12</v>
      </c>
      <c r="BY47">
        <f t="shared" si="110"/>
        <v>11</v>
      </c>
      <c r="BZ47">
        <f t="shared" si="111"/>
        <v>0</v>
      </c>
    </row>
    <row r="48" spans="1:78">
      <c r="A48" s="1" t="s">
        <v>43</v>
      </c>
      <c r="B48" s="12" t="s">
        <v>188</v>
      </c>
      <c r="C48" s="12" t="s">
        <v>192</v>
      </c>
      <c r="D48">
        <f t="shared" si="112"/>
        <v>19</v>
      </c>
      <c r="E48">
        <f t="shared" si="113"/>
        <v>0</v>
      </c>
      <c r="F48">
        <f t="shared" si="114"/>
        <v>0</v>
      </c>
      <c r="G48">
        <f t="shared" si="115"/>
        <v>6</v>
      </c>
      <c r="H48">
        <f t="shared" si="116"/>
        <v>1</v>
      </c>
      <c r="I48">
        <f t="shared" si="117"/>
        <v>0</v>
      </c>
      <c r="J48">
        <f t="shared" si="118"/>
        <v>33</v>
      </c>
      <c r="K48">
        <f t="shared" si="119"/>
        <v>0</v>
      </c>
      <c r="L48">
        <f t="shared" si="120"/>
        <v>4</v>
      </c>
      <c r="M48">
        <f t="shared" si="121"/>
        <v>25</v>
      </c>
      <c r="N48">
        <f t="shared" si="122"/>
        <v>10</v>
      </c>
      <c r="O48">
        <f t="shared" si="123"/>
        <v>0</v>
      </c>
      <c r="P48">
        <f t="shared" si="124"/>
        <v>3</v>
      </c>
      <c r="Q48">
        <f t="shared" si="125"/>
        <v>0</v>
      </c>
      <c r="R48">
        <f t="shared" si="126"/>
        <v>0</v>
      </c>
      <c r="S48">
        <f t="shared" si="127"/>
        <v>22</v>
      </c>
      <c r="T48">
        <f t="shared" si="128"/>
        <v>0</v>
      </c>
      <c r="U48">
        <f t="shared" si="129"/>
        <v>0</v>
      </c>
      <c r="V48">
        <f t="shared" si="130"/>
        <v>6</v>
      </c>
      <c r="W48">
        <f t="shared" si="131"/>
        <v>0</v>
      </c>
      <c r="X48">
        <f t="shared" si="132"/>
        <v>0</v>
      </c>
      <c r="Y48">
        <f t="shared" si="133"/>
        <v>18</v>
      </c>
      <c r="Z48">
        <f t="shared" si="134"/>
        <v>0</v>
      </c>
      <c r="AA48">
        <f t="shared" si="135"/>
        <v>0</v>
      </c>
      <c r="AB48">
        <v>12</v>
      </c>
      <c r="AE48">
        <v>3</v>
      </c>
      <c r="AF48">
        <v>1</v>
      </c>
      <c r="AH48">
        <v>32</v>
      </c>
      <c r="AJ48">
        <v>4</v>
      </c>
      <c r="AK48">
        <v>23</v>
      </c>
      <c r="AL48">
        <v>5</v>
      </c>
      <c r="AN48">
        <v>3</v>
      </c>
      <c r="AQ48">
        <v>19</v>
      </c>
      <c r="AT48">
        <v>3</v>
      </c>
      <c r="AW48">
        <v>11</v>
      </c>
      <c r="AZ48">
        <v>7</v>
      </c>
      <c r="BC48">
        <v>3</v>
      </c>
      <c r="BF48">
        <v>1</v>
      </c>
      <c r="BI48">
        <v>2</v>
      </c>
      <c r="BJ48">
        <v>5</v>
      </c>
      <c r="BO48">
        <v>3</v>
      </c>
      <c r="BR48">
        <v>3</v>
      </c>
      <c r="BU48">
        <v>7</v>
      </c>
      <c r="BX48">
        <f t="shared" si="109"/>
        <v>132</v>
      </c>
      <c r="BY48">
        <f t="shared" si="110"/>
        <v>11</v>
      </c>
      <c r="BZ48">
        <f t="shared" si="111"/>
        <v>4</v>
      </c>
    </row>
    <row r="49" spans="1:78">
      <c r="A49" s="1" t="s">
        <v>44</v>
      </c>
      <c r="B49" s="12" t="s">
        <v>188</v>
      </c>
      <c r="C49" s="12" t="s">
        <v>195</v>
      </c>
      <c r="D49">
        <f t="shared" si="112"/>
        <v>0</v>
      </c>
      <c r="E49">
        <f t="shared" si="113"/>
        <v>0</v>
      </c>
      <c r="F49">
        <f t="shared" si="114"/>
        <v>0</v>
      </c>
      <c r="G49">
        <f t="shared" si="115"/>
        <v>0</v>
      </c>
      <c r="H49">
        <f t="shared" si="116"/>
        <v>0</v>
      </c>
      <c r="I49">
        <f t="shared" si="117"/>
        <v>0</v>
      </c>
      <c r="J49">
        <f t="shared" si="118"/>
        <v>4</v>
      </c>
      <c r="K49">
        <f t="shared" si="119"/>
        <v>0</v>
      </c>
      <c r="L49">
        <f t="shared" si="120"/>
        <v>0</v>
      </c>
      <c r="M49">
        <f t="shared" si="121"/>
        <v>0</v>
      </c>
      <c r="N49">
        <f t="shared" si="122"/>
        <v>0</v>
      </c>
      <c r="O49">
        <f t="shared" si="123"/>
        <v>0</v>
      </c>
      <c r="P49">
        <f t="shared" si="124"/>
        <v>0</v>
      </c>
      <c r="Q49">
        <f t="shared" si="125"/>
        <v>0</v>
      </c>
      <c r="R49">
        <f t="shared" si="126"/>
        <v>0</v>
      </c>
      <c r="S49">
        <f t="shared" si="127"/>
        <v>0</v>
      </c>
      <c r="T49">
        <f t="shared" si="128"/>
        <v>0</v>
      </c>
      <c r="U49">
        <f t="shared" si="129"/>
        <v>0</v>
      </c>
      <c r="V49">
        <f t="shared" si="130"/>
        <v>0</v>
      </c>
      <c r="W49">
        <f t="shared" si="131"/>
        <v>0</v>
      </c>
      <c r="X49">
        <f t="shared" si="132"/>
        <v>0</v>
      </c>
      <c r="Y49">
        <f t="shared" si="133"/>
        <v>0</v>
      </c>
      <c r="Z49">
        <f t="shared" si="134"/>
        <v>0</v>
      </c>
      <c r="AA49">
        <f t="shared" si="135"/>
        <v>0</v>
      </c>
      <c r="AH49">
        <v>4</v>
      </c>
      <c r="BX49">
        <f t="shared" si="109"/>
        <v>4</v>
      </c>
      <c r="BY49">
        <f t="shared" si="110"/>
        <v>0</v>
      </c>
      <c r="BZ49">
        <f t="shared" si="111"/>
        <v>0</v>
      </c>
    </row>
    <row r="50" spans="1:78">
      <c r="A50" s="1" t="s">
        <v>45</v>
      </c>
      <c r="B50" s="12" t="s">
        <v>188</v>
      </c>
      <c r="C50" s="12" t="s">
        <v>191</v>
      </c>
      <c r="D50">
        <f t="shared" si="112"/>
        <v>0</v>
      </c>
      <c r="E50">
        <f t="shared" si="113"/>
        <v>0</v>
      </c>
      <c r="F50">
        <f t="shared" si="114"/>
        <v>0</v>
      </c>
      <c r="G50">
        <f t="shared" si="115"/>
        <v>1</v>
      </c>
      <c r="H50">
        <f t="shared" si="116"/>
        <v>0</v>
      </c>
      <c r="I50">
        <f t="shared" si="117"/>
        <v>0</v>
      </c>
      <c r="J50">
        <f t="shared" si="118"/>
        <v>0</v>
      </c>
      <c r="K50">
        <f t="shared" si="119"/>
        <v>0</v>
      </c>
      <c r="L50">
        <f t="shared" si="120"/>
        <v>0</v>
      </c>
      <c r="M50">
        <f t="shared" si="121"/>
        <v>0</v>
      </c>
      <c r="N50">
        <f t="shared" si="122"/>
        <v>1</v>
      </c>
      <c r="O50">
        <f t="shared" si="123"/>
        <v>0</v>
      </c>
      <c r="P50">
        <f t="shared" si="124"/>
        <v>1</v>
      </c>
      <c r="Q50">
        <f t="shared" si="125"/>
        <v>0</v>
      </c>
      <c r="R50">
        <f t="shared" si="126"/>
        <v>0</v>
      </c>
      <c r="S50">
        <f t="shared" si="127"/>
        <v>3</v>
      </c>
      <c r="T50">
        <f t="shared" si="128"/>
        <v>0</v>
      </c>
      <c r="U50">
        <f t="shared" si="129"/>
        <v>7</v>
      </c>
      <c r="V50">
        <f t="shared" si="130"/>
        <v>0</v>
      </c>
      <c r="W50">
        <f t="shared" si="131"/>
        <v>0</v>
      </c>
      <c r="X50">
        <f t="shared" si="132"/>
        <v>0</v>
      </c>
      <c r="Y50">
        <f t="shared" si="133"/>
        <v>0</v>
      </c>
      <c r="Z50">
        <f t="shared" si="134"/>
        <v>0</v>
      </c>
      <c r="AA50">
        <f t="shared" si="135"/>
        <v>0</v>
      </c>
      <c r="AE50">
        <v>1</v>
      </c>
      <c r="AL50">
        <v>1</v>
      </c>
      <c r="AN50">
        <v>1</v>
      </c>
      <c r="AQ50">
        <v>2</v>
      </c>
      <c r="AS50">
        <v>6</v>
      </c>
      <c r="BO50">
        <v>1</v>
      </c>
      <c r="BQ50">
        <v>1</v>
      </c>
      <c r="BX50">
        <f t="shared" si="109"/>
        <v>5</v>
      </c>
      <c r="BY50">
        <f t="shared" si="110"/>
        <v>1</v>
      </c>
      <c r="BZ50">
        <f t="shared" si="111"/>
        <v>7</v>
      </c>
    </row>
    <row r="51" spans="1:78">
      <c r="A51" s="1" t="s">
        <v>46</v>
      </c>
      <c r="B51" s="12" t="s">
        <v>188</v>
      </c>
      <c r="C51" s="12" t="s">
        <v>191</v>
      </c>
      <c r="D51">
        <f t="shared" si="112"/>
        <v>32</v>
      </c>
      <c r="E51">
        <f t="shared" si="113"/>
        <v>0</v>
      </c>
      <c r="F51">
        <f t="shared" si="114"/>
        <v>3</v>
      </c>
      <c r="G51">
        <f t="shared" si="115"/>
        <v>5</v>
      </c>
      <c r="H51">
        <f t="shared" si="116"/>
        <v>0</v>
      </c>
      <c r="I51">
        <f t="shared" si="117"/>
        <v>0</v>
      </c>
      <c r="J51">
        <f t="shared" si="118"/>
        <v>8</v>
      </c>
      <c r="K51">
        <f t="shared" si="119"/>
        <v>1</v>
      </c>
      <c r="L51">
        <f t="shared" si="120"/>
        <v>1</v>
      </c>
      <c r="M51">
        <f t="shared" si="121"/>
        <v>1</v>
      </c>
      <c r="N51">
        <f t="shared" si="122"/>
        <v>1</v>
      </c>
      <c r="O51">
        <f t="shared" si="123"/>
        <v>0</v>
      </c>
      <c r="P51">
        <f t="shared" si="124"/>
        <v>1</v>
      </c>
      <c r="Q51">
        <f t="shared" si="125"/>
        <v>0</v>
      </c>
      <c r="R51">
        <f t="shared" si="126"/>
        <v>0</v>
      </c>
      <c r="S51">
        <f t="shared" si="127"/>
        <v>17</v>
      </c>
      <c r="T51">
        <f t="shared" si="128"/>
        <v>0</v>
      </c>
      <c r="U51">
        <f t="shared" si="129"/>
        <v>2</v>
      </c>
      <c r="V51">
        <f t="shared" si="130"/>
        <v>11</v>
      </c>
      <c r="W51">
        <f t="shared" si="131"/>
        <v>0</v>
      </c>
      <c r="X51">
        <f t="shared" si="132"/>
        <v>0</v>
      </c>
      <c r="Y51">
        <f t="shared" si="133"/>
        <v>0</v>
      </c>
      <c r="Z51">
        <f t="shared" si="134"/>
        <v>0</v>
      </c>
      <c r="AA51">
        <f t="shared" si="135"/>
        <v>0</v>
      </c>
      <c r="AB51">
        <v>14</v>
      </c>
      <c r="AD51">
        <v>2</v>
      </c>
      <c r="AE51">
        <v>3</v>
      </c>
      <c r="AH51">
        <v>8</v>
      </c>
      <c r="AJ51">
        <v>1</v>
      </c>
      <c r="AK51">
        <v>1</v>
      </c>
      <c r="AL51">
        <v>1</v>
      </c>
      <c r="AN51">
        <v>1</v>
      </c>
      <c r="AQ51">
        <v>17</v>
      </c>
      <c r="AS51">
        <v>2</v>
      </c>
      <c r="AT51">
        <v>6</v>
      </c>
      <c r="AZ51">
        <v>18</v>
      </c>
      <c r="BB51">
        <v>1</v>
      </c>
      <c r="BC51">
        <v>2</v>
      </c>
      <c r="BG51">
        <v>1</v>
      </c>
      <c r="BR51">
        <v>5</v>
      </c>
      <c r="BX51">
        <f t="shared" si="109"/>
        <v>75</v>
      </c>
      <c r="BY51">
        <f t="shared" si="110"/>
        <v>2</v>
      </c>
      <c r="BZ51">
        <f t="shared" si="111"/>
        <v>6</v>
      </c>
    </row>
    <row r="52" spans="1:78">
      <c r="A52" s="1" t="s">
        <v>47</v>
      </c>
      <c r="B52" s="12" t="s">
        <v>188</v>
      </c>
      <c r="C52" s="12" t="s">
        <v>195</v>
      </c>
      <c r="D52">
        <f t="shared" si="112"/>
        <v>14</v>
      </c>
      <c r="E52">
        <f t="shared" si="113"/>
        <v>0</v>
      </c>
      <c r="F52">
        <f t="shared" si="114"/>
        <v>2</v>
      </c>
      <c r="G52">
        <f t="shared" si="115"/>
        <v>0</v>
      </c>
      <c r="H52">
        <f t="shared" si="116"/>
        <v>0</v>
      </c>
      <c r="I52">
        <f t="shared" si="117"/>
        <v>0</v>
      </c>
      <c r="J52">
        <f t="shared" si="118"/>
        <v>33</v>
      </c>
      <c r="K52">
        <f t="shared" si="119"/>
        <v>0</v>
      </c>
      <c r="L52">
        <f t="shared" si="120"/>
        <v>2</v>
      </c>
      <c r="M52">
        <f t="shared" si="121"/>
        <v>0</v>
      </c>
      <c r="N52">
        <f t="shared" si="122"/>
        <v>0</v>
      </c>
      <c r="O52">
        <f t="shared" si="123"/>
        <v>0</v>
      </c>
      <c r="P52">
        <f t="shared" si="124"/>
        <v>0</v>
      </c>
      <c r="Q52">
        <f t="shared" si="125"/>
        <v>4</v>
      </c>
      <c r="R52">
        <f t="shared" si="126"/>
        <v>0</v>
      </c>
      <c r="S52">
        <f t="shared" si="127"/>
        <v>0</v>
      </c>
      <c r="T52">
        <f t="shared" si="128"/>
        <v>0</v>
      </c>
      <c r="U52">
        <f t="shared" si="129"/>
        <v>0</v>
      </c>
      <c r="V52">
        <f t="shared" si="130"/>
        <v>0</v>
      </c>
      <c r="W52">
        <f t="shared" si="131"/>
        <v>0</v>
      </c>
      <c r="X52">
        <f t="shared" si="132"/>
        <v>0</v>
      </c>
      <c r="Y52">
        <f t="shared" si="133"/>
        <v>0</v>
      </c>
      <c r="Z52">
        <f t="shared" si="134"/>
        <v>0</v>
      </c>
      <c r="AA52">
        <f t="shared" si="135"/>
        <v>0</v>
      </c>
      <c r="AB52">
        <v>6</v>
      </c>
      <c r="AD52">
        <v>2</v>
      </c>
      <c r="AH52">
        <v>33</v>
      </c>
      <c r="AJ52">
        <v>1</v>
      </c>
      <c r="AO52">
        <v>4</v>
      </c>
      <c r="AZ52">
        <v>8</v>
      </c>
      <c r="BH52">
        <v>1</v>
      </c>
      <c r="BX52">
        <f t="shared" si="109"/>
        <v>47</v>
      </c>
      <c r="BY52">
        <f t="shared" si="110"/>
        <v>4</v>
      </c>
      <c r="BZ52">
        <f t="shared" si="111"/>
        <v>4</v>
      </c>
    </row>
    <row r="53" spans="1:78">
      <c r="A53" s="4" t="s">
        <v>48</v>
      </c>
      <c r="B53" s="12" t="s">
        <v>188</v>
      </c>
      <c r="C53" s="12" t="s">
        <v>195</v>
      </c>
      <c r="D53">
        <f t="shared" si="112"/>
        <v>6</v>
      </c>
      <c r="E53">
        <f t="shared" si="113"/>
        <v>0</v>
      </c>
      <c r="F53">
        <f t="shared" si="114"/>
        <v>0</v>
      </c>
      <c r="G53">
        <f t="shared" si="115"/>
        <v>7</v>
      </c>
      <c r="H53">
        <f t="shared" si="116"/>
        <v>0</v>
      </c>
      <c r="I53">
        <f t="shared" si="117"/>
        <v>0</v>
      </c>
      <c r="J53">
        <f t="shared" si="118"/>
        <v>14</v>
      </c>
      <c r="K53">
        <f t="shared" si="119"/>
        <v>0</v>
      </c>
      <c r="L53">
        <f t="shared" si="120"/>
        <v>2</v>
      </c>
      <c r="M53">
        <f t="shared" si="121"/>
        <v>13</v>
      </c>
      <c r="N53">
        <f t="shared" si="122"/>
        <v>0</v>
      </c>
      <c r="O53">
        <f t="shared" si="123"/>
        <v>0</v>
      </c>
      <c r="P53">
        <f t="shared" si="124"/>
        <v>0</v>
      </c>
      <c r="Q53">
        <f t="shared" si="125"/>
        <v>0</v>
      </c>
      <c r="R53">
        <f t="shared" si="126"/>
        <v>0</v>
      </c>
      <c r="S53">
        <f t="shared" si="127"/>
        <v>8</v>
      </c>
      <c r="T53">
        <f t="shared" si="128"/>
        <v>0</v>
      </c>
      <c r="U53">
        <f t="shared" si="129"/>
        <v>1</v>
      </c>
      <c r="V53">
        <f t="shared" si="130"/>
        <v>21</v>
      </c>
      <c r="W53">
        <f t="shared" si="131"/>
        <v>0</v>
      </c>
      <c r="X53">
        <f t="shared" si="132"/>
        <v>0</v>
      </c>
      <c r="Y53">
        <f t="shared" si="133"/>
        <v>0</v>
      </c>
      <c r="Z53">
        <f t="shared" si="134"/>
        <v>0</v>
      </c>
      <c r="AA53">
        <f t="shared" si="135"/>
        <v>0</v>
      </c>
      <c r="AB53">
        <v>2</v>
      </c>
      <c r="AE53">
        <v>3</v>
      </c>
      <c r="AH53">
        <v>13</v>
      </c>
      <c r="AJ53">
        <v>2</v>
      </c>
      <c r="AK53">
        <v>13</v>
      </c>
      <c r="AQ53">
        <v>8</v>
      </c>
      <c r="AS53">
        <v>1</v>
      </c>
      <c r="AT53">
        <v>6</v>
      </c>
      <c r="AZ53">
        <v>4</v>
      </c>
      <c r="BC53">
        <v>4</v>
      </c>
      <c r="BF53">
        <v>1</v>
      </c>
      <c r="BR53">
        <v>15</v>
      </c>
      <c r="BX53">
        <f t="shared" si="109"/>
        <v>69</v>
      </c>
      <c r="BY53">
        <f t="shared" si="110"/>
        <v>0</v>
      </c>
      <c r="BZ53">
        <f t="shared" si="111"/>
        <v>3</v>
      </c>
    </row>
    <row r="54" spans="1:78">
      <c r="A54" s="1" t="s">
        <v>49</v>
      </c>
      <c r="B54" s="12" t="s">
        <v>188</v>
      </c>
      <c r="C54" s="12" t="s">
        <v>195</v>
      </c>
      <c r="D54">
        <f t="shared" si="112"/>
        <v>65</v>
      </c>
      <c r="E54">
        <f t="shared" si="113"/>
        <v>0</v>
      </c>
      <c r="F54">
        <f t="shared" si="114"/>
        <v>2</v>
      </c>
      <c r="G54">
        <f t="shared" si="115"/>
        <v>2</v>
      </c>
      <c r="H54">
        <f t="shared" si="116"/>
        <v>0</v>
      </c>
      <c r="I54">
        <f t="shared" si="117"/>
        <v>0</v>
      </c>
      <c r="J54">
        <f t="shared" si="118"/>
        <v>17</v>
      </c>
      <c r="K54">
        <f t="shared" si="119"/>
        <v>7</v>
      </c>
      <c r="L54">
        <f t="shared" si="120"/>
        <v>6</v>
      </c>
      <c r="M54">
        <f t="shared" si="121"/>
        <v>3</v>
      </c>
      <c r="N54">
        <f t="shared" si="122"/>
        <v>0</v>
      </c>
      <c r="O54">
        <f t="shared" si="123"/>
        <v>0</v>
      </c>
      <c r="P54">
        <f t="shared" si="124"/>
        <v>0</v>
      </c>
      <c r="Q54">
        <f t="shared" si="125"/>
        <v>0</v>
      </c>
      <c r="R54">
        <f t="shared" si="126"/>
        <v>0</v>
      </c>
      <c r="S54">
        <f t="shared" si="127"/>
        <v>105</v>
      </c>
      <c r="T54">
        <f t="shared" si="128"/>
        <v>0</v>
      </c>
      <c r="U54">
        <f t="shared" si="129"/>
        <v>7</v>
      </c>
      <c r="V54">
        <f t="shared" si="130"/>
        <v>13</v>
      </c>
      <c r="W54">
        <f t="shared" si="131"/>
        <v>0</v>
      </c>
      <c r="X54">
        <f t="shared" si="132"/>
        <v>0</v>
      </c>
      <c r="Y54">
        <f t="shared" si="133"/>
        <v>0</v>
      </c>
      <c r="Z54">
        <f t="shared" si="134"/>
        <v>0</v>
      </c>
      <c r="AA54">
        <f t="shared" si="135"/>
        <v>0</v>
      </c>
      <c r="AB54">
        <v>35</v>
      </c>
      <c r="AD54">
        <v>2</v>
      </c>
      <c r="AE54">
        <v>1</v>
      </c>
      <c r="AH54">
        <v>17</v>
      </c>
      <c r="AI54">
        <v>7</v>
      </c>
      <c r="AK54">
        <v>3</v>
      </c>
      <c r="AQ54">
        <v>105</v>
      </c>
      <c r="AS54">
        <v>7</v>
      </c>
      <c r="AT54">
        <v>5</v>
      </c>
      <c r="AZ54">
        <v>30</v>
      </c>
      <c r="BC54">
        <v>1</v>
      </c>
      <c r="BH54">
        <v>6</v>
      </c>
      <c r="BR54">
        <v>8</v>
      </c>
      <c r="BX54">
        <f t="shared" si="109"/>
        <v>205</v>
      </c>
      <c r="BY54">
        <f t="shared" si="110"/>
        <v>7</v>
      </c>
      <c r="BZ54">
        <f t="shared" si="111"/>
        <v>15</v>
      </c>
    </row>
    <row r="55" spans="1:78">
      <c r="A55" s="1" t="s">
        <v>50</v>
      </c>
      <c r="B55" s="12" t="s">
        <v>188</v>
      </c>
      <c r="C55" s="12" t="s">
        <v>195</v>
      </c>
      <c r="D55">
        <f t="shared" si="112"/>
        <v>2</v>
      </c>
      <c r="E55">
        <f t="shared" si="113"/>
        <v>0</v>
      </c>
      <c r="F55">
        <f t="shared" si="114"/>
        <v>0</v>
      </c>
      <c r="G55">
        <f t="shared" si="115"/>
        <v>0</v>
      </c>
      <c r="H55">
        <f t="shared" si="116"/>
        <v>0</v>
      </c>
      <c r="I55">
        <f t="shared" si="117"/>
        <v>0</v>
      </c>
      <c r="J55">
        <f t="shared" si="118"/>
        <v>20</v>
      </c>
      <c r="K55">
        <f t="shared" si="119"/>
        <v>10</v>
      </c>
      <c r="L55">
        <f t="shared" si="120"/>
        <v>6</v>
      </c>
      <c r="M55">
        <f t="shared" si="121"/>
        <v>0</v>
      </c>
      <c r="N55">
        <f t="shared" si="122"/>
        <v>0</v>
      </c>
      <c r="O55">
        <f t="shared" si="123"/>
        <v>0</v>
      </c>
      <c r="P55">
        <f t="shared" si="124"/>
        <v>0</v>
      </c>
      <c r="Q55">
        <f t="shared" si="125"/>
        <v>0</v>
      </c>
      <c r="R55">
        <f t="shared" si="126"/>
        <v>0</v>
      </c>
      <c r="S55">
        <f t="shared" si="127"/>
        <v>27</v>
      </c>
      <c r="T55">
        <f t="shared" si="128"/>
        <v>0</v>
      </c>
      <c r="U55">
        <f t="shared" si="129"/>
        <v>2</v>
      </c>
      <c r="V55">
        <f t="shared" si="130"/>
        <v>0</v>
      </c>
      <c r="W55">
        <f t="shared" si="131"/>
        <v>0</v>
      </c>
      <c r="X55">
        <f t="shared" si="132"/>
        <v>0</v>
      </c>
      <c r="Y55">
        <f t="shared" si="133"/>
        <v>0</v>
      </c>
      <c r="Z55">
        <f t="shared" si="134"/>
        <v>1</v>
      </c>
      <c r="AA55">
        <f t="shared" si="135"/>
        <v>0</v>
      </c>
      <c r="AB55">
        <v>2</v>
      </c>
      <c r="AH55">
        <v>17</v>
      </c>
      <c r="AI55">
        <v>8</v>
      </c>
      <c r="AJ55">
        <v>5</v>
      </c>
      <c r="AQ55">
        <v>24</v>
      </c>
      <c r="AX55">
        <v>1</v>
      </c>
      <c r="BF55">
        <v>3</v>
      </c>
      <c r="BG55">
        <v>2</v>
      </c>
      <c r="BH55">
        <v>1</v>
      </c>
      <c r="BO55">
        <v>3</v>
      </c>
      <c r="BQ55">
        <v>2</v>
      </c>
      <c r="BX55">
        <f t="shared" si="109"/>
        <v>49</v>
      </c>
      <c r="BY55">
        <f t="shared" si="110"/>
        <v>11</v>
      </c>
      <c r="BZ55">
        <f t="shared" si="111"/>
        <v>8</v>
      </c>
    </row>
    <row r="56" spans="1:78">
      <c r="A56" s="1" t="s">
        <v>51</v>
      </c>
      <c r="B56" s="12" t="s">
        <v>188</v>
      </c>
      <c r="C56" s="12" t="s">
        <v>191</v>
      </c>
      <c r="D56">
        <f t="shared" si="112"/>
        <v>4</v>
      </c>
      <c r="E56">
        <f t="shared" si="113"/>
        <v>0</v>
      </c>
      <c r="F56">
        <f t="shared" si="114"/>
        <v>0</v>
      </c>
      <c r="G56">
        <f t="shared" si="115"/>
        <v>0</v>
      </c>
      <c r="H56">
        <f t="shared" si="116"/>
        <v>0</v>
      </c>
      <c r="I56">
        <f t="shared" si="117"/>
        <v>0</v>
      </c>
      <c r="J56">
        <f t="shared" si="118"/>
        <v>2</v>
      </c>
      <c r="K56">
        <f t="shared" si="119"/>
        <v>1</v>
      </c>
      <c r="L56">
        <f t="shared" si="120"/>
        <v>6</v>
      </c>
      <c r="M56">
        <f t="shared" si="121"/>
        <v>0</v>
      </c>
      <c r="N56">
        <f t="shared" si="122"/>
        <v>3</v>
      </c>
      <c r="O56">
        <f t="shared" si="123"/>
        <v>0</v>
      </c>
      <c r="P56">
        <f t="shared" si="124"/>
        <v>0</v>
      </c>
      <c r="Q56">
        <f t="shared" si="125"/>
        <v>19</v>
      </c>
      <c r="R56">
        <f t="shared" si="126"/>
        <v>0</v>
      </c>
      <c r="S56">
        <f t="shared" si="127"/>
        <v>16</v>
      </c>
      <c r="T56">
        <f t="shared" si="128"/>
        <v>2</v>
      </c>
      <c r="U56">
        <f t="shared" si="129"/>
        <v>7</v>
      </c>
      <c r="V56">
        <f t="shared" si="130"/>
        <v>0</v>
      </c>
      <c r="W56">
        <f t="shared" si="131"/>
        <v>0</v>
      </c>
      <c r="X56">
        <f t="shared" si="132"/>
        <v>0</v>
      </c>
      <c r="Y56">
        <f t="shared" si="133"/>
        <v>0</v>
      </c>
      <c r="Z56">
        <f t="shared" si="134"/>
        <v>1</v>
      </c>
      <c r="AA56">
        <f t="shared" si="135"/>
        <v>0</v>
      </c>
      <c r="AB56">
        <v>2</v>
      </c>
      <c r="AH56">
        <v>2</v>
      </c>
      <c r="AI56">
        <v>1</v>
      </c>
      <c r="AL56">
        <v>3</v>
      </c>
      <c r="AO56">
        <v>19</v>
      </c>
      <c r="AQ56">
        <v>14</v>
      </c>
      <c r="AR56">
        <v>2</v>
      </c>
      <c r="AS56">
        <v>1</v>
      </c>
      <c r="AX56">
        <v>1</v>
      </c>
      <c r="AZ56">
        <v>2</v>
      </c>
      <c r="BH56">
        <v>6</v>
      </c>
      <c r="BO56">
        <v>2</v>
      </c>
      <c r="BQ56">
        <v>6</v>
      </c>
      <c r="BX56">
        <f t="shared" si="109"/>
        <v>22</v>
      </c>
      <c r="BY56">
        <f t="shared" si="110"/>
        <v>26</v>
      </c>
      <c r="BZ56">
        <f t="shared" si="111"/>
        <v>13</v>
      </c>
    </row>
    <row r="57" spans="1:78">
      <c r="A57" s="1" t="s">
        <v>52</v>
      </c>
      <c r="B57" s="12" t="s">
        <v>188</v>
      </c>
      <c r="C57" s="12" t="s">
        <v>195</v>
      </c>
      <c r="D57">
        <f t="shared" si="112"/>
        <v>35</v>
      </c>
      <c r="E57">
        <f t="shared" si="113"/>
        <v>0</v>
      </c>
      <c r="F57">
        <f t="shared" si="114"/>
        <v>0</v>
      </c>
      <c r="G57">
        <f t="shared" si="115"/>
        <v>1</v>
      </c>
      <c r="H57">
        <f t="shared" si="116"/>
        <v>0</v>
      </c>
      <c r="I57">
        <f t="shared" si="117"/>
        <v>0</v>
      </c>
      <c r="J57">
        <f t="shared" si="118"/>
        <v>58</v>
      </c>
      <c r="K57">
        <f t="shared" si="119"/>
        <v>11</v>
      </c>
      <c r="L57">
        <f t="shared" si="120"/>
        <v>0</v>
      </c>
      <c r="M57">
        <f t="shared" si="121"/>
        <v>5</v>
      </c>
      <c r="N57">
        <f t="shared" si="122"/>
        <v>4</v>
      </c>
      <c r="O57">
        <f t="shared" si="123"/>
        <v>0</v>
      </c>
      <c r="P57">
        <f t="shared" si="124"/>
        <v>1</v>
      </c>
      <c r="Q57">
        <f t="shared" si="125"/>
        <v>0</v>
      </c>
      <c r="R57">
        <f t="shared" si="126"/>
        <v>0</v>
      </c>
      <c r="S57">
        <f t="shared" si="127"/>
        <v>28</v>
      </c>
      <c r="T57">
        <f t="shared" si="128"/>
        <v>0</v>
      </c>
      <c r="U57">
        <f t="shared" si="129"/>
        <v>0</v>
      </c>
      <c r="V57">
        <f t="shared" si="130"/>
        <v>13</v>
      </c>
      <c r="W57">
        <f t="shared" si="131"/>
        <v>0</v>
      </c>
      <c r="X57">
        <f t="shared" si="132"/>
        <v>0</v>
      </c>
      <c r="Y57">
        <f t="shared" si="133"/>
        <v>0</v>
      </c>
      <c r="Z57">
        <f t="shared" si="134"/>
        <v>0</v>
      </c>
      <c r="AA57">
        <f t="shared" si="135"/>
        <v>0</v>
      </c>
      <c r="AB57">
        <v>17</v>
      </c>
      <c r="AE57">
        <v>1</v>
      </c>
      <c r="AH57">
        <v>51</v>
      </c>
      <c r="AI57">
        <v>11</v>
      </c>
      <c r="AK57">
        <v>5</v>
      </c>
      <c r="AL57">
        <v>2</v>
      </c>
      <c r="AN57">
        <v>1</v>
      </c>
      <c r="AQ57">
        <v>27</v>
      </c>
      <c r="AT57">
        <v>5</v>
      </c>
      <c r="AZ57">
        <v>18</v>
      </c>
      <c r="BF57">
        <v>7</v>
      </c>
      <c r="BJ57">
        <v>2</v>
      </c>
      <c r="BO57">
        <v>1</v>
      </c>
      <c r="BR57">
        <v>8</v>
      </c>
      <c r="BX57">
        <f t="shared" si="109"/>
        <v>141</v>
      </c>
      <c r="BY57">
        <f t="shared" si="110"/>
        <v>15</v>
      </c>
      <c r="BZ57">
        <f t="shared" si="111"/>
        <v>0</v>
      </c>
    </row>
    <row r="58" spans="1:78">
      <c r="A58" s="1" t="s">
        <v>53</v>
      </c>
      <c r="B58" s="12" t="s">
        <v>188</v>
      </c>
      <c r="C58" s="12" t="s">
        <v>195</v>
      </c>
      <c r="D58">
        <f t="shared" si="112"/>
        <v>10</v>
      </c>
      <c r="E58">
        <f t="shared" si="113"/>
        <v>0</v>
      </c>
      <c r="F58">
        <f t="shared" si="114"/>
        <v>0</v>
      </c>
      <c r="G58">
        <f t="shared" si="115"/>
        <v>0</v>
      </c>
      <c r="H58">
        <f t="shared" si="116"/>
        <v>2</v>
      </c>
      <c r="I58">
        <f t="shared" si="117"/>
        <v>0</v>
      </c>
      <c r="J58">
        <f t="shared" si="118"/>
        <v>15</v>
      </c>
      <c r="K58">
        <f t="shared" si="119"/>
        <v>0</v>
      </c>
      <c r="L58">
        <f t="shared" si="120"/>
        <v>25</v>
      </c>
      <c r="M58">
        <f t="shared" si="121"/>
        <v>0</v>
      </c>
      <c r="N58">
        <f t="shared" si="122"/>
        <v>0</v>
      </c>
      <c r="O58">
        <f t="shared" si="123"/>
        <v>0</v>
      </c>
      <c r="P58">
        <f t="shared" si="124"/>
        <v>0</v>
      </c>
      <c r="Q58">
        <f t="shared" si="125"/>
        <v>0</v>
      </c>
      <c r="R58">
        <f t="shared" si="126"/>
        <v>0</v>
      </c>
      <c r="S58">
        <f t="shared" si="127"/>
        <v>11</v>
      </c>
      <c r="T58">
        <f t="shared" si="128"/>
        <v>0</v>
      </c>
      <c r="U58">
        <f t="shared" si="129"/>
        <v>1</v>
      </c>
      <c r="V58">
        <f t="shared" si="130"/>
        <v>0</v>
      </c>
      <c r="W58">
        <f t="shared" si="131"/>
        <v>0</v>
      </c>
      <c r="X58">
        <f t="shared" si="132"/>
        <v>0</v>
      </c>
      <c r="Y58">
        <f t="shared" si="133"/>
        <v>0</v>
      </c>
      <c r="Z58">
        <f t="shared" si="134"/>
        <v>0</v>
      </c>
      <c r="AA58">
        <f t="shared" si="135"/>
        <v>0</v>
      </c>
      <c r="AB58">
        <v>6</v>
      </c>
      <c r="AF58">
        <v>2</v>
      </c>
      <c r="AH58">
        <v>13</v>
      </c>
      <c r="AJ58">
        <v>24</v>
      </c>
      <c r="AQ58">
        <v>11</v>
      </c>
      <c r="AS58">
        <v>1</v>
      </c>
      <c r="AZ58">
        <v>4</v>
      </c>
      <c r="BF58">
        <v>2</v>
      </c>
      <c r="BH58">
        <v>1</v>
      </c>
      <c r="BX58">
        <f t="shared" si="109"/>
        <v>36</v>
      </c>
      <c r="BY58">
        <f t="shared" si="110"/>
        <v>2</v>
      </c>
      <c r="BZ58">
        <f t="shared" si="111"/>
        <v>26</v>
      </c>
    </row>
    <row r="59" spans="1:78">
      <c r="A59" s="1" t="s">
        <v>54</v>
      </c>
      <c r="B59" s="12" t="s">
        <v>188</v>
      </c>
      <c r="C59" s="12" t="s">
        <v>195</v>
      </c>
      <c r="D59">
        <f t="shared" si="112"/>
        <v>6</v>
      </c>
      <c r="E59">
        <f t="shared" si="113"/>
        <v>0</v>
      </c>
      <c r="F59">
        <f t="shared" si="114"/>
        <v>0</v>
      </c>
      <c r="G59">
        <f t="shared" si="115"/>
        <v>0</v>
      </c>
      <c r="H59">
        <f t="shared" si="116"/>
        <v>0</v>
      </c>
      <c r="I59">
        <f t="shared" si="117"/>
        <v>0</v>
      </c>
      <c r="J59">
        <f t="shared" si="118"/>
        <v>94</v>
      </c>
      <c r="K59">
        <f t="shared" si="119"/>
        <v>4</v>
      </c>
      <c r="L59">
        <f t="shared" si="120"/>
        <v>42</v>
      </c>
      <c r="M59">
        <f t="shared" si="121"/>
        <v>7</v>
      </c>
      <c r="N59">
        <f t="shared" si="122"/>
        <v>0</v>
      </c>
      <c r="O59">
        <f t="shared" si="123"/>
        <v>0</v>
      </c>
      <c r="P59">
        <f t="shared" si="124"/>
        <v>0</v>
      </c>
      <c r="Q59">
        <f t="shared" si="125"/>
        <v>0</v>
      </c>
      <c r="R59">
        <f t="shared" si="126"/>
        <v>0</v>
      </c>
      <c r="S59">
        <f t="shared" si="127"/>
        <v>138</v>
      </c>
      <c r="T59">
        <f t="shared" si="128"/>
        <v>0</v>
      </c>
      <c r="U59">
        <f t="shared" si="129"/>
        <v>3</v>
      </c>
      <c r="V59">
        <f t="shared" si="130"/>
        <v>15</v>
      </c>
      <c r="W59">
        <f t="shared" si="131"/>
        <v>1</v>
      </c>
      <c r="X59">
        <f t="shared" si="132"/>
        <v>1</v>
      </c>
      <c r="Y59">
        <f t="shared" si="133"/>
        <v>0</v>
      </c>
      <c r="Z59">
        <f t="shared" si="134"/>
        <v>4</v>
      </c>
      <c r="AA59">
        <f t="shared" si="135"/>
        <v>0</v>
      </c>
      <c r="AB59">
        <v>2</v>
      </c>
      <c r="AH59">
        <v>85</v>
      </c>
      <c r="AI59">
        <v>4</v>
      </c>
      <c r="AJ59">
        <v>40</v>
      </c>
      <c r="AK59">
        <v>7</v>
      </c>
      <c r="AQ59">
        <v>136</v>
      </c>
      <c r="AS59">
        <v>3</v>
      </c>
      <c r="AT59">
        <v>12</v>
      </c>
      <c r="AU59">
        <v>1</v>
      </c>
      <c r="AV59">
        <v>1</v>
      </c>
      <c r="AX59">
        <v>4</v>
      </c>
      <c r="AZ59">
        <v>4</v>
      </c>
      <c r="BF59">
        <v>9</v>
      </c>
      <c r="BH59">
        <v>2</v>
      </c>
      <c r="BO59">
        <v>2</v>
      </c>
      <c r="BR59">
        <v>3</v>
      </c>
      <c r="BX59">
        <f t="shared" si="109"/>
        <v>260</v>
      </c>
      <c r="BY59">
        <f t="shared" si="110"/>
        <v>9</v>
      </c>
      <c r="BZ59">
        <f t="shared" si="111"/>
        <v>46</v>
      </c>
    </row>
    <row r="60" spans="1:78">
      <c r="A60" s="1" t="s">
        <v>55</v>
      </c>
      <c r="B60" s="12" t="s">
        <v>188</v>
      </c>
      <c r="C60" s="12" t="s">
        <v>195</v>
      </c>
      <c r="D60">
        <f t="shared" si="112"/>
        <v>19</v>
      </c>
      <c r="E60">
        <f t="shared" si="113"/>
        <v>0</v>
      </c>
      <c r="F60">
        <f t="shared" si="114"/>
        <v>2</v>
      </c>
      <c r="G60">
        <f t="shared" si="115"/>
        <v>0</v>
      </c>
      <c r="H60">
        <f t="shared" si="116"/>
        <v>0</v>
      </c>
      <c r="I60">
        <f t="shared" si="117"/>
        <v>0</v>
      </c>
      <c r="J60">
        <f t="shared" si="118"/>
        <v>21</v>
      </c>
      <c r="K60">
        <f t="shared" si="119"/>
        <v>5</v>
      </c>
      <c r="L60">
        <f t="shared" si="120"/>
        <v>8</v>
      </c>
      <c r="M60">
        <f t="shared" si="121"/>
        <v>0</v>
      </c>
      <c r="N60">
        <f t="shared" si="122"/>
        <v>0</v>
      </c>
      <c r="O60">
        <f t="shared" si="123"/>
        <v>0</v>
      </c>
      <c r="P60">
        <f t="shared" si="124"/>
        <v>0</v>
      </c>
      <c r="Q60">
        <f t="shared" si="125"/>
        <v>3</v>
      </c>
      <c r="R60">
        <f t="shared" si="126"/>
        <v>0</v>
      </c>
      <c r="S60">
        <f t="shared" si="127"/>
        <v>23</v>
      </c>
      <c r="T60">
        <f t="shared" si="128"/>
        <v>0</v>
      </c>
      <c r="U60">
        <f t="shared" si="129"/>
        <v>0</v>
      </c>
      <c r="V60">
        <f t="shared" si="130"/>
        <v>0</v>
      </c>
      <c r="W60">
        <f t="shared" si="131"/>
        <v>0</v>
      </c>
      <c r="X60">
        <f t="shared" si="132"/>
        <v>0</v>
      </c>
      <c r="Y60">
        <f t="shared" si="133"/>
        <v>0</v>
      </c>
      <c r="Z60">
        <f t="shared" si="134"/>
        <v>0</v>
      </c>
      <c r="AA60">
        <f t="shared" si="135"/>
        <v>0</v>
      </c>
      <c r="AB60">
        <v>9</v>
      </c>
      <c r="AD60">
        <v>2</v>
      </c>
      <c r="AH60">
        <v>21</v>
      </c>
      <c r="AI60">
        <v>5</v>
      </c>
      <c r="AO60">
        <v>3</v>
      </c>
      <c r="AQ60">
        <v>23</v>
      </c>
      <c r="AZ60">
        <v>10</v>
      </c>
      <c r="BH60">
        <v>8</v>
      </c>
      <c r="BX60">
        <f t="shared" si="109"/>
        <v>63</v>
      </c>
      <c r="BY60">
        <f t="shared" si="110"/>
        <v>8</v>
      </c>
      <c r="BZ60">
        <f t="shared" si="111"/>
        <v>10</v>
      </c>
    </row>
    <row r="61" spans="1:78">
      <c r="A61" s="1" t="s">
        <v>56</v>
      </c>
      <c r="B61" s="12" t="s">
        <v>188</v>
      </c>
      <c r="C61" s="12" t="s">
        <v>189</v>
      </c>
      <c r="D61">
        <f t="shared" si="112"/>
        <v>0</v>
      </c>
      <c r="E61">
        <f t="shared" si="113"/>
        <v>0</v>
      </c>
      <c r="F61">
        <f t="shared" si="114"/>
        <v>0</v>
      </c>
      <c r="G61">
        <f t="shared" si="115"/>
        <v>0</v>
      </c>
      <c r="H61">
        <f t="shared" si="116"/>
        <v>0</v>
      </c>
      <c r="I61">
        <f t="shared" si="117"/>
        <v>0</v>
      </c>
      <c r="J61">
        <f t="shared" si="118"/>
        <v>1</v>
      </c>
      <c r="K61">
        <f t="shared" si="119"/>
        <v>1</v>
      </c>
      <c r="L61">
        <f t="shared" si="120"/>
        <v>1</v>
      </c>
      <c r="M61">
        <f t="shared" si="121"/>
        <v>0</v>
      </c>
      <c r="N61">
        <f t="shared" si="122"/>
        <v>1</v>
      </c>
      <c r="O61">
        <f t="shared" si="123"/>
        <v>0</v>
      </c>
      <c r="P61">
        <f t="shared" si="124"/>
        <v>0</v>
      </c>
      <c r="Q61">
        <f t="shared" si="125"/>
        <v>18</v>
      </c>
      <c r="R61">
        <f t="shared" si="126"/>
        <v>0</v>
      </c>
      <c r="S61">
        <f t="shared" si="127"/>
        <v>28</v>
      </c>
      <c r="T61">
        <f t="shared" si="128"/>
        <v>5</v>
      </c>
      <c r="U61">
        <f t="shared" si="129"/>
        <v>12</v>
      </c>
      <c r="V61">
        <f t="shared" si="130"/>
        <v>0</v>
      </c>
      <c r="W61">
        <f t="shared" si="131"/>
        <v>0</v>
      </c>
      <c r="X61">
        <f t="shared" si="132"/>
        <v>0</v>
      </c>
      <c r="Y61">
        <f t="shared" si="133"/>
        <v>0</v>
      </c>
      <c r="Z61">
        <f t="shared" si="134"/>
        <v>0</v>
      </c>
      <c r="AA61">
        <f t="shared" si="135"/>
        <v>0</v>
      </c>
      <c r="AH61">
        <v>1</v>
      </c>
      <c r="AI61">
        <v>1</v>
      </c>
      <c r="AL61">
        <v>1</v>
      </c>
      <c r="AO61">
        <v>18</v>
      </c>
      <c r="AQ61">
        <v>21</v>
      </c>
      <c r="AR61">
        <v>4</v>
      </c>
      <c r="AS61">
        <v>7</v>
      </c>
      <c r="BH61">
        <v>1</v>
      </c>
      <c r="BO61">
        <v>7</v>
      </c>
      <c r="BP61">
        <v>1</v>
      </c>
      <c r="BQ61">
        <v>5</v>
      </c>
      <c r="BX61">
        <f t="shared" si="109"/>
        <v>29</v>
      </c>
      <c r="BY61">
        <f t="shared" si="110"/>
        <v>25</v>
      </c>
      <c r="BZ61">
        <f t="shared" si="111"/>
        <v>13</v>
      </c>
    </row>
    <row r="62" spans="1:78">
      <c r="A62" s="1" t="s">
        <v>57</v>
      </c>
      <c r="B62" s="12" t="s">
        <v>188</v>
      </c>
      <c r="C62" s="12" t="s">
        <v>195</v>
      </c>
      <c r="D62">
        <f t="shared" si="112"/>
        <v>0</v>
      </c>
      <c r="E62">
        <f t="shared" si="113"/>
        <v>0</v>
      </c>
      <c r="F62">
        <f t="shared" si="114"/>
        <v>0</v>
      </c>
      <c r="G62">
        <f t="shared" si="115"/>
        <v>0</v>
      </c>
      <c r="H62">
        <f t="shared" si="116"/>
        <v>0</v>
      </c>
      <c r="I62">
        <f t="shared" si="117"/>
        <v>0</v>
      </c>
      <c r="J62">
        <f t="shared" si="118"/>
        <v>2</v>
      </c>
      <c r="K62">
        <f t="shared" si="119"/>
        <v>0</v>
      </c>
      <c r="L62">
        <f t="shared" si="120"/>
        <v>0</v>
      </c>
      <c r="M62">
        <f t="shared" si="121"/>
        <v>32</v>
      </c>
      <c r="N62">
        <f t="shared" si="122"/>
        <v>3</v>
      </c>
      <c r="O62">
        <f t="shared" si="123"/>
        <v>1</v>
      </c>
      <c r="P62">
        <f t="shared" si="124"/>
        <v>15</v>
      </c>
      <c r="Q62">
        <f t="shared" si="125"/>
        <v>0</v>
      </c>
      <c r="R62">
        <f t="shared" si="126"/>
        <v>0</v>
      </c>
      <c r="S62">
        <f t="shared" si="127"/>
        <v>0</v>
      </c>
      <c r="T62">
        <f t="shared" si="128"/>
        <v>0</v>
      </c>
      <c r="U62">
        <f t="shared" si="129"/>
        <v>0</v>
      </c>
      <c r="V62">
        <f t="shared" si="130"/>
        <v>0</v>
      </c>
      <c r="W62">
        <f t="shared" si="131"/>
        <v>0</v>
      </c>
      <c r="X62">
        <f t="shared" si="132"/>
        <v>0</v>
      </c>
      <c r="Y62">
        <f t="shared" si="133"/>
        <v>0</v>
      </c>
      <c r="Z62">
        <f t="shared" si="134"/>
        <v>0</v>
      </c>
      <c r="AA62">
        <f t="shared" si="135"/>
        <v>0</v>
      </c>
      <c r="AH62">
        <v>1</v>
      </c>
      <c r="AK62">
        <v>29</v>
      </c>
      <c r="AL62">
        <v>3</v>
      </c>
      <c r="AM62">
        <v>1</v>
      </c>
      <c r="AN62">
        <v>15</v>
      </c>
      <c r="BF62">
        <v>1</v>
      </c>
      <c r="BI62">
        <v>3</v>
      </c>
      <c r="BX62">
        <f t="shared" si="109"/>
        <v>49</v>
      </c>
      <c r="BY62">
        <f t="shared" si="110"/>
        <v>3</v>
      </c>
      <c r="BZ62">
        <f t="shared" si="111"/>
        <v>1</v>
      </c>
    </row>
    <row r="63" spans="1:78">
      <c r="A63" s="1" t="s">
        <v>58</v>
      </c>
      <c r="B63" s="12" t="s">
        <v>188</v>
      </c>
      <c r="C63" s="12" t="s">
        <v>189</v>
      </c>
      <c r="D63">
        <f t="shared" si="112"/>
        <v>0</v>
      </c>
      <c r="E63">
        <f t="shared" si="113"/>
        <v>0</v>
      </c>
      <c r="F63">
        <f t="shared" si="114"/>
        <v>0</v>
      </c>
      <c r="G63">
        <f t="shared" si="115"/>
        <v>0</v>
      </c>
      <c r="H63">
        <f t="shared" si="116"/>
        <v>0</v>
      </c>
      <c r="I63">
        <f t="shared" si="117"/>
        <v>0</v>
      </c>
      <c r="J63">
        <f t="shared" si="118"/>
        <v>3</v>
      </c>
      <c r="K63">
        <f t="shared" si="119"/>
        <v>0</v>
      </c>
      <c r="L63">
        <f t="shared" si="120"/>
        <v>0</v>
      </c>
      <c r="M63">
        <f t="shared" si="121"/>
        <v>6</v>
      </c>
      <c r="N63">
        <f t="shared" si="122"/>
        <v>0</v>
      </c>
      <c r="O63">
        <f t="shared" si="123"/>
        <v>0</v>
      </c>
      <c r="P63">
        <f t="shared" si="124"/>
        <v>0</v>
      </c>
      <c r="Q63">
        <f t="shared" si="125"/>
        <v>0</v>
      </c>
      <c r="R63">
        <f t="shared" si="126"/>
        <v>0</v>
      </c>
      <c r="S63">
        <f t="shared" si="127"/>
        <v>0</v>
      </c>
      <c r="T63">
        <f t="shared" si="128"/>
        <v>0</v>
      </c>
      <c r="U63">
        <f t="shared" si="129"/>
        <v>0</v>
      </c>
      <c r="V63">
        <f t="shared" si="130"/>
        <v>7</v>
      </c>
      <c r="W63">
        <f t="shared" si="131"/>
        <v>0</v>
      </c>
      <c r="X63">
        <f t="shared" si="132"/>
        <v>0</v>
      </c>
      <c r="Y63">
        <f t="shared" si="133"/>
        <v>0</v>
      </c>
      <c r="Z63">
        <f t="shared" si="134"/>
        <v>0</v>
      </c>
      <c r="AA63">
        <f t="shared" si="135"/>
        <v>0</v>
      </c>
      <c r="AH63">
        <v>2</v>
      </c>
      <c r="AK63">
        <v>6</v>
      </c>
      <c r="AT63">
        <v>4</v>
      </c>
      <c r="BF63">
        <v>1</v>
      </c>
      <c r="BR63">
        <v>3</v>
      </c>
      <c r="BX63">
        <f t="shared" si="109"/>
        <v>16</v>
      </c>
      <c r="BY63">
        <f t="shared" si="110"/>
        <v>0</v>
      </c>
      <c r="BZ63">
        <f t="shared" si="111"/>
        <v>0</v>
      </c>
    </row>
    <row r="64" spans="1:78">
      <c r="A64" s="1" t="s">
        <v>59</v>
      </c>
      <c r="B64" s="12" t="s">
        <v>188</v>
      </c>
      <c r="C64" s="12" t="s">
        <v>189</v>
      </c>
      <c r="D64">
        <f t="shared" si="112"/>
        <v>54</v>
      </c>
      <c r="E64">
        <f t="shared" si="113"/>
        <v>3</v>
      </c>
      <c r="F64">
        <f t="shared" si="114"/>
        <v>4</v>
      </c>
      <c r="G64">
        <f t="shared" si="115"/>
        <v>3</v>
      </c>
      <c r="H64">
        <f t="shared" si="116"/>
        <v>0</v>
      </c>
      <c r="I64">
        <f t="shared" si="117"/>
        <v>0</v>
      </c>
      <c r="J64">
        <f t="shared" si="118"/>
        <v>40</v>
      </c>
      <c r="K64">
        <f t="shared" si="119"/>
        <v>0</v>
      </c>
      <c r="L64">
        <f t="shared" si="120"/>
        <v>38</v>
      </c>
      <c r="M64">
        <f t="shared" si="121"/>
        <v>8</v>
      </c>
      <c r="N64">
        <f t="shared" si="122"/>
        <v>0</v>
      </c>
      <c r="O64">
        <f t="shared" si="123"/>
        <v>0</v>
      </c>
      <c r="P64">
        <f t="shared" si="124"/>
        <v>0</v>
      </c>
      <c r="Q64">
        <f t="shared" si="125"/>
        <v>0</v>
      </c>
      <c r="R64">
        <f t="shared" si="126"/>
        <v>0</v>
      </c>
      <c r="S64">
        <f t="shared" si="127"/>
        <v>8</v>
      </c>
      <c r="T64">
        <f t="shared" si="128"/>
        <v>0</v>
      </c>
      <c r="U64">
        <f t="shared" si="129"/>
        <v>16</v>
      </c>
      <c r="V64">
        <f t="shared" si="130"/>
        <v>20</v>
      </c>
      <c r="W64">
        <f t="shared" si="131"/>
        <v>0</v>
      </c>
      <c r="X64">
        <f t="shared" si="132"/>
        <v>0</v>
      </c>
      <c r="Y64">
        <f t="shared" si="133"/>
        <v>10</v>
      </c>
      <c r="Z64">
        <f t="shared" si="134"/>
        <v>0</v>
      </c>
      <c r="AA64">
        <f t="shared" si="135"/>
        <v>1</v>
      </c>
      <c r="AB64">
        <v>26</v>
      </c>
      <c r="AC64">
        <v>2</v>
      </c>
      <c r="AD64">
        <v>3</v>
      </c>
      <c r="AE64">
        <v>3</v>
      </c>
      <c r="AH64">
        <v>39</v>
      </c>
      <c r="AJ64">
        <v>29</v>
      </c>
      <c r="AK64">
        <v>8</v>
      </c>
      <c r="AQ64">
        <v>5</v>
      </c>
      <c r="AS64">
        <v>15</v>
      </c>
      <c r="AT64">
        <v>6</v>
      </c>
      <c r="AW64">
        <v>4</v>
      </c>
      <c r="AY64">
        <v>1</v>
      </c>
      <c r="AZ64">
        <v>28</v>
      </c>
      <c r="BA64">
        <v>1</v>
      </c>
      <c r="BB64">
        <v>1</v>
      </c>
      <c r="BF64">
        <v>1</v>
      </c>
      <c r="BH64">
        <v>9</v>
      </c>
      <c r="BO64">
        <v>3</v>
      </c>
      <c r="BQ64">
        <v>1</v>
      </c>
      <c r="BR64">
        <v>14</v>
      </c>
      <c r="BU64">
        <v>6</v>
      </c>
      <c r="BX64">
        <f t="shared" si="109"/>
        <v>143</v>
      </c>
      <c r="BY64">
        <f t="shared" si="110"/>
        <v>3</v>
      </c>
      <c r="BZ64">
        <f t="shared" si="111"/>
        <v>59</v>
      </c>
    </row>
    <row r="65" spans="1:78">
      <c r="A65" s="1" t="s">
        <v>60</v>
      </c>
      <c r="B65" s="12" t="s">
        <v>188</v>
      </c>
      <c r="C65" s="12" t="s">
        <v>195</v>
      </c>
      <c r="D65">
        <f t="shared" si="112"/>
        <v>3</v>
      </c>
      <c r="E65">
        <f t="shared" si="113"/>
        <v>0</v>
      </c>
      <c r="F65">
        <f t="shared" si="114"/>
        <v>0</v>
      </c>
      <c r="G65">
        <f t="shared" si="115"/>
        <v>16</v>
      </c>
      <c r="H65">
        <f t="shared" si="116"/>
        <v>0</v>
      </c>
      <c r="I65">
        <f t="shared" si="117"/>
        <v>0</v>
      </c>
      <c r="J65">
        <f t="shared" si="118"/>
        <v>113</v>
      </c>
      <c r="K65">
        <f t="shared" si="119"/>
        <v>0</v>
      </c>
      <c r="L65">
        <f t="shared" si="120"/>
        <v>3</v>
      </c>
      <c r="M65">
        <f t="shared" si="121"/>
        <v>39</v>
      </c>
      <c r="N65">
        <f t="shared" si="122"/>
        <v>0</v>
      </c>
      <c r="O65">
        <f t="shared" si="123"/>
        <v>0</v>
      </c>
      <c r="P65">
        <f t="shared" si="124"/>
        <v>8</v>
      </c>
      <c r="Q65">
        <f t="shared" si="125"/>
        <v>0</v>
      </c>
      <c r="R65">
        <f t="shared" si="126"/>
        <v>0</v>
      </c>
      <c r="S65">
        <f t="shared" si="127"/>
        <v>20</v>
      </c>
      <c r="T65">
        <f t="shared" si="128"/>
        <v>0</v>
      </c>
      <c r="U65">
        <f t="shared" si="129"/>
        <v>0</v>
      </c>
      <c r="V65">
        <f t="shared" si="130"/>
        <v>53</v>
      </c>
      <c r="W65">
        <f t="shared" si="131"/>
        <v>0</v>
      </c>
      <c r="X65">
        <f t="shared" si="132"/>
        <v>15</v>
      </c>
      <c r="Y65">
        <f t="shared" si="133"/>
        <v>71</v>
      </c>
      <c r="Z65">
        <f t="shared" si="134"/>
        <v>6</v>
      </c>
      <c r="AA65">
        <f t="shared" si="135"/>
        <v>0</v>
      </c>
      <c r="AB65">
        <v>1</v>
      </c>
      <c r="AE65">
        <v>9</v>
      </c>
      <c r="AH65">
        <v>99</v>
      </c>
      <c r="AJ65">
        <v>2</v>
      </c>
      <c r="AK65">
        <v>39</v>
      </c>
      <c r="AN65">
        <v>8</v>
      </c>
      <c r="AQ65">
        <v>20</v>
      </c>
      <c r="AT65">
        <v>19</v>
      </c>
      <c r="AV65">
        <v>5</v>
      </c>
      <c r="AW65">
        <v>54</v>
      </c>
      <c r="AX65">
        <v>3</v>
      </c>
      <c r="AZ65">
        <v>2</v>
      </c>
      <c r="BC65">
        <v>7</v>
      </c>
      <c r="BF65">
        <v>14</v>
      </c>
      <c r="BH65">
        <v>1</v>
      </c>
      <c r="BR65">
        <v>34</v>
      </c>
      <c r="BT65">
        <v>10</v>
      </c>
      <c r="BU65">
        <v>17</v>
      </c>
      <c r="BV65">
        <v>3</v>
      </c>
      <c r="BX65">
        <f t="shared" si="109"/>
        <v>323</v>
      </c>
      <c r="BY65">
        <f t="shared" si="110"/>
        <v>6</v>
      </c>
      <c r="BZ65">
        <f t="shared" si="111"/>
        <v>18</v>
      </c>
    </row>
    <row r="66" spans="1:78">
      <c r="A66" s="1" t="s">
        <v>61</v>
      </c>
      <c r="B66" s="12" t="s">
        <v>188</v>
      </c>
      <c r="C66" s="12" t="s">
        <v>189</v>
      </c>
      <c r="D66">
        <f t="shared" si="112"/>
        <v>74</v>
      </c>
      <c r="E66">
        <f t="shared" si="113"/>
        <v>0</v>
      </c>
      <c r="F66">
        <f t="shared" si="114"/>
        <v>0</v>
      </c>
      <c r="G66">
        <f t="shared" si="115"/>
        <v>0</v>
      </c>
      <c r="H66">
        <f t="shared" si="116"/>
        <v>0</v>
      </c>
      <c r="I66">
        <f t="shared" si="117"/>
        <v>0</v>
      </c>
      <c r="J66">
        <f t="shared" si="118"/>
        <v>52</v>
      </c>
      <c r="K66">
        <f t="shared" si="119"/>
        <v>3</v>
      </c>
      <c r="L66">
        <f t="shared" si="120"/>
        <v>49</v>
      </c>
      <c r="M66">
        <f t="shared" si="121"/>
        <v>9</v>
      </c>
      <c r="N66">
        <f t="shared" si="122"/>
        <v>0</v>
      </c>
      <c r="O66">
        <f t="shared" si="123"/>
        <v>0</v>
      </c>
      <c r="P66">
        <f t="shared" si="124"/>
        <v>2</v>
      </c>
      <c r="Q66">
        <f t="shared" si="125"/>
        <v>0</v>
      </c>
      <c r="R66">
        <f t="shared" si="126"/>
        <v>0</v>
      </c>
      <c r="S66">
        <f t="shared" si="127"/>
        <v>8</v>
      </c>
      <c r="T66">
        <f t="shared" si="128"/>
        <v>0</v>
      </c>
      <c r="U66">
        <f t="shared" si="129"/>
        <v>27</v>
      </c>
      <c r="V66">
        <f t="shared" si="130"/>
        <v>2</v>
      </c>
      <c r="W66">
        <f t="shared" si="131"/>
        <v>0</v>
      </c>
      <c r="X66">
        <f t="shared" si="132"/>
        <v>0</v>
      </c>
      <c r="Y66">
        <f t="shared" si="133"/>
        <v>0</v>
      </c>
      <c r="Z66">
        <f t="shared" si="134"/>
        <v>0</v>
      </c>
      <c r="AA66">
        <f t="shared" si="135"/>
        <v>1</v>
      </c>
      <c r="AB66">
        <v>34</v>
      </c>
      <c r="AH66">
        <v>44</v>
      </c>
      <c r="AI66">
        <v>2</v>
      </c>
      <c r="AJ66">
        <v>48</v>
      </c>
      <c r="AK66">
        <v>9</v>
      </c>
      <c r="AN66">
        <v>2</v>
      </c>
      <c r="AQ66">
        <v>7</v>
      </c>
      <c r="AS66">
        <v>23</v>
      </c>
      <c r="AT66">
        <v>1</v>
      </c>
      <c r="AY66">
        <v>1</v>
      </c>
      <c r="AZ66">
        <v>40</v>
      </c>
      <c r="BF66">
        <v>8</v>
      </c>
      <c r="BG66">
        <v>1</v>
      </c>
      <c r="BH66">
        <v>1</v>
      </c>
      <c r="BO66">
        <v>1</v>
      </c>
      <c r="BQ66">
        <v>4</v>
      </c>
      <c r="BR66">
        <v>1</v>
      </c>
      <c r="BX66">
        <f t="shared" si="109"/>
        <v>147</v>
      </c>
      <c r="BY66">
        <f t="shared" si="110"/>
        <v>3</v>
      </c>
      <c r="BZ66">
        <f t="shared" si="111"/>
        <v>77</v>
      </c>
    </row>
    <row r="67" spans="1:78">
      <c r="A67" s="1" t="s">
        <v>62</v>
      </c>
      <c r="B67" s="12" t="s">
        <v>188</v>
      </c>
      <c r="C67" s="12" t="s">
        <v>189</v>
      </c>
      <c r="D67">
        <f t="shared" si="112"/>
        <v>124</v>
      </c>
      <c r="E67">
        <f t="shared" si="113"/>
        <v>3</v>
      </c>
      <c r="F67">
        <f t="shared" si="114"/>
        <v>53</v>
      </c>
      <c r="G67">
        <f t="shared" si="115"/>
        <v>1</v>
      </c>
      <c r="H67">
        <f t="shared" si="116"/>
        <v>1</v>
      </c>
      <c r="I67">
        <f t="shared" si="117"/>
        <v>0</v>
      </c>
      <c r="J67">
        <f t="shared" si="118"/>
        <v>60</v>
      </c>
      <c r="K67">
        <f t="shared" si="119"/>
        <v>3</v>
      </c>
      <c r="L67">
        <f t="shared" si="120"/>
        <v>33</v>
      </c>
      <c r="M67">
        <f t="shared" si="121"/>
        <v>14</v>
      </c>
      <c r="N67">
        <f t="shared" si="122"/>
        <v>0</v>
      </c>
      <c r="O67">
        <f t="shared" si="123"/>
        <v>0</v>
      </c>
      <c r="P67">
        <f t="shared" si="124"/>
        <v>2</v>
      </c>
      <c r="Q67">
        <f t="shared" si="125"/>
        <v>0</v>
      </c>
      <c r="R67">
        <f t="shared" si="126"/>
        <v>0</v>
      </c>
      <c r="S67">
        <f t="shared" si="127"/>
        <v>44</v>
      </c>
      <c r="T67">
        <f t="shared" si="128"/>
        <v>0</v>
      </c>
      <c r="U67">
        <f t="shared" si="129"/>
        <v>14</v>
      </c>
      <c r="V67">
        <f t="shared" si="130"/>
        <v>28</v>
      </c>
      <c r="W67">
        <f t="shared" si="131"/>
        <v>7</v>
      </c>
      <c r="X67">
        <f t="shared" si="132"/>
        <v>0</v>
      </c>
      <c r="Y67">
        <f t="shared" si="133"/>
        <v>0</v>
      </c>
      <c r="Z67">
        <f t="shared" si="134"/>
        <v>0</v>
      </c>
      <c r="AA67">
        <f t="shared" si="135"/>
        <v>0</v>
      </c>
      <c r="AB67">
        <v>54</v>
      </c>
      <c r="AD67">
        <v>13</v>
      </c>
      <c r="AE67">
        <v>1</v>
      </c>
      <c r="AF67">
        <v>1</v>
      </c>
      <c r="AH67">
        <v>52</v>
      </c>
      <c r="AI67">
        <v>3</v>
      </c>
      <c r="AJ67">
        <v>24</v>
      </c>
      <c r="AK67">
        <v>14</v>
      </c>
      <c r="AN67">
        <v>2</v>
      </c>
      <c r="AQ67">
        <v>44</v>
      </c>
      <c r="AS67">
        <v>14</v>
      </c>
      <c r="AT67">
        <v>12</v>
      </c>
      <c r="AU67">
        <v>4</v>
      </c>
      <c r="AZ67">
        <v>70</v>
      </c>
      <c r="BA67">
        <v>3</v>
      </c>
      <c r="BB67">
        <v>40</v>
      </c>
      <c r="BF67">
        <v>8</v>
      </c>
      <c r="BH67">
        <v>9</v>
      </c>
      <c r="BR67">
        <v>16</v>
      </c>
      <c r="BS67">
        <v>3</v>
      </c>
      <c r="BX67">
        <f t="shared" si="109"/>
        <v>273</v>
      </c>
      <c r="BY67">
        <f t="shared" si="110"/>
        <v>14</v>
      </c>
      <c r="BZ67">
        <f t="shared" si="111"/>
        <v>100</v>
      </c>
    </row>
    <row r="68" spans="1:78">
      <c r="A68" s="1" t="s">
        <v>63</v>
      </c>
      <c r="B68" s="12" t="s">
        <v>188</v>
      </c>
      <c r="C68" s="12" t="s">
        <v>189</v>
      </c>
      <c r="D68">
        <f t="shared" si="112"/>
        <v>3</v>
      </c>
      <c r="E68">
        <f t="shared" si="113"/>
        <v>0</v>
      </c>
      <c r="F68">
        <f t="shared" si="114"/>
        <v>0</v>
      </c>
      <c r="G68">
        <f t="shared" si="115"/>
        <v>21</v>
      </c>
      <c r="H68">
        <f t="shared" si="116"/>
        <v>2</v>
      </c>
      <c r="I68">
        <f t="shared" si="117"/>
        <v>2</v>
      </c>
      <c r="J68">
        <f t="shared" si="118"/>
        <v>3</v>
      </c>
      <c r="K68">
        <f t="shared" si="119"/>
        <v>0</v>
      </c>
      <c r="L68">
        <f t="shared" si="120"/>
        <v>0</v>
      </c>
      <c r="M68">
        <f t="shared" si="121"/>
        <v>5</v>
      </c>
      <c r="N68">
        <f t="shared" si="122"/>
        <v>0</v>
      </c>
      <c r="O68">
        <f t="shared" si="123"/>
        <v>0</v>
      </c>
      <c r="P68">
        <f t="shared" si="124"/>
        <v>0</v>
      </c>
      <c r="Q68">
        <f t="shared" si="125"/>
        <v>0</v>
      </c>
      <c r="R68">
        <f t="shared" si="126"/>
        <v>0</v>
      </c>
      <c r="S68">
        <f t="shared" si="127"/>
        <v>3</v>
      </c>
      <c r="T68">
        <f t="shared" si="128"/>
        <v>0</v>
      </c>
      <c r="U68">
        <f t="shared" si="129"/>
        <v>2</v>
      </c>
      <c r="V68">
        <f t="shared" si="130"/>
        <v>8</v>
      </c>
      <c r="W68">
        <f t="shared" si="131"/>
        <v>0</v>
      </c>
      <c r="X68">
        <f t="shared" si="132"/>
        <v>4</v>
      </c>
      <c r="Y68">
        <f t="shared" si="133"/>
        <v>6</v>
      </c>
      <c r="Z68">
        <f t="shared" si="134"/>
        <v>10</v>
      </c>
      <c r="AA68">
        <f t="shared" si="135"/>
        <v>0</v>
      </c>
      <c r="AB68">
        <v>1</v>
      </c>
      <c r="AE68">
        <v>13</v>
      </c>
      <c r="AF68">
        <v>1</v>
      </c>
      <c r="AG68">
        <v>1</v>
      </c>
      <c r="AH68">
        <v>3</v>
      </c>
      <c r="AK68">
        <v>5</v>
      </c>
      <c r="AQ68">
        <v>2</v>
      </c>
      <c r="AS68">
        <v>2</v>
      </c>
      <c r="AT68">
        <v>4</v>
      </c>
      <c r="AV68">
        <v>2</v>
      </c>
      <c r="AW68">
        <v>6</v>
      </c>
      <c r="AX68">
        <v>4</v>
      </c>
      <c r="AZ68">
        <v>2</v>
      </c>
      <c r="BC68">
        <v>8</v>
      </c>
      <c r="BD68">
        <v>1</v>
      </c>
      <c r="BE68">
        <v>1</v>
      </c>
      <c r="BO68">
        <v>1</v>
      </c>
      <c r="BR68">
        <v>4</v>
      </c>
      <c r="BT68">
        <v>2</v>
      </c>
      <c r="BV68">
        <v>6</v>
      </c>
      <c r="BX68">
        <f t="shared" si="109"/>
        <v>49</v>
      </c>
      <c r="BY68">
        <f t="shared" si="110"/>
        <v>12</v>
      </c>
      <c r="BZ68">
        <f t="shared" si="111"/>
        <v>8</v>
      </c>
    </row>
    <row r="69" spans="1:78">
      <c r="A69" s="1" t="s">
        <v>64</v>
      </c>
      <c r="B69" s="12" t="s">
        <v>188</v>
      </c>
      <c r="C69" s="12" t="s">
        <v>189</v>
      </c>
      <c r="D69">
        <f t="shared" si="112"/>
        <v>1</v>
      </c>
      <c r="E69">
        <f t="shared" si="113"/>
        <v>0</v>
      </c>
      <c r="F69">
        <f t="shared" si="114"/>
        <v>0</v>
      </c>
      <c r="G69">
        <f t="shared" si="115"/>
        <v>0</v>
      </c>
      <c r="H69">
        <f t="shared" si="116"/>
        <v>0</v>
      </c>
      <c r="I69">
        <f t="shared" si="117"/>
        <v>0</v>
      </c>
      <c r="J69">
        <f t="shared" si="118"/>
        <v>8</v>
      </c>
      <c r="K69">
        <f t="shared" si="119"/>
        <v>1</v>
      </c>
      <c r="L69">
        <f t="shared" si="120"/>
        <v>0</v>
      </c>
      <c r="M69">
        <f t="shared" si="121"/>
        <v>0</v>
      </c>
      <c r="N69">
        <f t="shared" si="122"/>
        <v>0</v>
      </c>
      <c r="O69">
        <f t="shared" si="123"/>
        <v>0</v>
      </c>
      <c r="P69">
        <f t="shared" si="124"/>
        <v>1</v>
      </c>
      <c r="Q69">
        <f t="shared" si="125"/>
        <v>0</v>
      </c>
      <c r="R69">
        <f t="shared" si="126"/>
        <v>0</v>
      </c>
      <c r="S69">
        <f t="shared" si="127"/>
        <v>2</v>
      </c>
      <c r="T69">
        <f t="shared" si="128"/>
        <v>0</v>
      </c>
      <c r="U69">
        <f t="shared" si="129"/>
        <v>0</v>
      </c>
      <c r="V69">
        <f t="shared" si="130"/>
        <v>0</v>
      </c>
      <c r="W69">
        <f t="shared" si="131"/>
        <v>0</v>
      </c>
      <c r="X69">
        <f t="shared" si="132"/>
        <v>0</v>
      </c>
      <c r="Y69">
        <f t="shared" si="133"/>
        <v>0</v>
      </c>
      <c r="Z69">
        <f t="shared" si="134"/>
        <v>0</v>
      </c>
      <c r="AA69">
        <f t="shared" si="135"/>
        <v>0</v>
      </c>
      <c r="AB69">
        <v>1</v>
      </c>
      <c r="AH69">
        <v>8</v>
      </c>
      <c r="AI69">
        <v>1</v>
      </c>
      <c r="AN69">
        <v>1</v>
      </c>
      <c r="AQ69">
        <v>2</v>
      </c>
      <c r="BX69">
        <f t="shared" si="109"/>
        <v>12</v>
      </c>
      <c r="BY69">
        <f t="shared" si="110"/>
        <v>1</v>
      </c>
      <c r="BZ69">
        <f t="shared" si="111"/>
        <v>0</v>
      </c>
    </row>
    <row r="70" spans="1:78">
      <c r="A70" s="1" t="s">
        <v>65</v>
      </c>
      <c r="B70" s="12" t="s">
        <v>193</v>
      </c>
      <c r="C70" s="12" t="s">
        <v>191</v>
      </c>
      <c r="D70">
        <f t="shared" si="112"/>
        <v>0</v>
      </c>
      <c r="E70">
        <f t="shared" si="113"/>
        <v>0</v>
      </c>
      <c r="F70">
        <f t="shared" si="114"/>
        <v>0</v>
      </c>
      <c r="G70">
        <f t="shared" si="115"/>
        <v>0</v>
      </c>
      <c r="H70">
        <f t="shared" si="116"/>
        <v>0</v>
      </c>
      <c r="I70">
        <f t="shared" si="117"/>
        <v>0</v>
      </c>
      <c r="J70">
        <f t="shared" si="118"/>
        <v>0</v>
      </c>
      <c r="K70">
        <f t="shared" si="119"/>
        <v>0</v>
      </c>
      <c r="L70">
        <f t="shared" si="120"/>
        <v>0</v>
      </c>
      <c r="M70">
        <f t="shared" si="121"/>
        <v>0</v>
      </c>
      <c r="N70">
        <f t="shared" si="122"/>
        <v>0</v>
      </c>
      <c r="O70">
        <f t="shared" si="123"/>
        <v>0</v>
      </c>
      <c r="P70">
        <f t="shared" si="124"/>
        <v>0</v>
      </c>
      <c r="Q70">
        <f t="shared" si="125"/>
        <v>0</v>
      </c>
      <c r="R70">
        <f t="shared" si="126"/>
        <v>0</v>
      </c>
      <c r="S70">
        <f t="shared" si="127"/>
        <v>0</v>
      </c>
      <c r="T70">
        <f t="shared" si="128"/>
        <v>0</v>
      </c>
      <c r="U70">
        <f t="shared" si="129"/>
        <v>0</v>
      </c>
      <c r="V70">
        <f t="shared" si="130"/>
        <v>0</v>
      </c>
      <c r="W70">
        <f t="shared" si="131"/>
        <v>0</v>
      </c>
      <c r="X70">
        <f t="shared" si="132"/>
        <v>0</v>
      </c>
      <c r="Y70">
        <f t="shared" si="133"/>
        <v>0</v>
      </c>
      <c r="Z70">
        <f t="shared" si="134"/>
        <v>0</v>
      </c>
      <c r="AA70">
        <f t="shared" si="135"/>
        <v>0</v>
      </c>
      <c r="BX70">
        <f t="shared" ref="BX70:BX75" si="136">SUM(D70+G70+J70+M70+P70+S70+V70+Y70)</f>
        <v>0</v>
      </c>
      <c r="BY70">
        <f t="shared" ref="BY70:BY75" si="137">SUM(E70+H70+K70+N70+Q70+T70+W70+Z70)</f>
        <v>0</v>
      </c>
      <c r="BZ70">
        <f t="shared" ref="BZ70:BZ75" si="138">SUM(F70+I70+L70+O70+R70+U70+X70+AA70)</f>
        <v>0</v>
      </c>
    </row>
    <row r="71" spans="1:78">
      <c r="A71" s="1" t="s">
        <v>66</v>
      </c>
      <c r="B71" s="12" t="s">
        <v>193</v>
      </c>
      <c r="C71" s="12" t="s">
        <v>191</v>
      </c>
      <c r="D71">
        <f t="shared" ref="D71:D75" si="139">SUM(AB71,AZ71)</f>
        <v>0</v>
      </c>
      <c r="E71">
        <f t="shared" ref="E71:E75" si="140">SUM(AC71,BA71)</f>
        <v>0</v>
      </c>
      <c r="F71">
        <f t="shared" ref="F71:F75" si="141">SUM(AD71,BB71)</f>
        <v>0</v>
      </c>
      <c r="G71">
        <f t="shared" ref="G71:G75" si="142">SUM(AE71,BC71)</f>
        <v>0</v>
      </c>
      <c r="H71">
        <f t="shared" ref="H71:H75" si="143">SUM(AF71,BD71)</f>
        <v>0</v>
      </c>
      <c r="I71">
        <f t="shared" ref="I71:I75" si="144">SUM(AG71,BE71)</f>
        <v>0</v>
      </c>
      <c r="J71">
        <f t="shared" ref="J71:J75" si="145">SUM(AH71,BF71)</f>
        <v>0</v>
      </c>
      <c r="K71">
        <f t="shared" ref="K71:K75" si="146">SUM(AI71,BG71)</f>
        <v>0</v>
      </c>
      <c r="L71">
        <f t="shared" ref="L71:L75" si="147">SUM(AJ71,BH71)</f>
        <v>0</v>
      </c>
      <c r="M71">
        <f t="shared" ref="M71:M75" si="148">SUM(AK71,BI71)</f>
        <v>0</v>
      </c>
      <c r="N71">
        <f t="shared" ref="N71:N75" si="149">SUM(AL71,BJ71)</f>
        <v>0</v>
      </c>
      <c r="O71">
        <f t="shared" ref="O71:O75" si="150">SUM(AM71,BK71)</f>
        <v>0</v>
      </c>
      <c r="P71">
        <f t="shared" ref="P71:P75" si="151">SUM(AN71,BL71)</f>
        <v>0</v>
      </c>
      <c r="Q71">
        <f t="shared" ref="Q71:Q75" si="152">SUM(AO71,BM71)</f>
        <v>0</v>
      </c>
      <c r="R71">
        <f t="shared" ref="R71:R75" si="153">SUM(AP71,BN71)</f>
        <v>0</v>
      </c>
      <c r="S71">
        <f t="shared" ref="S71:S75" si="154">SUM(AQ71,BO71)</f>
        <v>0</v>
      </c>
      <c r="T71">
        <f t="shared" ref="T71:T75" si="155">SUM(AR71,BP71)</f>
        <v>0</v>
      </c>
      <c r="U71">
        <f t="shared" ref="U71:U75" si="156">SUM(AS71,BQ71)</f>
        <v>0</v>
      </c>
      <c r="V71">
        <f t="shared" ref="V71:V75" si="157">SUM(AT71,BR71)</f>
        <v>0</v>
      </c>
      <c r="W71">
        <f t="shared" ref="W71:W75" si="158">SUM(AU71,BS71)</f>
        <v>0</v>
      </c>
      <c r="X71">
        <f t="shared" ref="X71:X75" si="159">SUM(AV71,BT71)</f>
        <v>0</v>
      </c>
      <c r="Y71">
        <f t="shared" ref="Y71:Y75" si="160">SUM(AW71,BU71)</f>
        <v>0</v>
      </c>
      <c r="Z71">
        <f t="shared" ref="Z71:Z75" si="161">SUM(AX71,BV71)</f>
        <v>0</v>
      </c>
      <c r="AA71">
        <f t="shared" ref="AA71:AA75" si="162">SUM(AY71,BW71)</f>
        <v>0</v>
      </c>
      <c r="BX71">
        <f t="shared" si="136"/>
        <v>0</v>
      </c>
      <c r="BY71">
        <f t="shared" si="137"/>
        <v>0</v>
      </c>
      <c r="BZ71">
        <f t="shared" si="138"/>
        <v>0</v>
      </c>
    </row>
    <row r="72" spans="1:78">
      <c r="A72" s="1" t="s">
        <v>67</v>
      </c>
      <c r="B72" s="12" t="s">
        <v>188</v>
      </c>
      <c r="C72" s="12" t="s">
        <v>191</v>
      </c>
      <c r="D72">
        <f t="shared" si="139"/>
        <v>0</v>
      </c>
      <c r="E72">
        <f t="shared" si="140"/>
        <v>0</v>
      </c>
      <c r="F72">
        <f t="shared" si="141"/>
        <v>0</v>
      </c>
      <c r="G72">
        <f t="shared" si="142"/>
        <v>0</v>
      </c>
      <c r="H72">
        <f t="shared" si="143"/>
        <v>0</v>
      </c>
      <c r="I72">
        <f t="shared" si="144"/>
        <v>0</v>
      </c>
      <c r="J72">
        <f t="shared" si="145"/>
        <v>0</v>
      </c>
      <c r="K72">
        <f t="shared" si="146"/>
        <v>0</v>
      </c>
      <c r="L72">
        <f t="shared" si="147"/>
        <v>0</v>
      </c>
      <c r="M72">
        <f t="shared" si="148"/>
        <v>0</v>
      </c>
      <c r="N72">
        <f t="shared" si="149"/>
        <v>0</v>
      </c>
      <c r="O72">
        <f t="shared" si="150"/>
        <v>0</v>
      </c>
      <c r="P72">
        <f t="shared" si="151"/>
        <v>1</v>
      </c>
      <c r="Q72">
        <f t="shared" si="152"/>
        <v>0</v>
      </c>
      <c r="R72">
        <f t="shared" si="153"/>
        <v>0</v>
      </c>
      <c r="S72">
        <f t="shared" si="154"/>
        <v>0</v>
      </c>
      <c r="T72">
        <f t="shared" si="155"/>
        <v>0</v>
      </c>
      <c r="U72">
        <f t="shared" si="156"/>
        <v>0</v>
      </c>
      <c r="V72">
        <f t="shared" si="157"/>
        <v>0</v>
      </c>
      <c r="W72">
        <f t="shared" si="158"/>
        <v>0</v>
      </c>
      <c r="X72">
        <f t="shared" si="159"/>
        <v>0</v>
      </c>
      <c r="Y72">
        <f t="shared" si="160"/>
        <v>0</v>
      </c>
      <c r="Z72">
        <f t="shared" si="161"/>
        <v>0</v>
      </c>
      <c r="AA72">
        <f t="shared" si="162"/>
        <v>0</v>
      </c>
      <c r="AN72">
        <v>1</v>
      </c>
      <c r="BX72">
        <f t="shared" si="136"/>
        <v>1</v>
      </c>
      <c r="BY72">
        <f t="shared" si="137"/>
        <v>0</v>
      </c>
      <c r="BZ72">
        <f t="shared" si="138"/>
        <v>0</v>
      </c>
    </row>
    <row r="73" spans="1:78">
      <c r="A73" s="1" t="s">
        <v>68</v>
      </c>
      <c r="B73" s="12" t="s">
        <v>188</v>
      </c>
      <c r="C73" s="12" t="s">
        <v>191</v>
      </c>
      <c r="D73">
        <f t="shared" si="139"/>
        <v>0</v>
      </c>
      <c r="E73">
        <f t="shared" si="140"/>
        <v>0</v>
      </c>
      <c r="F73">
        <f t="shared" si="141"/>
        <v>0</v>
      </c>
      <c r="G73">
        <f t="shared" si="142"/>
        <v>5</v>
      </c>
      <c r="H73">
        <f t="shared" si="143"/>
        <v>0</v>
      </c>
      <c r="I73">
        <f t="shared" si="144"/>
        <v>0</v>
      </c>
      <c r="J73">
        <f t="shared" si="145"/>
        <v>0</v>
      </c>
      <c r="K73">
        <f t="shared" si="146"/>
        <v>0</v>
      </c>
      <c r="L73">
        <f t="shared" si="147"/>
        <v>0</v>
      </c>
      <c r="M73">
        <f t="shared" si="148"/>
        <v>4</v>
      </c>
      <c r="N73">
        <f t="shared" si="149"/>
        <v>0</v>
      </c>
      <c r="O73">
        <f t="shared" si="150"/>
        <v>0</v>
      </c>
      <c r="P73">
        <f t="shared" si="151"/>
        <v>5</v>
      </c>
      <c r="Q73">
        <f t="shared" si="152"/>
        <v>0</v>
      </c>
      <c r="R73">
        <f t="shared" si="153"/>
        <v>0</v>
      </c>
      <c r="S73">
        <f t="shared" si="154"/>
        <v>0</v>
      </c>
      <c r="T73">
        <f t="shared" si="155"/>
        <v>0</v>
      </c>
      <c r="U73">
        <f t="shared" si="156"/>
        <v>0</v>
      </c>
      <c r="V73">
        <f t="shared" si="157"/>
        <v>2</v>
      </c>
      <c r="W73">
        <f t="shared" si="158"/>
        <v>0</v>
      </c>
      <c r="X73">
        <f t="shared" si="159"/>
        <v>0</v>
      </c>
      <c r="Y73">
        <f t="shared" si="160"/>
        <v>16</v>
      </c>
      <c r="Z73">
        <f t="shared" si="161"/>
        <v>1</v>
      </c>
      <c r="AA73">
        <f t="shared" si="162"/>
        <v>1</v>
      </c>
      <c r="AE73">
        <v>3</v>
      </c>
      <c r="AK73">
        <v>4</v>
      </c>
      <c r="AN73">
        <v>5</v>
      </c>
      <c r="AT73">
        <v>1</v>
      </c>
      <c r="AW73">
        <v>10</v>
      </c>
      <c r="AY73">
        <v>1</v>
      </c>
      <c r="BC73">
        <v>2</v>
      </c>
      <c r="BR73">
        <v>1</v>
      </c>
      <c r="BU73">
        <v>6</v>
      </c>
      <c r="BV73">
        <v>1</v>
      </c>
      <c r="BX73">
        <f t="shared" si="136"/>
        <v>32</v>
      </c>
      <c r="BY73">
        <f t="shared" si="137"/>
        <v>1</v>
      </c>
      <c r="BZ73">
        <f t="shared" si="138"/>
        <v>1</v>
      </c>
    </row>
    <row r="74" spans="1:78">
      <c r="A74" s="1" t="s">
        <v>69</v>
      </c>
      <c r="B74" s="12" t="s">
        <v>193</v>
      </c>
      <c r="C74" s="12" t="s">
        <v>191</v>
      </c>
      <c r="D74">
        <f t="shared" si="139"/>
        <v>0</v>
      </c>
      <c r="E74">
        <f t="shared" si="140"/>
        <v>0</v>
      </c>
      <c r="F74">
        <f t="shared" si="141"/>
        <v>0</v>
      </c>
      <c r="G74">
        <f t="shared" si="142"/>
        <v>0</v>
      </c>
      <c r="H74">
        <f t="shared" si="143"/>
        <v>0</v>
      </c>
      <c r="I74">
        <f t="shared" si="144"/>
        <v>0</v>
      </c>
      <c r="J74">
        <f t="shared" si="145"/>
        <v>0</v>
      </c>
      <c r="K74">
        <f t="shared" si="146"/>
        <v>0</v>
      </c>
      <c r="L74">
        <f t="shared" si="147"/>
        <v>0</v>
      </c>
      <c r="M74">
        <f t="shared" si="148"/>
        <v>0</v>
      </c>
      <c r="N74">
        <f t="shared" si="149"/>
        <v>0</v>
      </c>
      <c r="O74">
        <f t="shared" si="150"/>
        <v>0</v>
      </c>
      <c r="P74">
        <f t="shared" si="151"/>
        <v>0</v>
      </c>
      <c r="Q74">
        <f t="shared" si="152"/>
        <v>0</v>
      </c>
      <c r="R74">
        <f t="shared" si="153"/>
        <v>0</v>
      </c>
      <c r="S74">
        <f t="shared" si="154"/>
        <v>0</v>
      </c>
      <c r="T74">
        <f t="shared" si="155"/>
        <v>0</v>
      </c>
      <c r="U74">
        <f t="shared" si="156"/>
        <v>0</v>
      </c>
      <c r="V74">
        <f t="shared" si="157"/>
        <v>0</v>
      </c>
      <c r="W74">
        <f t="shared" si="158"/>
        <v>0</v>
      </c>
      <c r="X74">
        <f t="shared" si="159"/>
        <v>0</v>
      </c>
      <c r="Y74">
        <f t="shared" si="160"/>
        <v>0</v>
      </c>
      <c r="Z74">
        <f t="shared" si="161"/>
        <v>0</v>
      </c>
      <c r="AA74">
        <f t="shared" si="162"/>
        <v>0</v>
      </c>
      <c r="BX74">
        <f t="shared" si="136"/>
        <v>0</v>
      </c>
      <c r="BY74">
        <f t="shared" si="137"/>
        <v>0</v>
      </c>
      <c r="BZ74">
        <f t="shared" si="138"/>
        <v>0</v>
      </c>
    </row>
    <row r="75" spans="1:78">
      <c r="A75" s="1" t="s">
        <v>70</v>
      </c>
      <c r="B75" s="12" t="s">
        <v>193</v>
      </c>
      <c r="C75" s="12" t="s">
        <v>191</v>
      </c>
      <c r="D75">
        <f t="shared" si="139"/>
        <v>0</v>
      </c>
      <c r="E75">
        <f t="shared" si="140"/>
        <v>0</v>
      </c>
      <c r="F75">
        <f t="shared" si="141"/>
        <v>0</v>
      </c>
      <c r="G75">
        <f t="shared" si="142"/>
        <v>0</v>
      </c>
      <c r="H75">
        <f t="shared" si="143"/>
        <v>0</v>
      </c>
      <c r="I75">
        <f t="shared" si="144"/>
        <v>0</v>
      </c>
      <c r="J75">
        <f t="shared" si="145"/>
        <v>0</v>
      </c>
      <c r="K75">
        <f t="shared" si="146"/>
        <v>0</v>
      </c>
      <c r="L75">
        <f t="shared" si="147"/>
        <v>0</v>
      </c>
      <c r="M75">
        <f t="shared" si="148"/>
        <v>0</v>
      </c>
      <c r="N75">
        <f t="shared" si="149"/>
        <v>0</v>
      </c>
      <c r="O75">
        <f t="shared" si="150"/>
        <v>0</v>
      </c>
      <c r="P75">
        <f t="shared" si="151"/>
        <v>0</v>
      </c>
      <c r="Q75">
        <f t="shared" si="152"/>
        <v>0</v>
      </c>
      <c r="R75">
        <f t="shared" si="153"/>
        <v>0</v>
      </c>
      <c r="S75">
        <f t="shared" si="154"/>
        <v>0</v>
      </c>
      <c r="T75">
        <f t="shared" si="155"/>
        <v>0</v>
      </c>
      <c r="U75">
        <f t="shared" si="156"/>
        <v>0</v>
      </c>
      <c r="V75">
        <f t="shared" si="157"/>
        <v>0</v>
      </c>
      <c r="W75">
        <f t="shared" si="158"/>
        <v>0</v>
      </c>
      <c r="X75">
        <f t="shared" si="159"/>
        <v>0</v>
      </c>
      <c r="Y75">
        <f t="shared" si="160"/>
        <v>0</v>
      </c>
      <c r="Z75">
        <f t="shared" si="161"/>
        <v>0</v>
      </c>
      <c r="AA75">
        <f t="shared" si="162"/>
        <v>0</v>
      </c>
      <c r="BX75">
        <f t="shared" si="136"/>
        <v>0</v>
      </c>
      <c r="BY75">
        <f t="shared" si="137"/>
        <v>0</v>
      </c>
      <c r="BZ75">
        <f t="shared" si="138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FCEA-C8C2-41AD-919C-A3FE8F999E7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590D7040F03948A50BBE58DAC2FFF9" ma:contentTypeVersion="15" ma:contentTypeDescription="Crie um novo documento." ma:contentTypeScope="" ma:versionID="fe6eae15f15ad50ada7bfc9dfa78fabc">
  <xsd:schema xmlns:xsd="http://www.w3.org/2001/XMLSchema" xmlns:xs="http://www.w3.org/2001/XMLSchema" xmlns:p="http://schemas.microsoft.com/office/2006/metadata/properties" xmlns:ns2="8932d7af-50c5-4c7c-a6be-016ddd0af5e0" xmlns:ns3="c192b180-4fe3-4536-84c6-0fa8613a0821" targetNamespace="http://schemas.microsoft.com/office/2006/metadata/properties" ma:root="true" ma:fieldsID="bcf1ae8a706c7c68b1258bdab3fe0024" ns2:_="" ns3:_="">
    <xsd:import namespace="8932d7af-50c5-4c7c-a6be-016ddd0af5e0"/>
    <xsd:import namespace="c192b180-4fe3-4536-84c6-0fa8613a08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2d7af-50c5-4c7c-a6be-016ddd0af5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2b180-4fe3-4536-84c6-0fa8613a08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068a15e-be6c-44ee-8b7e-fbc02e12cb4e}" ma:internalName="TaxCatchAll" ma:showField="CatchAllData" ma:web="c192b180-4fe3-4536-84c6-0fa8613a0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32d7af-50c5-4c7c-a6be-016ddd0af5e0">
      <Terms xmlns="http://schemas.microsoft.com/office/infopath/2007/PartnerControls"/>
    </lcf76f155ced4ddcb4097134ff3c332f>
    <TaxCatchAll xmlns="c192b180-4fe3-4536-84c6-0fa8613a0821" xsi:nil="true"/>
  </documentManagement>
</p:properties>
</file>

<file path=customXml/itemProps1.xml><?xml version="1.0" encoding="utf-8"?>
<ds:datastoreItem xmlns:ds="http://schemas.openxmlformats.org/officeDocument/2006/customXml" ds:itemID="{3B387931-2BB2-4328-9185-AE5ED77B8255}"/>
</file>

<file path=customXml/itemProps2.xml><?xml version="1.0" encoding="utf-8"?>
<ds:datastoreItem xmlns:ds="http://schemas.openxmlformats.org/officeDocument/2006/customXml" ds:itemID="{D4F1F42B-2E18-4577-918A-D03340DA7496}"/>
</file>

<file path=customXml/itemProps3.xml><?xml version="1.0" encoding="utf-8"?>
<ds:datastoreItem xmlns:ds="http://schemas.openxmlformats.org/officeDocument/2006/customXml" ds:itemID="{0544EDA0-48F1-4B7C-8787-037D9FB155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Ferreira da Silva</dc:creator>
  <cp:keywords/>
  <dc:description/>
  <cp:lastModifiedBy>Fabio Correa Cordeiro</cp:lastModifiedBy>
  <cp:revision/>
  <dcterms:created xsi:type="dcterms:W3CDTF">2022-11-16T11:27:15Z</dcterms:created>
  <dcterms:modified xsi:type="dcterms:W3CDTF">2022-12-13T15:17:16Z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2022-11-16T14:09:17Z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092364c8-e8a7-41e2-b267-59c0cf59d71d</vt:lpwstr>
  </property>
  <property fmtid="{D5CDD505-2E9C-101B-9397-08002B2CF9AE}" pid="8" name="MSIP_Label_140b9f7d-8e3a-482f-9702-4b7ffc40985a_ContentBits">
    <vt:lpwstr>2</vt:lpwstr>
  </property>
  <property fmtid="{D5CDD505-2E9C-101B-9397-08002B2CF9AE}" pid="9" name="ContentTypeId">
    <vt:lpwstr>0x010100F6590D7040F03948A50BBE58DAC2FFF9</vt:lpwstr>
  </property>
  <property fmtid="{D5CDD505-2E9C-101B-9397-08002B2CF9AE}" pid="10" name="MediaServiceImageTags">
    <vt:lpwstr/>
  </property>
</Properties>
</file>