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05e3834b734fad1c/Documentos/Curso de Renda Fixa B3/Módulo 1/Estudo/"/>
    </mc:Choice>
  </mc:AlternateContent>
  <bookViews>
    <workbookView xWindow="0" yWindow="0" windowWidth="20490" windowHeight="7905" activeTab="6"/>
  </bookViews>
  <sheets>
    <sheet name="DUs" sheetId="3" r:id="rId1"/>
    <sheet name="Notes" sheetId="1" r:id="rId2"/>
    <sheet name="Exemplo 1,2,3" sheetId="2" r:id="rId3"/>
    <sheet name="Exercício 4" sheetId="6" r:id="rId4"/>
    <sheet name="Exercício 5" sheetId="7" r:id="rId5"/>
    <sheet name="Extra 7" sheetId="9" r:id="rId6"/>
    <sheet name="Extra 8" sheetId="10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0" l="1"/>
  <c r="F2" i="10"/>
  <c r="F3" i="9"/>
  <c r="F2" i="9"/>
  <c r="H2" i="7"/>
  <c r="G2" i="7"/>
  <c r="F3" i="7"/>
  <c r="G3" i="7" s="1"/>
  <c r="F2" i="7"/>
  <c r="F4" i="6"/>
  <c r="F3" i="6"/>
  <c r="H3" i="6" s="1"/>
  <c r="H2" i="6"/>
  <c r="H2" i="2"/>
  <c r="F2" i="6"/>
  <c r="H3" i="2"/>
  <c r="F2" i="2"/>
  <c r="F4" i="2"/>
  <c r="H4" i="2" s="1"/>
  <c r="F3" i="2"/>
  <c r="C3" i="3"/>
  <c r="C23" i="3"/>
  <c r="G2" i="10" l="1"/>
  <c r="G2" i="9"/>
  <c r="B22" i="3"/>
  <c r="C22" i="3"/>
  <c r="B23" i="3"/>
  <c r="B4" i="3"/>
  <c r="B6" i="3"/>
  <c r="B8" i="3"/>
  <c r="B10" i="3"/>
  <c r="B12" i="3"/>
  <c r="B14" i="3"/>
  <c r="B16" i="3"/>
  <c r="B18" i="3"/>
  <c r="B20" i="3"/>
  <c r="C4" i="3"/>
  <c r="C6" i="3"/>
  <c r="C8" i="3"/>
  <c r="C10" i="3"/>
  <c r="C12" i="3"/>
  <c r="C14" i="3"/>
  <c r="C16" i="3"/>
  <c r="C18" i="3"/>
  <c r="C20" i="3"/>
  <c r="B3" i="3"/>
  <c r="B5" i="3"/>
  <c r="B7" i="3"/>
  <c r="B9" i="3"/>
  <c r="B11" i="3"/>
  <c r="B13" i="3"/>
  <c r="B15" i="3"/>
  <c r="B17" i="3"/>
  <c r="B19" i="3"/>
  <c r="B21" i="3"/>
  <c r="C5" i="3"/>
  <c r="C7" i="3"/>
  <c r="C9" i="3"/>
  <c r="C11" i="3"/>
  <c r="C13" i="3"/>
  <c r="C15" i="3"/>
  <c r="C17" i="3"/>
  <c r="C19" i="3"/>
  <c r="C21" i="3"/>
</calcChain>
</file>

<file path=xl/sharedStrings.xml><?xml version="1.0" encoding="utf-8"?>
<sst xmlns="http://schemas.openxmlformats.org/spreadsheetml/2006/main" count="1250" uniqueCount="42">
  <si>
    <t>Data base: 01-07-2000, serve como referência para atualização do valor nominal</t>
  </si>
  <si>
    <t>Valor nominal na data base: R$ 1000</t>
  </si>
  <si>
    <t>Atualização do valor nominal: Definida pela taxa média ajustada dos financiamentos apurados no sistema selic</t>
  </si>
  <si>
    <t>Resgate do principal: na data de vendimento</t>
  </si>
  <si>
    <t>Não há pagamentos de juros</t>
  </si>
  <si>
    <t>Compra</t>
  </si>
  <si>
    <t>Vencimento</t>
  </si>
  <si>
    <t>DU</t>
  </si>
  <si>
    <t>PAR</t>
  </si>
  <si>
    <t>VNA</t>
  </si>
  <si>
    <t>VNA (17/nov/17)</t>
  </si>
  <si>
    <t>HOJE</t>
  </si>
  <si>
    <t>Feriados</t>
  </si>
  <si>
    <t>Datas</t>
  </si>
  <si>
    <t>DC</t>
  </si>
  <si>
    <t>quinta-feira</t>
  </si>
  <si>
    <r>
      <t>Nossa Sr.</t>
    </r>
    <r>
      <rPr>
        <vertAlign val="superscript"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Aparecida - Padroeira do Brasil</t>
    </r>
  </si>
  <si>
    <t>Finados</t>
  </si>
  <si>
    <t>quarta-feira</t>
  </si>
  <si>
    <t>Proclamação da República</t>
  </si>
  <si>
    <t>segunda-feira</t>
  </si>
  <si>
    <t>Natal</t>
  </si>
  <si>
    <t>Confraternização Universal</t>
  </si>
  <si>
    <t xml:space="preserve"> Carnaval</t>
  </si>
  <si>
    <t>terça-feira</t>
  </si>
  <si>
    <t>Carnaval</t>
  </si>
  <si>
    <t>sexta-feira</t>
  </si>
  <si>
    <t>Paixão de Cristo</t>
  </si>
  <si>
    <t>Dia do Trabalho</t>
  </si>
  <si>
    <t>Corpus Christi</t>
  </si>
  <si>
    <t>Independência do Brasil</t>
  </si>
  <si>
    <t>Tiradentes</t>
  </si>
  <si>
    <t>Nossa Srª. Aparecida - Padroeira do Brasil</t>
  </si>
  <si>
    <t>PU</t>
  </si>
  <si>
    <t>Selic Acumulada</t>
  </si>
  <si>
    <t>PU Compra</t>
  </si>
  <si>
    <t>PU Venda</t>
  </si>
  <si>
    <t>Resultado</t>
  </si>
  <si>
    <t>Histórico Taxas e Preços: https://sisweb.tesouro.gov.br/apex/f?p=2031:2:0::::</t>
  </si>
  <si>
    <t>Operação</t>
  </si>
  <si>
    <t>Venda</t>
  </si>
  <si>
    <r>
      <rPr>
        <b/>
        <sz val="11"/>
        <color theme="1"/>
        <rFont val="Calibri"/>
        <family val="2"/>
        <scheme val="minor"/>
      </rPr>
      <t>pós-fixado</t>
    </r>
    <r>
      <rPr>
        <sz val="11"/>
        <color theme="1"/>
        <rFont val="Calibri"/>
        <family val="2"/>
        <scheme val="minor"/>
      </rPr>
      <t>, pois sua rentabilidade é determinada durante a vida do título.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</si>
</sst>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[$-416]d\-mmm\-yy;@"/>
    <numFmt numFmtId="165" formatCode="#,##0.00;[Red]\(#,##0.00\)"/>
    <numFmt numFmtId="166" formatCode="#,##0.000000;[Red]\(#,##0.000000\)"/>
    <numFmt numFmtId="167" formatCode="#,##0;[Red]\(#,##0\)"/>
    <numFmt numFmtId="168" formatCode="dd\-mmm\-yy"/>
    <numFmt numFmtId="171" formatCode="#,##0.0000;[Red]\-#,##0.0000"/>
    <numFmt numFmtId="172" formatCode="#,##0.00000;[Red]\-#,##0.00000"/>
    <numFmt numFmtId="173" formatCode="#,##0.000000;[Red]\-#,##0.000000"/>
    <numFmt numFmtId="175" formatCode="#,##0.0000000;[Red]\-#,##0.0000000"/>
    <numFmt numFmtId="176" formatCode="#,##0.00000000;[Red]\-#,##0.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4" fillId="0" borderId="0" xfId="0" applyFont="1" applyFill="1" applyBorder="1"/>
    <xf numFmtId="165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5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5" fontId="1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6" fontId="1" fillId="0" borderId="0" xfId="0" applyNumberFormat="1" applyFont="1" applyFill="1" applyBorder="1" applyAlignment="1">
      <alignment horizontal="center" vertical="center"/>
    </xf>
    <xf numFmtId="167" fontId="1" fillId="0" borderId="0" xfId="0" applyNumberFormat="1" applyFont="1" applyFill="1" applyBorder="1" applyAlignment="1">
      <alignment horizontal="center" vertical="center"/>
    </xf>
    <xf numFmtId="168" fontId="4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40" fontId="2" fillId="0" borderId="0" xfId="0" applyNumberFormat="1" applyFont="1" applyAlignment="1">
      <alignment horizontal="center"/>
    </xf>
    <xf numFmtId="40" fontId="0" fillId="0" borderId="0" xfId="0" applyNumberFormat="1"/>
    <xf numFmtId="40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40" fontId="0" fillId="0" borderId="0" xfId="0" applyNumberFormat="1" applyAlignment="1">
      <alignment horizontal="right"/>
    </xf>
    <xf numFmtId="171" fontId="0" fillId="0" borderId="0" xfId="0" applyNumberFormat="1" applyAlignment="1">
      <alignment horizontal="center"/>
    </xf>
    <xf numFmtId="40" fontId="2" fillId="2" borderId="0" xfId="0" applyNumberFormat="1" applyFont="1" applyFill="1" applyAlignment="1">
      <alignment horizontal="center"/>
    </xf>
    <xf numFmtId="172" fontId="2" fillId="2" borderId="0" xfId="0" applyNumberFormat="1" applyFont="1" applyFill="1" applyAlignment="1">
      <alignment horizontal="center"/>
    </xf>
    <xf numFmtId="40" fontId="2" fillId="2" borderId="0" xfId="0" applyNumberFormat="1" applyFont="1" applyFill="1"/>
    <xf numFmtId="2" fontId="0" fillId="0" borderId="0" xfId="0" applyNumberFormat="1" applyAlignment="1">
      <alignment horizontal="center"/>
    </xf>
    <xf numFmtId="38" fontId="2" fillId="0" borderId="0" xfId="0" applyNumberFormat="1" applyFont="1" applyAlignment="1">
      <alignment horizontal="center"/>
    </xf>
    <xf numFmtId="38" fontId="2" fillId="2" borderId="0" xfId="0" applyNumberFormat="1" applyFont="1" applyFill="1" applyAlignment="1">
      <alignment horizontal="center"/>
    </xf>
    <xf numFmtId="38" fontId="0" fillId="0" borderId="0" xfId="0" applyNumberFormat="1"/>
    <xf numFmtId="171" fontId="2" fillId="2" borderId="0" xfId="0" applyNumberFormat="1" applyFont="1" applyFill="1" applyAlignment="1">
      <alignment horizontal="center"/>
    </xf>
    <xf numFmtId="17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75" fontId="6" fillId="0" borderId="0" xfId="0" applyNumberFormat="1" applyFont="1" applyAlignment="1">
      <alignment horizontal="center"/>
    </xf>
    <xf numFmtId="38" fontId="6" fillId="0" borderId="0" xfId="0" applyNumberFormat="1" applyFont="1" applyAlignment="1">
      <alignment horizontal="center"/>
    </xf>
    <xf numFmtId="176" fontId="6" fillId="0" borderId="0" xfId="0" applyNumberFormat="1" applyFont="1" applyAlignment="1">
      <alignment horizontal="center"/>
    </xf>
    <xf numFmtId="40" fontId="6" fillId="0" borderId="0" xfId="0" applyNumberFormat="1" applyFont="1" applyAlignment="1">
      <alignment horizontal="center"/>
    </xf>
    <xf numFmtId="173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R600"/>
  <sheetViews>
    <sheetView showGridLines="0" zoomScaleNormal="100" workbookViewId="0">
      <selection activeCell="B1" sqref="B1"/>
    </sheetView>
  </sheetViews>
  <sheetFormatPr defaultRowHeight="15" x14ac:dyDescent="0.25"/>
  <cols>
    <col min="1" max="1" width="10.7109375" style="18" bestFit="1" customWidth="1"/>
    <col min="2" max="2" width="10" style="18" bestFit="1" customWidth="1"/>
    <col min="3" max="3" width="6.7109375" style="18" bestFit="1" customWidth="1"/>
    <col min="4" max="14" width="5" style="18" customWidth="1"/>
    <col min="15" max="15" width="9.140625" style="6"/>
    <col min="16" max="16" width="10.85546875" style="22" hidden="1" customWidth="1"/>
    <col min="17" max="17" width="13.42578125" style="22" hidden="1" customWidth="1"/>
    <col min="18" max="18" width="38.28515625" style="22" hidden="1" customWidth="1"/>
    <col min="19" max="16384" width="9.140625" style="6"/>
  </cols>
  <sheetData>
    <row r="1" spans="1:18" ht="15.75" thickBot="1" x14ac:dyDescent="0.3">
      <c r="A1" s="4" t="s">
        <v>11</v>
      </c>
      <c r="B1" s="2">
        <v>43330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P1" s="7" t="s">
        <v>12</v>
      </c>
      <c r="Q1" s="7"/>
      <c r="R1" s="7"/>
    </row>
    <row r="2" spans="1:18" ht="17.25" x14ac:dyDescent="0.25">
      <c r="A2" s="4" t="s">
        <v>13</v>
      </c>
      <c r="B2" s="8" t="s">
        <v>7</v>
      </c>
      <c r="C2" s="8" t="s">
        <v>14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P2" s="9">
        <v>43020</v>
      </c>
      <c r="Q2" s="10" t="s">
        <v>15</v>
      </c>
      <c r="R2" s="11" t="s">
        <v>16</v>
      </c>
    </row>
    <row r="3" spans="1:18" x14ac:dyDescent="0.25">
      <c r="A3" s="2">
        <v>44986</v>
      </c>
      <c r="B3" s="13">
        <f>NETWORKDAYS($B$1,WORKDAY(A3-1,0,$P$2:$P$616),$P$2:$P$616)</f>
        <v>1137</v>
      </c>
      <c r="C3" s="13">
        <f>A3-$B$1</f>
        <v>1656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P3" s="9">
        <v>43041</v>
      </c>
      <c r="Q3" s="10" t="s">
        <v>15</v>
      </c>
      <c r="R3" s="11" t="s">
        <v>17</v>
      </c>
    </row>
    <row r="4" spans="1:18" x14ac:dyDescent="0.25">
      <c r="A4" s="12"/>
      <c r="B4" s="13" t="e">
        <f>NETWORKDAYS($B$1,WORKDAY(A4-1,0,$P$2:$P$616),$P$2:$P$616)</f>
        <v>#NUM!</v>
      </c>
      <c r="C4" s="13">
        <f t="shared" ref="C4:C23" si="0">A4-$B$1</f>
        <v>-43330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P4" s="9">
        <v>43054</v>
      </c>
      <c r="Q4" s="10" t="s">
        <v>18</v>
      </c>
      <c r="R4" s="11" t="s">
        <v>19</v>
      </c>
    </row>
    <row r="5" spans="1:18" x14ac:dyDescent="0.25">
      <c r="A5" s="12"/>
      <c r="B5" s="13" t="e">
        <f>NETWORKDAYS($B$1,WORKDAY(A5-1,0,$P$2:$P$616),$P$2:$P$616)</f>
        <v>#NUM!</v>
      </c>
      <c r="C5" s="13">
        <f t="shared" si="0"/>
        <v>-43330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P5" s="14">
        <v>43094</v>
      </c>
      <c r="Q5" s="15" t="s">
        <v>20</v>
      </c>
      <c r="R5" s="16" t="s">
        <v>21</v>
      </c>
    </row>
    <row r="6" spans="1:18" x14ac:dyDescent="0.25">
      <c r="A6" s="17"/>
      <c r="B6" s="13" t="e">
        <f t="shared" ref="B6:B23" si="1">NETWORKDAYS($B$1,WORKDAY(A6-1,0,$P$2:$P$616),$P$2:$P$616)</f>
        <v>#NUM!</v>
      </c>
      <c r="C6" s="13">
        <f t="shared" si="0"/>
        <v>-43330</v>
      </c>
      <c r="P6" s="9">
        <v>43101</v>
      </c>
      <c r="Q6" s="10" t="s">
        <v>20</v>
      </c>
      <c r="R6" s="11" t="s">
        <v>22</v>
      </c>
    </row>
    <row r="7" spans="1:18" x14ac:dyDescent="0.25">
      <c r="A7" s="12"/>
      <c r="B7" s="13" t="e">
        <f t="shared" si="1"/>
        <v>#NUM!</v>
      </c>
      <c r="C7" s="13">
        <f t="shared" si="0"/>
        <v>-43330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P7" s="9">
        <v>43143</v>
      </c>
      <c r="Q7" s="10" t="s">
        <v>20</v>
      </c>
      <c r="R7" s="11" t="s">
        <v>23</v>
      </c>
    </row>
    <row r="8" spans="1:18" x14ac:dyDescent="0.25">
      <c r="A8" s="12"/>
      <c r="B8" s="13" t="e">
        <f t="shared" si="1"/>
        <v>#NUM!</v>
      </c>
      <c r="C8" s="13">
        <f t="shared" si="0"/>
        <v>-43330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P8" s="9">
        <v>43144</v>
      </c>
      <c r="Q8" s="10" t="s">
        <v>24</v>
      </c>
      <c r="R8" s="11" t="s">
        <v>25</v>
      </c>
    </row>
    <row r="9" spans="1:18" x14ac:dyDescent="0.25">
      <c r="A9" s="12"/>
      <c r="B9" s="13" t="e">
        <f t="shared" si="1"/>
        <v>#NUM!</v>
      </c>
      <c r="C9" s="13">
        <f t="shared" si="0"/>
        <v>-43330</v>
      </c>
      <c r="P9" s="9">
        <v>43189</v>
      </c>
      <c r="Q9" s="10" t="s">
        <v>26</v>
      </c>
      <c r="R9" s="11" t="s">
        <v>27</v>
      </c>
    </row>
    <row r="10" spans="1:18" x14ac:dyDescent="0.25">
      <c r="A10" s="12"/>
      <c r="B10" s="13" t="e">
        <f t="shared" si="1"/>
        <v>#NUM!</v>
      </c>
      <c r="C10" s="13">
        <f t="shared" si="0"/>
        <v>-43330</v>
      </c>
      <c r="P10" s="9">
        <v>43221</v>
      </c>
      <c r="Q10" s="10" t="s">
        <v>24</v>
      </c>
      <c r="R10" s="11" t="s">
        <v>28</v>
      </c>
    </row>
    <row r="11" spans="1:18" x14ac:dyDescent="0.25">
      <c r="A11" s="12"/>
      <c r="B11" s="13" t="e">
        <f t="shared" si="1"/>
        <v>#NUM!</v>
      </c>
      <c r="C11" s="13">
        <f t="shared" si="0"/>
        <v>-43330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P11" s="9">
        <v>43251</v>
      </c>
      <c r="Q11" s="10" t="s">
        <v>15</v>
      </c>
      <c r="R11" s="11" t="s">
        <v>29</v>
      </c>
    </row>
    <row r="12" spans="1:18" x14ac:dyDescent="0.25">
      <c r="A12" s="12"/>
      <c r="B12" s="13" t="e">
        <f t="shared" si="1"/>
        <v>#NUM!</v>
      </c>
      <c r="C12" s="13">
        <f t="shared" si="0"/>
        <v>-43330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P12" s="9">
        <v>43350</v>
      </c>
      <c r="Q12" s="10" t="s">
        <v>26</v>
      </c>
      <c r="R12" s="11" t="s">
        <v>30</v>
      </c>
    </row>
    <row r="13" spans="1:18" ht="17.25" x14ac:dyDescent="0.25">
      <c r="A13" s="12"/>
      <c r="B13" s="13" t="e">
        <f t="shared" si="1"/>
        <v>#NUM!</v>
      </c>
      <c r="C13" s="13">
        <f t="shared" si="0"/>
        <v>-43330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P13" s="9">
        <v>43385</v>
      </c>
      <c r="Q13" s="10" t="s">
        <v>26</v>
      </c>
      <c r="R13" s="11" t="s">
        <v>16</v>
      </c>
    </row>
    <row r="14" spans="1:18" x14ac:dyDescent="0.25">
      <c r="A14" s="12"/>
      <c r="B14" s="13" t="e">
        <f t="shared" si="1"/>
        <v>#NUM!</v>
      </c>
      <c r="C14" s="13">
        <f t="shared" si="0"/>
        <v>-43330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P14" s="9">
        <v>43406</v>
      </c>
      <c r="Q14" s="10" t="s">
        <v>26</v>
      </c>
      <c r="R14" s="11" t="s">
        <v>17</v>
      </c>
    </row>
    <row r="15" spans="1:18" x14ac:dyDescent="0.25">
      <c r="A15" s="12"/>
      <c r="B15" s="13" t="e">
        <f t="shared" si="1"/>
        <v>#NUM!</v>
      </c>
      <c r="C15" s="13">
        <f t="shared" si="0"/>
        <v>-43330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P15" s="9">
        <v>43419</v>
      </c>
      <c r="Q15" s="10" t="s">
        <v>15</v>
      </c>
      <c r="R15" s="11" t="s">
        <v>19</v>
      </c>
    </row>
    <row r="16" spans="1:18" x14ac:dyDescent="0.25">
      <c r="A16" s="12"/>
      <c r="B16" s="13" t="e">
        <f t="shared" si="1"/>
        <v>#NUM!</v>
      </c>
      <c r="C16" s="13">
        <f t="shared" si="0"/>
        <v>-43330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P16" s="14">
        <v>43459</v>
      </c>
      <c r="Q16" s="15" t="s">
        <v>24</v>
      </c>
      <c r="R16" s="16" t="s">
        <v>21</v>
      </c>
    </row>
    <row r="17" spans="1:18" x14ac:dyDescent="0.25">
      <c r="A17" s="12"/>
      <c r="B17" s="13" t="e">
        <f t="shared" si="1"/>
        <v>#NUM!</v>
      </c>
      <c r="C17" s="13">
        <f t="shared" si="0"/>
        <v>-43330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P17" s="9">
        <v>43466</v>
      </c>
      <c r="Q17" s="10" t="s">
        <v>24</v>
      </c>
      <c r="R17" s="11" t="s">
        <v>22</v>
      </c>
    </row>
    <row r="18" spans="1:18" x14ac:dyDescent="0.25">
      <c r="A18" s="12"/>
      <c r="B18" s="13" t="e">
        <f t="shared" si="1"/>
        <v>#NUM!</v>
      </c>
      <c r="C18" s="13">
        <f t="shared" si="0"/>
        <v>-43330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P18" s="9">
        <v>43528</v>
      </c>
      <c r="Q18" s="10" t="s">
        <v>20</v>
      </c>
      <c r="R18" s="11" t="s">
        <v>23</v>
      </c>
    </row>
    <row r="19" spans="1:18" x14ac:dyDescent="0.25">
      <c r="A19" s="12"/>
      <c r="B19" s="13" t="e">
        <f t="shared" si="1"/>
        <v>#NUM!</v>
      </c>
      <c r="C19" s="13">
        <f t="shared" si="0"/>
        <v>-43330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P19" s="9">
        <v>43529</v>
      </c>
      <c r="Q19" s="10" t="s">
        <v>24</v>
      </c>
      <c r="R19" s="11" t="s">
        <v>25</v>
      </c>
    </row>
    <row r="20" spans="1:18" x14ac:dyDescent="0.25">
      <c r="A20" s="12"/>
      <c r="B20" s="13" t="e">
        <f t="shared" si="1"/>
        <v>#NUM!</v>
      </c>
      <c r="C20" s="13">
        <f t="shared" si="0"/>
        <v>-43330</v>
      </c>
      <c r="P20" s="9">
        <v>43574</v>
      </c>
      <c r="Q20" s="10" t="s">
        <v>26</v>
      </c>
      <c r="R20" s="11" t="s">
        <v>27</v>
      </c>
    </row>
    <row r="21" spans="1:18" x14ac:dyDescent="0.25">
      <c r="A21" s="12"/>
      <c r="B21" s="13" t="e">
        <f t="shared" si="1"/>
        <v>#NUM!</v>
      </c>
      <c r="C21" s="13">
        <f t="shared" si="0"/>
        <v>-43330</v>
      </c>
      <c r="P21" s="9">
        <v>43586</v>
      </c>
      <c r="Q21" s="10" t="s">
        <v>18</v>
      </c>
      <c r="R21" s="11" t="s">
        <v>28</v>
      </c>
    </row>
    <row r="22" spans="1:18" x14ac:dyDescent="0.25">
      <c r="A22" s="17"/>
      <c r="B22" s="13" t="e">
        <f t="shared" si="1"/>
        <v>#NUM!</v>
      </c>
      <c r="C22" s="13">
        <f t="shared" si="0"/>
        <v>-43330</v>
      </c>
      <c r="P22" s="9">
        <v>43636</v>
      </c>
      <c r="Q22" s="10" t="s">
        <v>15</v>
      </c>
      <c r="R22" s="11" t="s">
        <v>29</v>
      </c>
    </row>
    <row r="23" spans="1:18" x14ac:dyDescent="0.25">
      <c r="A23" s="17"/>
      <c r="B23" s="13" t="e">
        <f t="shared" si="1"/>
        <v>#NUM!</v>
      </c>
      <c r="C23" s="13">
        <f t="shared" si="0"/>
        <v>-43330</v>
      </c>
      <c r="P23" s="9">
        <v>43784</v>
      </c>
      <c r="Q23" s="10" t="s">
        <v>26</v>
      </c>
      <c r="R23" s="11" t="s">
        <v>19</v>
      </c>
    </row>
    <row r="24" spans="1:18" x14ac:dyDescent="0.25">
      <c r="P24" s="9">
        <v>43824</v>
      </c>
      <c r="Q24" s="10" t="s">
        <v>18</v>
      </c>
      <c r="R24" s="11" t="s">
        <v>21</v>
      </c>
    </row>
    <row r="25" spans="1:18" x14ac:dyDescent="0.25">
      <c r="P25" s="9">
        <v>43831</v>
      </c>
      <c r="Q25" s="10" t="s">
        <v>18</v>
      </c>
      <c r="R25" s="11" t="s">
        <v>22</v>
      </c>
    </row>
    <row r="26" spans="1:18" x14ac:dyDescent="0.25">
      <c r="P26" s="9">
        <v>43885</v>
      </c>
      <c r="Q26" s="10" t="s">
        <v>20</v>
      </c>
      <c r="R26" s="11" t="s">
        <v>23</v>
      </c>
    </row>
    <row r="27" spans="1:18" x14ac:dyDescent="0.25">
      <c r="P27" s="9">
        <v>43886</v>
      </c>
      <c r="Q27" s="10" t="s">
        <v>24</v>
      </c>
      <c r="R27" s="11" t="s">
        <v>25</v>
      </c>
    </row>
    <row r="28" spans="1:18" x14ac:dyDescent="0.25">
      <c r="P28" s="9">
        <v>43931</v>
      </c>
      <c r="Q28" s="10" t="s">
        <v>26</v>
      </c>
      <c r="R28" s="11" t="s">
        <v>27</v>
      </c>
    </row>
    <row r="29" spans="1:18" x14ac:dyDescent="0.25">
      <c r="P29" s="9">
        <v>43942</v>
      </c>
      <c r="Q29" s="10" t="s">
        <v>24</v>
      </c>
      <c r="R29" s="11" t="s">
        <v>31</v>
      </c>
    </row>
    <row r="30" spans="1:18" x14ac:dyDescent="0.25">
      <c r="P30" s="9">
        <v>43952</v>
      </c>
      <c r="Q30" s="10" t="s">
        <v>26</v>
      </c>
      <c r="R30" s="11" t="s">
        <v>28</v>
      </c>
    </row>
    <row r="31" spans="1:18" x14ac:dyDescent="0.25">
      <c r="P31" s="9">
        <v>43993</v>
      </c>
      <c r="Q31" s="10" t="s">
        <v>15</v>
      </c>
      <c r="R31" s="11" t="s">
        <v>29</v>
      </c>
    </row>
    <row r="32" spans="1:18" x14ac:dyDescent="0.25">
      <c r="P32" s="9">
        <v>44081</v>
      </c>
      <c r="Q32" s="10" t="s">
        <v>20</v>
      </c>
      <c r="R32" s="11" t="s">
        <v>30</v>
      </c>
    </row>
    <row r="33" spans="16:18" ht="17.25" x14ac:dyDescent="0.25">
      <c r="P33" s="9">
        <v>44116</v>
      </c>
      <c r="Q33" s="10" t="s">
        <v>20</v>
      </c>
      <c r="R33" s="11" t="s">
        <v>16</v>
      </c>
    </row>
    <row r="34" spans="16:18" x14ac:dyDescent="0.25">
      <c r="P34" s="9">
        <v>44137</v>
      </c>
      <c r="Q34" s="10" t="s">
        <v>20</v>
      </c>
      <c r="R34" s="11" t="s">
        <v>17</v>
      </c>
    </row>
    <row r="35" spans="16:18" x14ac:dyDescent="0.25">
      <c r="P35" s="9">
        <v>44190</v>
      </c>
      <c r="Q35" s="10" t="s">
        <v>26</v>
      </c>
      <c r="R35" s="11" t="s">
        <v>21</v>
      </c>
    </row>
    <row r="36" spans="16:18" x14ac:dyDescent="0.25">
      <c r="P36" s="9">
        <v>44197</v>
      </c>
      <c r="Q36" s="10" t="s">
        <v>26</v>
      </c>
      <c r="R36" s="11" t="s">
        <v>22</v>
      </c>
    </row>
    <row r="37" spans="16:18" x14ac:dyDescent="0.25">
      <c r="P37" s="9">
        <v>44242</v>
      </c>
      <c r="Q37" s="10" t="s">
        <v>20</v>
      </c>
      <c r="R37" s="11" t="s">
        <v>23</v>
      </c>
    </row>
    <row r="38" spans="16:18" x14ac:dyDescent="0.25">
      <c r="P38" s="9">
        <v>44243</v>
      </c>
      <c r="Q38" s="10" t="s">
        <v>24</v>
      </c>
      <c r="R38" s="11" t="s">
        <v>25</v>
      </c>
    </row>
    <row r="39" spans="16:18" x14ac:dyDescent="0.25">
      <c r="P39" s="9">
        <v>44288</v>
      </c>
      <c r="Q39" s="10" t="s">
        <v>26</v>
      </c>
      <c r="R39" s="11" t="s">
        <v>27</v>
      </c>
    </row>
    <row r="40" spans="16:18" x14ac:dyDescent="0.25">
      <c r="P40" s="9">
        <v>44307</v>
      </c>
      <c r="Q40" s="10" t="s">
        <v>18</v>
      </c>
      <c r="R40" s="11" t="s">
        <v>31</v>
      </c>
    </row>
    <row r="41" spans="16:18" x14ac:dyDescent="0.25">
      <c r="P41" s="9">
        <v>44350</v>
      </c>
      <c r="Q41" s="10" t="s">
        <v>15</v>
      </c>
      <c r="R41" s="11" t="s">
        <v>29</v>
      </c>
    </row>
    <row r="42" spans="16:18" x14ac:dyDescent="0.25">
      <c r="P42" s="9">
        <v>44446</v>
      </c>
      <c r="Q42" s="10" t="s">
        <v>24</v>
      </c>
      <c r="R42" s="11" t="s">
        <v>30</v>
      </c>
    </row>
    <row r="43" spans="16:18" ht="17.25" x14ac:dyDescent="0.25">
      <c r="P43" s="9">
        <v>44481</v>
      </c>
      <c r="Q43" s="10" t="s">
        <v>24</v>
      </c>
      <c r="R43" s="11" t="s">
        <v>16</v>
      </c>
    </row>
    <row r="44" spans="16:18" x14ac:dyDescent="0.25">
      <c r="P44" s="9">
        <v>44502</v>
      </c>
      <c r="Q44" s="10" t="s">
        <v>24</v>
      </c>
      <c r="R44" s="11" t="s">
        <v>17</v>
      </c>
    </row>
    <row r="45" spans="16:18" x14ac:dyDescent="0.25">
      <c r="P45" s="9">
        <v>44515</v>
      </c>
      <c r="Q45" s="10" t="s">
        <v>20</v>
      </c>
      <c r="R45" s="11" t="s">
        <v>19</v>
      </c>
    </row>
    <row r="46" spans="16:18" x14ac:dyDescent="0.25">
      <c r="P46" s="9">
        <v>44620</v>
      </c>
      <c r="Q46" s="10" t="s">
        <v>20</v>
      </c>
      <c r="R46" s="11" t="s">
        <v>23</v>
      </c>
    </row>
    <row r="47" spans="16:18" x14ac:dyDescent="0.25">
      <c r="P47" s="9">
        <v>44621</v>
      </c>
      <c r="Q47" s="10" t="s">
        <v>24</v>
      </c>
      <c r="R47" s="11" t="s">
        <v>25</v>
      </c>
    </row>
    <row r="48" spans="16:18" x14ac:dyDescent="0.25">
      <c r="P48" s="9">
        <v>44666</v>
      </c>
      <c r="Q48" s="10" t="s">
        <v>26</v>
      </c>
      <c r="R48" s="11" t="s">
        <v>27</v>
      </c>
    </row>
    <row r="49" spans="16:18" x14ac:dyDescent="0.25">
      <c r="P49" s="9">
        <v>44672</v>
      </c>
      <c r="Q49" s="10" t="s">
        <v>15</v>
      </c>
      <c r="R49" s="11" t="s">
        <v>31</v>
      </c>
    </row>
    <row r="50" spans="16:18" x14ac:dyDescent="0.25">
      <c r="P50" s="9">
        <v>44728</v>
      </c>
      <c r="Q50" s="10" t="s">
        <v>15</v>
      </c>
      <c r="R50" s="11" t="s">
        <v>29</v>
      </c>
    </row>
    <row r="51" spans="16:18" x14ac:dyDescent="0.25">
      <c r="P51" s="9">
        <v>44811</v>
      </c>
      <c r="Q51" s="10" t="s">
        <v>18</v>
      </c>
      <c r="R51" s="11" t="s">
        <v>30</v>
      </c>
    </row>
    <row r="52" spans="16:18" ht="17.25" x14ac:dyDescent="0.25">
      <c r="P52" s="9">
        <v>44846</v>
      </c>
      <c r="Q52" s="10" t="s">
        <v>18</v>
      </c>
      <c r="R52" s="11" t="s">
        <v>16</v>
      </c>
    </row>
    <row r="53" spans="16:18" x14ac:dyDescent="0.25">
      <c r="P53" s="9">
        <v>44867</v>
      </c>
      <c r="Q53" s="10" t="s">
        <v>18</v>
      </c>
      <c r="R53" s="11" t="s">
        <v>17</v>
      </c>
    </row>
    <row r="54" spans="16:18" x14ac:dyDescent="0.25">
      <c r="P54" s="9">
        <v>44880</v>
      </c>
      <c r="Q54" s="10" t="s">
        <v>24</v>
      </c>
      <c r="R54" s="11" t="s">
        <v>19</v>
      </c>
    </row>
    <row r="55" spans="16:18" x14ac:dyDescent="0.25">
      <c r="P55" s="9">
        <v>44977</v>
      </c>
      <c r="Q55" s="10" t="s">
        <v>20</v>
      </c>
      <c r="R55" s="11" t="s">
        <v>23</v>
      </c>
    </row>
    <row r="56" spans="16:18" x14ac:dyDescent="0.25">
      <c r="P56" s="9">
        <v>44978</v>
      </c>
      <c r="Q56" s="10" t="s">
        <v>24</v>
      </c>
      <c r="R56" s="11" t="s">
        <v>25</v>
      </c>
    </row>
    <row r="57" spans="16:18" x14ac:dyDescent="0.25">
      <c r="P57" s="9">
        <v>45023</v>
      </c>
      <c r="Q57" s="10" t="s">
        <v>26</v>
      </c>
      <c r="R57" s="11" t="s">
        <v>27</v>
      </c>
    </row>
    <row r="58" spans="16:18" x14ac:dyDescent="0.25">
      <c r="P58" s="9">
        <v>45037</v>
      </c>
      <c r="Q58" s="10" t="s">
        <v>26</v>
      </c>
      <c r="R58" s="11" t="s">
        <v>31</v>
      </c>
    </row>
    <row r="59" spans="16:18" x14ac:dyDescent="0.25">
      <c r="P59" s="9">
        <v>45047</v>
      </c>
      <c r="Q59" s="10" t="s">
        <v>20</v>
      </c>
      <c r="R59" s="11" t="s">
        <v>28</v>
      </c>
    </row>
    <row r="60" spans="16:18" x14ac:dyDescent="0.25">
      <c r="P60" s="9">
        <v>45085</v>
      </c>
      <c r="Q60" s="10" t="s">
        <v>15</v>
      </c>
      <c r="R60" s="11" t="s">
        <v>29</v>
      </c>
    </row>
    <row r="61" spans="16:18" x14ac:dyDescent="0.25">
      <c r="P61" s="9">
        <v>45176</v>
      </c>
      <c r="Q61" s="10" t="s">
        <v>15</v>
      </c>
      <c r="R61" s="11" t="s">
        <v>30</v>
      </c>
    </row>
    <row r="62" spans="16:18" ht="17.25" x14ac:dyDescent="0.25">
      <c r="P62" s="9">
        <v>45211</v>
      </c>
      <c r="Q62" s="10" t="s">
        <v>15</v>
      </c>
      <c r="R62" s="11" t="s">
        <v>16</v>
      </c>
    </row>
    <row r="63" spans="16:18" x14ac:dyDescent="0.25">
      <c r="P63" s="9">
        <v>45232</v>
      </c>
      <c r="Q63" s="10" t="s">
        <v>15</v>
      </c>
      <c r="R63" s="11" t="s">
        <v>17</v>
      </c>
    </row>
    <row r="64" spans="16:18" x14ac:dyDescent="0.25">
      <c r="P64" s="9">
        <v>45245</v>
      </c>
      <c r="Q64" s="10" t="s">
        <v>18</v>
      </c>
      <c r="R64" s="11" t="s">
        <v>19</v>
      </c>
    </row>
    <row r="65" spans="16:18" x14ac:dyDescent="0.25">
      <c r="P65" s="9">
        <v>45285</v>
      </c>
      <c r="Q65" s="10" t="s">
        <v>20</v>
      </c>
      <c r="R65" s="11" t="s">
        <v>21</v>
      </c>
    </row>
    <row r="66" spans="16:18" x14ac:dyDescent="0.25">
      <c r="P66" s="9">
        <v>45292</v>
      </c>
      <c r="Q66" s="10" t="s">
        <v>20</v>
      </c>
      <c r="R66" s="11" t="s">
        <v>22</v>
      </c>
    </row>
    <row r="67" spans="16:18" x14ac:dyDescent="0.25">
      <c r="P67" s="9">
        <v>45334</v>
      </c>
      <c r="Q67" s="10" t="s">
        <v>20</v>
      </c>
      <c r="R67" s="11" t="s">
        <v>23</v>
      </c>
    </row>
    <row r="68" spans="16:18" x14ac:dyDescent="0.25">
      <c r="P68" s="9">
        <v>45335</v>
      </c>
      <c r="Q68" s="10" t="s">
        <v>24</v>
      </c>
      <c r="R68" s="11" t="s">
        <v>25</v>
      </c>
    </row>
    <row r="69" spans="16:18" x14ac:dyDescent="0.25">
      <c r="P69" s="9">
        <v>45380</v>
      </c>
      <c r="Q69" s="10" t="s">
        <v>26</v>
      </c>
      <c r="R69" s="11" t="s">
        <v>27</v>
      </c>
    </row>
    <row r="70" spans="16:18" x14ac:dyDescent="0.25">
      <c r="P70" s="9">
        <v>45413</v>
      </c>
      <c r="Q70" s="10" t="s">
        <v>18</v>
      </c>
      <c r="R70" s="11" t="s">
        <v>28</v>
      </c>
    </row>
    <row r="71" spans="16:18" x14ac:dyDescent="0.25">
      <c r="P71" s="9">
        <v>45442</v>
      </c>
      <c r="Q71" s="10" t="s">
        <v>15</v>
      </c>
      <c r="R71" s="11" t="s">
        <v>29</v>
      </c>
    </row>
    <row r="72" spans="16:18" x14ac:dyDescent="0.25">
      <c r="P72" s="9">
        <v>45611</v>
      </c>
      <c r="Q72" s="10" t="s">
        <v>26</v>
      </c>
      <c r="R72" s="11" t="s">
        <v>19</v>
      </c>
    </row>
    <row r="73" spans="16:18" x14ac:dyDescent="0.25">
      <c r="P73" s="9">
        <v>45651</v>
      </c>
      <c r="Q73" s="10" t="s">
        <v>18</v>
      </c>
      <c r="R73" s="11" t="s">
        <v>21</v>
      </c>
    </row>
    <row r="74" spans="16:18" x14ac:dyDescent="0.25">
      <c r="P74" s="9">
        <v>45658</v>
      </c>
      <c r="Q74" s="10" t="s">
        <v>18</v>
      </c>
      <c r="R74" s="11" t="s">
        <v>22</v>
      </c>
    </row>
    <row r="75" spans="16:18" x14ac:dyDescent="0.25">
      <c r="P75" s="9">
        <v>45719</v>
      </c>
      <c r="Q75" s="10" t="s">
        <v>20</v>
      </c>
      <c r="R75" s="11" t="s">
        <v>23</v>
      </c>
    </row>
    <row r="76" spans="16:18" x14ac:dyDescent="0.25">
      <c r="P76" s="9">
        <v>45720</v>
      </c>
      <c r="Q76" s="10" t="s">
        <v>24</v>
      </c>
      <c r="R76" s="11" t="s">
        <v>25</v>
      </c>
    </row>
    <row r="77" spans="16:18" x14ac:dyDescent="0.25">
      <c r="P77" s="9">
        <v>45765</v>
      </c>
      <c r="Q77" s="10" t="s">
        <v>26</v>
      </c>
      <c r="R77" s="11" t="s">
        <v>27</v>
      </c>
    </row>
    <row r="78" spans="16:18" x14ac:dyDescent="0.25">
      <c r="P78" s="9">
        <v>45768</v>
      </c>
      <c r="Q78" s="10" t="s">
        <v>20</v>
      </c>
      <c r="R78" s="11" t="s">
        <v>31</v>
      </c>
    </row>
    <row r="79" spans="16:18" x14ac:dyDescent="0.25">
      <c r="P79" s="9">
        <v>45778</v>
      </c>
      <c r="Q79" s="10" t="s">
        <v>15</v>
      </c>
      <c r="R79" s="11" t="s">
        <v>28</v>
      </c>
    </row>
    <row r="80" spans="16:18" x14ac:dyDescent="0.25">
      <c r="P80" s="9">
        <v>45827</v>
      </c>
      <c r="Q80" s="10" t="s">
        <v>15</v>
      </c>
      <c r="R80" s="11" t="s">
        <v>29</v>
      </c>
    </row>
    <row r="81" spans="16:18" x14ac:dyDescent="0.25">
      <c r="P81" s="9">
        <v>46016</v>
      </c>
      <c r="Q81" s="10" t="s">
        <v>15</v>
      </c>
      <c r="R81" s="11" t="s">
        <v>21</v>
      </c>
    </row>
    <row r="82" spans="16:18" x14ac:dyDescent="0.25">
      <c r="P82" s="9">
        <v>46023</v>
      </c>
      <c r="Q82" s="10" t="s">
        <v>15</v>
      </c>
      <c r="R82" s="11" t="s">
        <v>22</v>
      </c>
    </row>
    <row r="83" spans="16:18" x14ac:dyDescent="0.25">
      <c r="P83" s="9">
        <v>46069</v>
      </c>
      <c r="Q83" s="10" t="s">
        <v>20</v>
      </c>
      <c r="R83" s="11" t="s">
        <v>23</v>
      </c>
    </row>
    <row r="84" spans="16:18" x14ac:dyDescent="0.25">
      <c r="P84" s="9">
        <v>46070</v>
      </c>
      <c r="Q84" s="10" t="s">
        <v>24</v>
      </c>
      <c r="R84" s="11" t="s">
        <v>25</v>
      </c>
    </row>
    <row r="85" spans="16:18" x14ac:dyDescent="0.25">
      <c r="P85" s="9">
        <v>46115</v>
      </c>
      <c r="Q85" s="10" t="s">
        <v>26</v>
      </c>
      <c r="R85" s="11" t="s">
        <v>27</v>
      </c>
    </row>
    <row r="86" spans="16:18" x14ac:dyDescent="0.25">
      <c r="P86" s="9">
        <v>46133</v>
      </c>
      <c r="Q86" s="10" t="s">
        <v>24</v>
      </c>
      <c r="R86" s="11" t="s">
        <v>31</v>
      </c>
    </row>
    <row r="87" spans="16:18" x14ac:dyDescent="0.25">
      <c r="P87" s="9">
        <v>46143</v>
      </c>
      <c r="Q87" s="10" t="s">
        <v>26</v>
      </c>
      <c r="R87" s="11" t="s">
        <v>28</v>
      </c>
    </row>
    <row r="88" spans="16:18" x14ac:dyDescent="0.25">
      <c r="P88" s="9">
        <v>46177</v>
      </c>
      <c r="Q88" s="10" t="s">
        <v>15</v>
      </c>
      <c r="R88" s="11" t="s">
        <v>29</v>
      </c>
    </row>
    <row r="89" spans="16:18" x14ac:dyDescent="0.25">
      <c r="P89" s="9">
        <v>46272</v>
      </c>
      <c r="Q89" s="10" t="s">
        <v>20</v>
      </c>
      <c r="R89" s="11" t="s">
        <v>30</v>
      </c>
    </row>
    <row r="90" spans="16:18" ht="17.25" x14ac:dyDescent="0.25">
      <c r="P90" s="9">
        <v>46307</v>
      </c>
      <c r="Q90" s="10" t="s">
        <v>20</v>
      </c>
      <c r="R90" s="11" t="s">
        <v>16</v>
      </c>
    </row>
    <row r="91" spans="16:18" x14ac:dyDescent="0.25">
      <c r="P91" s="9">
        <v>46328</v>
      </c>
      <c r="Q91" s="10" t="s">
        <v>20</v>
      </c>
      <c r="R91" s="11" t="s">
        <v>17</v>
      </c>
    </row>
    <row r="92" spans="16:18" x14ac:dyDescent="0.25">
      <c r="P92" s="9">
        <v>46381</v>
      </c>
      <c r="Q92" s="10" t="s">
        <v>26</v>
      </c>
      <c r="R92" s="11" t="s">
        <v>21</v>
      </c>
    </row>
    <row r="93" spans="16:18" x14ac:dyDescent="0.25">
      <c r="P93" s="9">
        <v>46388</v>
      </c>
      <c r="Q93" s="10" t="s">
        <v>26</v>
      </c>
      <c r="R93" s="11" t="s">
        <v>22</v>
      </c>
    </row>
    <row r="94" spans="16:18" x14ac:dyDescent="0.25">
      <c r="P94" s="9">
        <v>46426</v>
      </c>
      <c r="Q94" s="10" t="s">
        <v>20</v>
      </c>
      <c r="R94" s="11" t="s">
        <v>23</v>
      </c>
    </row>
    <row r="95" spans="16:18" x14ac:dyDescent="0.25">
      <c r="P95" s="9">
        <v>46427</v>
      </c>
      <c r="Q95" s="10" t="s">
        <v>24</v>
      </c>
      <c r="R95" s="11" t="s">
        <v>25</v>
      </c>
    </row>
    <row r="96" spans="16:18" x14ac:dyDescent="0.25">
      <c r="P96" s="9">
        <v>46472</v>
      </c>
      <c r="Q96" s="10" t="s">
        <v>26</v>
      </c>
      <c r="R96" s="11" t="s">
        <v>27</v>
      </c>
    </row>
    <row r="97" spans="16:18" x14ac:dyDescent="0.25">
      <c r="P97" s="9">
        <v>46498</v>
      </c>
      <c r="Q97" s="10" t="s">
        <v>18</v>
      </c>
      <c r="R97" s="11" t="s">
        <v>31</v>
      </c>
    </row>
    <row r="98" spans="16:18" x14ac:dyDescent="0.25">
      <c r="P98" s="9">
        <v>46534</v>
      </c>
      <c r="Q98" s="10" t="s">
        <v>15</v>
      </c>
      <c r="R98" s="11" t="s">
        <v>29</v>
      </c>
    </row>
    <row r="99" spans="16:18" x14ac:dyDescent="0.25">
      <c r="P99" s="9">
        <v>46637</v>
      </c>
      <c r="Q99" s="10" t="s">
        <v>24</v>
      </c>
      <c r="R99" s="11" t="s">
        <v>30</v>
      </c>
    </row>
    <row r="100" spans="16:18" ht="17.25" x14ac:dyDescent="0.25">
      <c r="P100" s="9">
        <v>46672</v>
      </c>
      <c r="Q100" s="10" t="s">
        <v>24</v>
      </c>
      <c r="R100" s="11" t="s">
        <v>16</v>
      </c>
    </row>
    <row r="101" spans="16:18" x14ac:dyDescent="0.25">
      <c r="P101" s="9">
        <v>46693</v>
      </c>
      <c r="Q101" s="10" t="s">
        <v>24</v>
      </c>
      <c r="R101" s="11" t="s">
        <v>17</v>
      </c>
    </row>
    <row r="102" spans="16:18" x14ac:dyDescent="0.25">
      <c r="P102" s="9">
        <v>46706</v>
      </c>
      <c r="Q102" s="10" t="s">
        <v>20</v>
      </c>
      <c r="R102" s="11" t="s">
        <v>19</v>
      </c>
    </row>
    <row r="103" spans="16:18" x14ac:dyDescent="0.25">
      <c r="P103" s="9">
        <v>46811</v>
      </c>
      <c r="Q103" s="10" t="s">
        <v>20</v>
      </c>
      <c r="R103" s="11" t="s">
        <v>23</v>
      </c>
    </row>
    <row r="104" spans="16:18" x14ac:dyDescent="0.25">
      <c r="P104" s="9">
        <v>46812</v>
      </c>
      <c r="Q104" s="10" t="s">
        <v>24</v>
      </c>
      <c r="R104" s="11" t="s">
        <v>25</v>
      </c>
    </row>
    <row r="105" spans="16:18" x14ac:dyDescent="0.25">
      <c r="P105" s="9">
        <v>46857</v>
      </c>
      <c r="Q105" s="10" t="s">
        <v>26</v>
      </c>
      <c r="R105" s="11" t="s">
        <v>27</v>
      </c>
    </row>
    <row r="106" spans="16:18" x14ac:dyDescent="0.25">
      <c r="P106" s="9">
        <v>46864</v>
      </c>
      <c r="Q106" s="10" t="s">
        <v>26</v>
      </c>
      <c r="R106" s="11" t="s">
        <v>31</v>
      </c>
    </row>
    <row r="107" spans="16:18" x14ac:dyDescent="0.25">
      <c r="P107" s="9">
        <v>46874</v>
      </c>
      <c r="Q107" s="10" t="s">
        <v>20</v>
      </c>
      <c r="R107" s="11" t="s">
        <v>28</v>
      </c>
    </row>
    <row r="108" spans="16:18" x14ac:dyDescent="0.25">
      <c r="P108" s="9">
        <v>46919</v>
      </c>
      <c r="Q108" s="10" t="s">
        <v>15</v>
      </c>
      <c r="R108" s="11" t="s">
        <v>29</v>
      </c>
    </row>
    <row r="109" spans="16:18" x14ac:dyDescent="0.25">
      <c r="P109" s="9">
        <v>47003</v>
      </c>
      <c r="Q109" s="10" t="s">
        <v>15</v>
      </c>
      <c r="R109" s="11" t="s">
        <v>30</v>
      </c>
    </row>
    <row r="110" spans="16:18" ht="17.25" x14ac:dyDescent="0.25">
      <c r="P110" s="9">
        <v>47038</v>
      </c>
      <c r="Q110" s="10" t="s">
        <v>15</v>
      </c>
      <c r="R110" s="11" t="s">
        <v>16</v>
      </c>
    </row>
    <row r="111" spans="16:18" x14ac:dyDescent="0.25">
      <c r="P111" s="9">
        <v>47059</v>
      </c>
      <c r="Q111" s="10" t="s">
        <v>15</v>
      </c>
      <c r="R111" s="11" t="s">
        <v>17</v>
      </c>
    </row>
    <row r="112" spans="16:18" x14ac:dyDescent="0.25">
      <c r="P112" s="9">
        <v>47072</v>
      </c>
      <c r="Q112" s="10" t="s">
        <v>18</v>
      </c>
      <c r="R112" s="11" t="s">
        <v>19</v>
      </c>
    </row>
    <row r="113" spans="16:18" x14ac:dyDescent="0.25">
      <c r="P113" s="9">
        <v>47112</v>
      </c>
      <c r="Q113" s="10" t="s">
        <v>20</v>
      </c>
      <c r="R113" s="11" t="s">
        <v>21</v>
      </c>
    </row>
    <row r="114" spans="16:18" x14ac:dyDescent="0.25">
      <c r="P114" s="9">
        <v>47119</v>
      </c>
      <c r="Q114" s="10" t="s">
        <v>20</v>
      </c>
      <c r="R114" s="11" t="s">
        <v>22</v>
      </c>
    </row>
    <row r="115" spans="16:18" x14ac:dyDescent="0.25">
      <c r="P115" s="9">
        <v>47161</v>
      </c>
      <c r="Q115" s="10" t="s">
        <v>20</v>
      </c>
      <c r="R115" s="11" t="s">
        <v>23</v>
      </c>
    </row>
    <row r="116" spans="16:18" x14ac:dyDescent="0.25">
      <c r="P116" s="9">
        <v>47162</v>
      </c>
      <c r="Q116" s="10" t="s">
        <v>24</v>
      </c>
      <c r="R116" s="11" t="s">
        <v>25</v>
      </c>
    </row>
    <row r="117" spans="16:18" x14ac:dyDescent="0.25">
      <c r="P117" s="9">
        <v>47207</v>
      </c>
      <c r="Q117" s="10" t="s">
        <v>26</v>
      </c>
      <c r="R117" s="11" t="s">
        <v>27</v>
      </c>
    </row>
    <row r="118" spans="16:18" x14ac:dyDescent="0.25">
      <c r="P118" s="9">
        <v>47239</v>
      </c>
      <c r="Q118" s="10" t="s">
        <v>24</v>
      </c>
      <c r="R118" s="11" t="s">
        <v>28</v>
      </c>
    </row>
    <row r="119" spans="16:18" x14ac:dyDescent="0.25">
      <c r="P119" s="9">
        <v>47269</v>
      </c>
      <c r="Q119" s="10" t="s">
        <v>15</v>
      </c>
      <c r="R119" s="11" t="s">
        <v>29</v>
      </c>
    </row>
    <row r="120" spans="16:18" x14ac:dyDescent="0.25">
      <c r="P120" s="9">
        <v>47368</v>
      </c>
      <c r="Q120" s="10" t="s">
        <v>26</v>
      </c>
      <c r="R120" s="11" t="s">
        <v>30</v>
      </c>
    </row>
    <row r="121" spans="16:18" ht="17.25" x14ac:dyDescent="0.25">
      <c r="P121" s="9">
        <v>47403</v>
      </c>
      <c r="Q121" s="10" t="s">
        <v>26</v>
      </c>
      <c r="R121" s="11" t="s">
        <v>16</v>
      </c>
    </row>
    <row r="122" spans="16:18" x14ac:dyDescent="0.25">
      <c r="P122" s="9">
        <v>47424</v>
      </c>
      <c r="Q122" s="10" t="s">
        <v>26</v>
      </c>
      <c r="R122" s="11" t="s">
        <v>17</v>
      </c>
    </row>
    <row r="123" spans="16:18" x14ac:dyDescent="0.25">
      <c r="P123" s="9">
        <v>47437</v>
      </c>
      <c r="Q123" s="10" t="s">
        <v>15</v>
      </c>
      <c r="R123" s="11" t="s">
        <v>19</v>
      </c>
    </row>
    <row r="124" spans="16:18" x14ac:dyDescent="0.25">
      <c r="P124" s="9">
        <v>47477</v>
      </c>
      <c r="Q124" s="10" t="s">
        <v>24</v>
      </c>
      <c r="R124" s="11" t="s">
        <v>21</v>
      </c>
    </row>
    <row r="125" spans="16:18" x14ac:dyDescent="0.25">
      <c r="P125" s="9">
        <v>47484</v>
      </c>
      <c r="Q125" s="10" t="s">
        <v>24</v>
      </c>
      <c r="R125" s="11" t="s">
        <v>22</v>
      </c>
    </row>
    <row r="126" spans="16:18" x14ac:dyDescent="0.25">
      <c r="P126" s="9">
        <v>47546</v>
      </c>
      <c r="Q126" s="10" t="s">
        <v>20</v>
      </c>
      <c r="R126" s="11" t="s">
        <v>23</v>
      </c>
    </row>
    <row r="127" spans="16:18" x14ac:dyDescent="0.25">
      <c r="P127" s="9">
        <v>47547</v>
      </c>
      <c r="Q127" s="10" t="s">
        <v>24</v>
      </c>
      <c r="R127" s="11" t="s">
        <v>25</v>
      </c>
    </row>
    <row r="128" spans="16:18" x14ac:dyDescent="0.25">
      <c r="P128" s="9">
        <v>47592</v>
      </c>
      <c r="Q128" s="10" t="s">
        <v>26</v>
      </c>
      <c r="R128" s="11" t="s">
        <v>27</v>
      </c>
    </row>
    <row r="129" spans="16:18" x14ac:dyDescent="0.25">
      <c r="P129" s="9">
        <v>47604</v>
      </c>
      <c r="Q129" s="10" t="s">
        <v>18</v>
      </c>
      <c r="R129" s="11" t="s">
        <v>28</v>
      </c>
    </row>
    <row r="130" spans="16:18" x14ac:dyDescent="0.25">
      <c r="P130" s="9">
        <v>47654</v>
      </c>
      <c r="Q130" s="10" t="s">
        <v>15</v>
      </c>
      <c r="R130" s="11" t="s">
        <v>29</v>
      </c>
    </row>
    <row r="131" spans="16:18" x14ac:dyDescent="0.25">
      <c r="P131" s="9">
        <v>47802</v>
      </c>
      <c r="Q131" s="10" t="s">
        <v>26</v>
      </c>
      <c r="R131" s="11" t="s">
        <v>19</v>
      </c>
    </row>
    <row r="132" spans="16:18" x14ac:dyDescent="0.25">
      <c r="P132" s="9">
        <v>47842</v>
      </c>
      <c r="Q132" s="10" t="s">
        <v>18</v>
      </c>
      <c r="R132" s="11" t="s">
        <v>21</v>
      </c>
    </row>
    <row r="133" spans="16:18" x14ac:dyDescent="0.25">
      <c r="P133" s="9">
        <v>47849</v>
      </c>
      <c r="Q133" s="10" t="s">
        <v>18</v>
      </c>
      <c r="R133" s="11" t="s">
        <v>22</v>
      </c>
    </row>
    <row r="134" spans="16:18" x14ac:dyDescent="0.25">
      <c r="P134" s="9">
        <v>47903</v>
      </c>
      <c r="Q134" s="10" t="s">
        <v>20</v>
      </c>
      <c r="R134" s="11" t="s">
        <v>23</v>
      </c>
    </row>
    <row r="135" spans="16:18" x14ac:dyDescent="0.25">
      <c r="P135" s="9">
        <v>47904</v>
      </c>
      <c r="Q135" s="10" t="s">
        <v>24</v>
      </c>
      <c r="R135" s="11" t="s">
        <v>25</v>
      </c>
    </row>
    <row r="136" spans="16:18" x14ac:dyDescent="0.25">
      <c r="P136" s="9">
        <v>47949</v>
      </c>
      <c r="Q136" s="10" t="s">
        <v>26</v>
      </c>
      <c r="R136" s="11" t="s">
        <v>27</v>
      </c>
    </row>
    <row r="137" spans="16:18" x14ac:dyDescent="0.25">
      <c r="P137" s="9">
        <v>47959</v>
      </c>
      <c r="Q137" s="10" t="s">
        <v>20</v>
      </c>
      <c r="R137" s="11" t="s">
        <v>31</v>
      </c>
    </row>
    <row r="138" spans="16:18" x14ac:dyDescent="0.25">
      <c r="P138" s="9">
        <v>47969</v>
      </c>
      <c r="Q138" s="10" t="s">
        <v>15</v>
      </c>
      <c r="R138" s="11" t="s">
        <v>28</v>
      </c>
    </row>
    <row r="139" spans="16:18" x14ac:dyDescent="0.25">
      <c r="P139" s="9">
        <v>48011</v>
      </c>
      <c r="Q139" s="10" t="s">
        <v>15</v>
      </c>
      <c r="R139" s="11" t="s">
        <v>29</v>
      </c>
    </row>
    <row r="140" spans="16:18" x14ac:dyDescent="0.25">
      <c r="P140" s="9">
        <v>48207</v>
      </c>
      <c r="Q140" s="10" t="s">
        <v>15</v>
      </c>
      <c r="R140" s="11" t="s">
        <v>21</v>
      </c>
    </row>
    <row r="141" spans="16:18" x14ac:dyDescent="0.25">
      <c r="P141" s="9">
        <v>48214</v>
      </c>
      <c r="Q141" s="10" t="s">
        <v>15</v>
      </c>
      <c r="R141" s="11" t="s">
        <v>22</v>
      </c>
    </row>
    <row r="142" spans="16:18" x14ac:dyDescent="0.25">
      <c r="P142" s="9">
        <v>48253</v>
      </c>
      <c r="Q142" s="10" t="s">
        <v>20</v>
      </c>
      <c r="R142" s="11" t="s">
        <v>25</v>
      </c>
    </row>
    <row r="143" spans="16:18" x14ac:dyDescent="0.25">
      <c r="P143" s="9">
        <v>48254</v>
      </c>
      <c r="Q143" s="10" t="s">
        <v>24</v>
      </c>
      <c r="R143" s="11" t="s">
        <v>25</v>
      </c>
    </row>
    <row r="144" spans="16:18" x14ac:dyDescent="0.25">
      <c r="P144" s="9">
        <v>48299</v>
      </c>
      <c r="Q144" s="10" t="s">
        <v>26</v>
      </c>
      <c r="R144" s="11" t="s">
        <v>27</v>
      </c>
    </row>
    <row r="145" spans="16:18" x14ac:dyDescent="0.25">
      <c r="P145" s="9">
        <v>48325</v>
      </c>
      <c r="Q145" s="10" t="s">
        <v>18</v>
      </c>
      <c r="R145" s="11" t="s">
        <v>31</v>
      </c>
    </row>
    <row r="146" spans="16:18" x14ac:dyDescent="0.25">
      <c r="P146" s="9">
        <v>48361</v>
      </c>
      <c r="Q146" s="10" t="s">
        <v>15</v>
      </c>
      <c r="R146" s="11" t="s">
        <v>29</v>
      </c>
    </row>
    <row r="147" spans="16:18" x14ac:dyDescent="0.25">
      <c r="P147" s="9">
        <v>48464</v>
      </c>
      <c r="Q147" s="10" t="s">
        <v>24</v>
      </c>
      <c r="R147" s="11" t="s">
        <v>30</v>
      </c>
    </row>
    <row r="148" spans="16:18" x14ac:dyDescent="0.25">
      <c r="P148" s="9">
        <v>48499</v>
      </c>
      <c r="Q148" s="10" t="s">
        <v>24</v>
      </c>
      <c r="R148" s="11" t="s">
        <v>32</v>
      </c>
    </row>
    <row r="149" spans="16:18" x14ac:dyDescent="0.25">
      <c r="P149" s="9">
        <v>48520</v>
      </c>
      <c r="Q149" s="10" t="s">
        <v>24</v>
      </c>
      <c r="R149" s="11" t="s">
        <v>17</v>
      </c>
    </row>
    <row r="150" spans="16:18" x14ac:dyDescent="0.25">
      <c r="P150" s="9">
        <v>48533</v>
      </c>
      <c r="Q150" s="10" t="s">
        <v>20</v>
      </c>
      <c r="R150" s="11" t="s">
        <v>19</v>
      </c>
    </row>
    <row r="151" spans="16:18" x14ac:dyDescent="0.25">
      <c r="P151" s="9">
        <v>48638</v>
      </c>
      <c r="Q151" s="10" t="s">
        <v>20</v>
      </c>
      <c r="R151" s="11" t="s">
        <v>25</v>
      </c>
    </row>
    <row r="152" spans="16:18" x14ac:dyDescent="0.25">
      <c r="P152" s="9">
        <v>48639</v>
      </c>
      <c r="Q152" s="10" t="s">
        <v>24</v>
      </c>
      <c r="R152" s="11" t="s">
        <v>25</v>
      </c>
    </row>
    <row r="153" spans="16:18" x14ac:dyDescent="0.25">
      <c r="P153" s="9">
        <v>48684</v>
      </c>
      <c r="Q153" s="10" t="s">
        <v>26</v>
      </c>
      <c r="R153" s="11" t="s">
        <v>27</v>
      </c>
    </row>
    <row r="154" spans="16:18" x14ac:dyDescent="0.25">
      <c r="P154" s="9">
        <v>48690</v>
      </c>
      <c r="Q154" s="10" t="s">
        <v>15</v>
      </c>
      <c r="R154" s="11" t="s">
        <v>31</v>
      </c>
    </row>
    <row r="155" spans="16:18" x14ac:dyDescent="0.25">
      <c r="P155" s="9">
        <v>48746</v>
      </c>
      <c r="Q155" s="10" t="s">
        <v>15</v>
      </c>
      <c r="R155" s="11" t="s">
        <v>29</v>
      </c>
    </row>
    <row r="156" spans="16:18" x14ac:dyDescent="0.25">
      <c r="P156" s="9">
        <v>48829</v>
      </c>
      <c r="Q156" s="10" t="s">
        <v>18</v>
      </c>
      <c r="R156" s="11" t="s">
        <v>30</v>
      </c>
    </row>
    <row r="157" spans="16:18" x14ac:dyDescent="0.25">
      <c r="P157" s="9">
        <v>48864</v>
      </c>
      <c r="Q157" s="10" t="s">
        <v>18</v>
      </c>
      <c r="R157" s="11" t="s">
        <v>32</v>
      </c>
    </row>
    <row r="158" spans="16:18" x14ac:dyDescent="0.25">
      <c r="P158" s="9">
        <v>48885</v>
      </c>
      <c r="Q158" s="10" t="s">
        <v>18</v>
      </c>
      <c r="R158" s="11" t="s">
        <v>17</v>
      </c>
    </row>
    <row r="159" spans="16:18" x14ac:dyDescent="0.25">
      <c r="P159" s="9">
        <v>48898</v>
      </c>
      <c r="Q159" s="10" t="s">
        <v>24</v>
      </c>
      <c r="R159" s="11" t="s">
        <v>19</v>
      </c>
    </row>
    <row r="160" spans="16:18" x14ac:dyDescent="0.25">
      <c r="P160" s="9">
        <v>48995</v>
      </c>
      <c r="Q160" s="10" t="s">
        <v>20</v>
      </c>
      <c r="R160" s="11" t="s">
        <v>25</v>
      </c>
    </row>
    <row r="161" spans="16:18" x14ac:dyDescent="0.25">
      <c r="P161" s="9">
        <v>48996</v>
      </c>
      <c r="Q161" s="10" t="s">
        <v>24</v>
      </c>
      <c r="R161" s="11" t="s">
        <v>25</v>
      </c>
    </row>
    <row r="162" spans="16:18" x14ac:dyDescent="0.25">
      <c r="P162" s="9">
        <v>49041</v>
      </c>
      <c r="Q162" s="10" t="s">
        <v>26</v>
      </c>
      <c r="R162" s="11" t="s">
        <v>27</v>
      </c>
    </row>
    <row r="163" spans="16:18" x14ac:dyDescent="0.25">
      <c r="P163" s="9">
        <v>49055</v>
      </c>
      <c r="Q163" s="10" t="s">
        <v>26</v>
      </c>
      <c r="R163" s="11" t="s">
        <v>31</v>
      </c>
    </row>
    <row r="164" spans="16:18" x14ac:dyDescent="0.25">
      <c r="P164" s="9">
        <v>49065</v>
      </c>
      <c r="Q164" s="10" t="s">
        <v>20</v>
      </c>
      <c r="R164" s="11" t="s">
        <v>28</v>
      </c>
    </row>
    <row r="165" spans="16:18" x14ac:dyDescent="0.25">
      <c r="P165" s="9">
        <v>49103</v>
      </c>
      <c r="Q165" s="10" t="s">
        <v>15</v>
      </c>
      <c r="R165" s="11" t="s">
        <v>29</v>
      </c>
    </row>
    <row r="166" spans="16:18" x14ac:dyDescent="0.25">
      <c r="P166" s="9">
        <v>49194</v>
      </c>
      <c r="Q166" s="10" t="s">
        <v>15</v>
      </c>
      <c r="R166" s="11" t="s">
        <v>30</v>
      </c>
    </row>
    <row r="167" spans="16:18" x14ac:dyDescent="0.25">
      <c r="P167" s="9">
        <v>49229</v>
      </c>
      <c r="Q167" s="10" t="s">
        <v>15</v>
      </c>
      <c r="R167" s="11" t="s">
        <v>32</v>
      </c>
    </row>
    <row r="168" spans="16:18" x14ac:dyDescent="0.25">
      <c r="P168" s="9">
        <v>49250</v>
      </c>
      <c r="Q168" s="10" t="s">
        <v>15</v>
      </c>
      <c r="R168" s="11" t="s">
        <v>17</v>
      </c>
    </row>
    <row r="169" spans="16:18" x14ac:dyDescent="0.25">
      <c r="P169" s="9">
        <v>49263</v>
      </c>
      <c r="Q169" s="10" t="s">
        <v>18</v>
      </c>
      <c r="R169" s="11" t="s">
        <v>19</v>
      </c>
    </row>
    <row r="170" spans="16:18" x14ac:dyDescent="0.25">
      <c r="P170" s="9">
        <v>49303</v>
      </c>
      <c r="Q170" s="10" t="s">
        <v>20</v>
      </c>
      <c r="R170" s="11" t="s">
        <v>21</v>
      </c>
    </row>
    <row r="171" spans="16:18" x14ac:dyDescent="0.25">
      <c r="P171" s="9">
        <v>49310</v>
      </c>
      <c r="Q171" s="10" t="s">
        <v>20</v>
      </c>
      <c r="R171" s="11" t="s">
        <v>22</v>
      </c>
    </row>
    <row r="172" spans="16:18" x14ac:dyDescent="0.25">
      <c r="P172" s="9">
        <v>49345</v>
      </c>
      <c r="Q172" s="10" t="s">
        <v>20</v>
      </c>
      <c r="R172" s="11" t="s">
        <v>25</v>
      </c>
    </row>
    <row r="173" spans="16:18" x14ac:dyDescent="0.25">
      <c r="P173" s="9">
        <v>49346</v>
      </c>
      <c r="Q173" s="10" t="s">
        <v>24</v>
      </c>
      <c r="R173" s="11" t="s">
        <v>25</v>
      </c>
    </row>
    <row r="174" spans="16:18" x14ac:dyDescent="0.25">
      <c r="P174" s="9">
        <v>49391</v>
      </c>
      <c r="Q174" s="10" t="s">
        <v>26</v>
      </c>
      <c r="R174" s="11" t="s">
        <v>27</v>
      </c>
    </row>
    <row r="175" spans="16:18" x14ac:dyDescent="0.25">
      <c r="P175" s="9">
        <v>49430</v>
      </c>
      <c r="Q175" s="10" t="s">
        <v>24</v>
      </c>
      <c r="R175" s="11" t="s">
        <v>28</v>
      </c>
    </row>
    <row r="176" spans="16:18" x14ac:dyDescent="0.25">
      <c r="P176" s="9">
        <v>49453</v>
      </c>
      <c r="Q176" s="10" t="s">
        <v>15</v>
      </c>
      <c r="R176" s="11" t="s">
        <v>29</v>
      </c>
    </row>
    <row r="177" spans="16:18" x14ac:dyDescent="0.25">
      <c r="P177" s="9">
        <v>49559</v>
      </c>
      <c r="Q177" s="10" t="s">
        <v>26</v>
      </c>
      <c r="R177" s="11" t="s">
        <v>30</v>
      </c>
    </row>
    <row r="178" spans="16:18" x14ac:dyDescent="0.25">
      <c r="P178" s="9">
        <v>49594</v>
      </c>
      <c r="Q178" s="10" t="s">
        <v>26</v>
      </c>
      <c r="R178" s="11" t="s">
        <v>32</v>
      </c>
    </row>
    <row r="179" spans="16:18" x14ac:dyDescent="0.25">
      <c r="P179" s="9">
        <v>49615</v>
      </c>
      <c r="Q179" s="10" t="s">
        <v>26</v>
      </c>
      <c r="R179" s="11" t="s">
        <v>17</v>
      </c>
    </row>
    <row r="180" spans="16:18" x14ac:dyDescent="0.25">
      <c r="P180" s="9">
        <v>49628</v>
      </c>
      <c r="Q180" s="10" t="s">
        <v>15</v>
      </c>
      <c r="R180" s="11" t="s">
        <v>19</v>
      </c>
    </row>
    <row r="181" spans="16:18" x14ac:dyDescent="0.25">
      <c r="P181" s="9">
        <v>49668</v>
      </c>
      <c r="Q181" s="10" t="s">
        <v>24</v>
      </c>
      <c r="R181" s="11" t="s">
        <v>21</v>
      </c>
    </row>
    <row r="182" spans="16:18" x14ac:dyDescent="0.25">
      <c r="P182" s="9">
        <v>49675</v>
      </c>
      <c r="Q182" s="10" t="s">
        <v>24</v>
      </c>
      <c r="R182" s="11" t="s">
        <v>22</v>
      </c>
    </row>
    <row r="183" spans="16:18" x14ac:dyDescent="0.25">
      <c r="P183" s="9">
        <v>49730</v>
      </c>
      <c r="Q183" s="10" t="s">
        <v>20</v>
      </c>
      <c r="R183" s="11" t="s">
        <v>25</v>
      </c>
    </row>
    <row r="184" spans="16:18" x14ac:dyDescent="0.25">
      <c r="P184" s="9">
        <v>49731</v>
      </c>
      <c r="Q184" s="10" t="s">
        <v>24</v>
      </c>
      <c r="R184" s="11" t="s">
        <v>25</v>
      </c>
    </row>
    <row r="185" spans="16:18" x14ac:dyDescent="0.25">
      <c r="P185" s="9">
        <v>49776</v>
      </c>
      <c r="Q185" s="10" t="s">
        <v>26</v>
      </c>
      <c r="R185" s="11" t="s">
        <v>27</v>
      </c>
    </row>
    <row r="186" spans="16:18" x14ac:dyDescent="0.25">
      <c r="P186" s="9">
        <v>49786</v>
      </c>
      <c r="Q186" s="10" t="s">
        <v>20</v>
      </c>
      <c r="R186" s="11" t="s">
        <v>31</v>
      </c>
    </row>
    <row r="187" spans="16:18" x14ac:dyDescent="0.25">
      <c r="P187" s="9">
        <v>49796</v>
      </c>
      <c r="Q187" s="10" t="s">
        <v>15</v>
      </c>
      <c r="R187" s="11" t="s">
        <v>28</v>
      </c>
    </row>
    <row r="188" spans="16:18" x14ac:dyDescent="0.25">
      <c r="P188" s="9">
        <v>49838</v>
      </c>
      <c r="Q188" s="10" t="s">
        <v>15</v>
      </c>
      <c r="R188" s="11" t="s">
        <v>29</v>
      </c>
    </row>
    <row r="189" spans="16:18" x14ac:dyDescent="0.25">
      <c r="P189" s="9">
        <v>50034</v>
      </c>
      <c r="Q189" s="10" t="s">
        <v>15</v>
      </c>
      <c r="R189" s="11" t="s">
        <v>21</v>
      </c>
    </row>
    <row r="190" spans="16:18" x14ac:dyDescent="0.25">
      <c r="P190" s="9">
        <v>50041</v>
      </c>
      <c r="Q190" s="10" t="s">
        <v>15</v>
      </c>
      <c r="R190" s="11" t="s">
        <v>22</v>
      </c>
    </row>
    <row r="191" spans="16:18" x14ac:dyDescent="0.25">
      <c r="P191" s="9">
        <v>50087</v>
      </c>
      <c r="Q191" s="10" t="s">
        <v>20</v>
      </c>
      <c r="R191" s="11" t="s">
        <v>25</v>
      </c>
    </row>
    <row r="192" spans="16:18" x14ac:dyDescent="0.25">
      <c r="P192" s="9">
        <v>50088</v>
      </c>
      <c r="Q192" s="10" t="s">
        <v>24</v>
      </c>
      <c r="R192" s="11" t="s">
        <v>25</v>
      </c>
    </row>
    <row r="193" spans="16:18" x14ac:dyDescent="0.25">
      <c r="P193" s="9">
        <v>50133</v>
      </c>
      <c r="Q193" s="10" t="s">
        <v>26</v>
      </c>
      <c r="R193" s="11" t="s">
        <v>27</v>
      </c>
    </row>
    <row r="194" spans="16:18" x14ac:dyDescent="0.25">
      <c r="P194" s="9">
        <v>50151</v>
      </c>
      <c r="Q194" s="10" t="s">
        <v>24</v>
      </c>
      <c r="R194" s="11" t="s">
        <v>31</v>
      </c>
    </row>
    <row r="195" spans="16:18" x14ac:dyDescent="0.25">
      <c r="P195" s="9">
        <v>50161</v>
      </c>
      <c r="Q195" s="10" t="s">
        <v>26</v>
      </c>
      <c r="R195" s="11" t="s">
        <v>28</v>
      </c>
    </row>
    <row r="196" spans="16:18" x14ac:dyDescent="0.25">
      <c r="P196" s="9">
        <v>50195</v>
      </c>
      <c r="Q196" s="10" t="s">
        <v>15</v>
      </c>
      <c r="R196" s="11" t="s">
        <v>29</v>
      </c>
    </row>
    <row r="197" spans="16:18" x14ac:dyDescent="0.25">
      <c r="P197" s="9">
        <v>50290</v>
      </c>
      <c r="Q197" s="10" t="s">
        <v>20</v>
      </c>
      <c r="R197" s="11" t="s">
        <v>30</v>
      </c>
    </row>
    <row r="198" spans="16:18" x14ac:dyDescent="0.25">
      <c r="P198" s="9">
        <v>50325</v>
      </c>
      <c r="Q198" s="10" t="s">
        <v>20</v>
      </c>
      <c r="R198" s="11" t="s">
        <v>32</v>
      </c>
    </row>
    <row r="199" spans="16:18" x14ac:dyDescent="0.25">
      <c r="P199" s="9">
        <v>50346</v>
      </c>
      <c r="Q199" s="10" t="s">
        <v>20</v>
      </c>
      <c r="R199" s="11" t="s">
        <v>17</v>
      </c>
    </row>
    <row r="200" spans="16:18" x14ac:dyDescent="0.25">
      <c r="P200" s="9">
        <v>50399</v>
      </c>
      <c r="Q200" s="10" t="s">
        <v>26</v>
      </c>
      <c r="R200" s="11" t="s">
        <v>21</v>
      </c>
    </row>
    <row r="201" spans="16:18" x14ac:dyDescent="0.25">
      <c r="P201" s="9">
        <v>50406</v>
      </c>
      <c r="Q201" s="10" t="s">
        <v>26</v>
      </c>
      <c r="R201" s="11" t="s">
        <v>22</v>
      </c>
    </row>
    <row r="202" spans="16:18" x14ac:dyDescent="0.25">
      <c r="P202" s="9">
        <v>50472</v>
      </c>
      <c r="Q202" s="10" t="s">
        <v>20</v>
      </c>
      <c r="R202" s="11" t="s">
        <v>25</v>
      </c>
    </row>
    <row r="203" spans="16:18" x14ac:dyDescent="0.25">
      <c r="P203" s="9">
        <v>50473</v>
      </c>
      <c r="Q203" s="10" t="s">
        <v>24</v>
      </c>
      <c r="R203" s="11" t="s">
        <v>25</v>
      </c>
    </row>
    <row r="204" spans="16:18" x14ac:dyDescent="0.25">
      <c r="P204" s="9">
        <v>50516</v>
      </c>
      <c r="Q204" s="10" t="s">
        <v>18</v>
      </c>
      <c r="R204" s="11" t="s">
        <v>31</v>
      </c>
    </row>
    <row r="205" spans="16:18" x14ac:dyDescent="0.25">
      <c r="P205" s="9">
        <v>50518</v>
      </c>
      <c r="Q205" s="10" t="s">
        <v>26</v>
      </c>
      <c r="R205" s="11" t="s">
        <v>27</v>
      </c>
    </row>
    <row r="206" spans="16:18" x14ac:dyDescent="0.25">
      <c r="P206" s="9">
        <v>50580</v>
      </c>
      <c r="Q206" s="10" t="s">
        <v>15</v>
      </c>
      <c r="R206" s="11" t="s">
        <v>29</v>
      </c>
    </row>
    <row r="207" spans="16:18" x14ac:dyDescent="0.25">
      <c r="P207" s="9">
        <v>50655</v>
      </c>
      <c r="Q207" s="10" t="s">
        <v>24</v>
      </c>
      <c r="R207" s="11" t="s">
        <v>30</v>
      </c>
    </row>
    <row r="208" spans="16:18" x14ac:dyDescent="0.25">
      <c r="P208" s="9">
        <v>50690</v>
      </c>
      <c r="Q208" s="10" t="s">
        <v>24</v>
      </c>
      <c r="R208" s="11" t="s">
        <v>32</v>
      </c>
    </row>
    <row r="209" spans="16:18" x14ac:dyDescent="0.25">
      <c r="P209" s="9">
        <v>50711</v>
      </c>
      <c r="Q209" s="10" t="s">
        <v>24</v>
      </c>
      <c r="R209" s="11" t="s">
        <v>17</v>
      </c>
    </row>
    <row r="210" spans="16:18" x14ac:dyDescent="0.25">
      <c r="P210" s="9">
        <v>50724</v>
      </c>
      <c r="Q210" s="10" t="s">
        <v>20</v>
      </c>
      <c r="R210" s="11" t="s">
        <v>19</v>
      </c>
    </row>
    <row r="211" spans="16:18" x14ac:dyDescent="0.25">
      <c r="P211" s="9">
        <v>50822</v>
      </c>
      <c r="Q211" s="10" t="s">
        <v>20</v>
      </c>
      <c r="R211" s="11" t="s">
        <v>25</v>
      </c>
    </row>
    <row r="212" spans="16:18" x14ac:dyDescent="0.25">
      <c r="P212" s="9">
        <v>50823</v>
      </c>
      <c r="Q212" s="10" t="s">
        <v>24</v>
      </c>
      <c r="R212" s="11" t="s">
        <v>25</v>
      </c>
    </row>
    <row r="213" spans="16:18" x14ac:dyDescent="0.25">
      <c r="P213" s="9">
        <v>50868</v>
      </c>
      <c r="Q213" s="10" t="s">
        <v>26</v>
      </c>
      <c r="R213" s="11" t="s">
        <v>27</v>
      </c>
    </row>
    <row r="214" spans="16:18" x14ac:dyDescent="0.25">
      <c r="P214" s="9">
        <v>50881</v>
      </c>
      <c r="Q214" s="10" t="s">
        <v>15</v>
      </c>
      <c r="R214" s="11" t="s">
        <v>31</v>
      </c>
    </row>
    <row r="215" spans="16:18" x14ac:dyDescent="0.25">
      <c r="P215" s="9">
        <v>50930</v>
      </c>
      <c r="Q215" s="10" t="s">
        <v>15</v>
      </c>
      <c r="R215" s="11" t="s">
        <v>29</v>
      </c>
    </row>
    <row r="216" spans="16:18" x14ac:dyDescent="0.25">
      <c r="P216" s="9">
        <v>51020</v>
      </c>
      <c r="Q216" s="10" t="s">
        <v>18</v>
      </c>
      <c r="R216" s="11" t="s">
        <v>30</v>
      </c>
    </row>
    <row r="217" spans="16:18" x14ac:dyDescent="0.25">
      <c r="P217" s="9">
        <v>51055</v>
      </c>
      <c r="Q217" s="10" t="s">
        <v>18</v>
      </c>
      <c r="R217" s="11" t="s">
        <v>32</v>
      </c>
    </row>
    <row r="218" spans="16:18" x14ac:dyDescent="0.25">
      <c r="P218" s="9">
        <v>51076</v>
      </c>
      <c r="Q218" s="10" t="s">
        <v>18</v>
      </c>
      <c r="R218" s="11" t="s">
        <v>17</v>
      </c>
    </row>
    <row r="219" spans="16:18" x14ac:dyDescent="0.25">
      <c r="P219" s="9">
        <v>51089</v>
      </c>
      <c r="Q219" s="10" t="s">
        <v>24</v>
      </c>
      <c r="R219" s="11" t="s">
        <v>19</v>
      </c>
    </row>
    <row r="220" spans="16:18" x14ac:dyDescent="0.25">
      <c r="P220" s="9">
        <v>51179</v>
      </c>
      <c r="Q220" s="10" t="s">
        <v>20</v>
      </c>
      <c r="R220" s="11" t="s">
        <v>25</v>
      </c>
    </row>
    <row r="221" spans="16:18" x14ac:dyDescent="0.25">
      <c r="P221" s="9">
        <v>51180</v>
      </c>
      <c r="Q221" s="10" t="s">
        <v>24</v>
      </c>
      <c r="R221" s="11" t="s">
        <v>25</v>
      </c>
    </row>
    <row r="222" spans="16:18" x14ac:dyDescent="0.25">
      <c r="P222" s="9">
        <v>51225</v>
      </c>
      <c r="Q222" s="10" t="s">
        <v>26</v>
      </c>
      <c r="R222" s="11" t="s">
        <v>27</v>
      </c>
    </row>
    <row r="223" spans="16:18" x14ac:dyDescent="0.25">
      <c r="P223" s="9">
        <v>51257</v>
      </c>
      <c r="Q223" s="10" t="s">
        <v>24</v>
      </c>
      <c r="R223" s="11" t="s">
        <v>28</v>
      </c>
    </row>
    <row r="224" spans="16:18" x14ac:dyDescent="0.25">
      <c r="P224" s="9">
        <v>51287</v>
      </c>
      <c r="Q224" s="10" t="s">
        <v>15</v>
      </c>
      <c r="R224" s="11" t="s">
        <v>29</v>
      </c>
    </row>
    <row r="225" spans="16:18" x14ac:dyDescent="0.25">
      <c r="P225" s="9">
        <v>51386</v>
      </c>
      <c r="Q225" s="10" t="s">
        <v>26</v>
      </c>
      <c r="R225" s="11" t="s">
        <v>30</v>
      </c>
    </row>
    <row r="226" spans="16:18" x14ac:dyDescent="0.25">
      <c r="P226" s="9">
        <v>51421</v>
      </c>
      <c r="Q226" s="10" t="s">
        <v>26</v>
      </c>
      <c r="R226" s="11" t="s">
        <v>32</v>
      </c>
    </row>
    <row r="227" spans="16:18" x14ac:dyDescent="0.25">
      <c r="P227" s="9">
        <v>51442</v>
      </c>
      <c r="Q227" s="10" t="s">
        <v>26</v>
      </c>
      <c r="R227" s="11" t="s">
        <v>17</v>
      </c>
    </row>
    <row r="228" spans="16:18" x14ac:dyDescent="0.25">
      <c r="P228" s="9">
        <v>51455</v>
      </c>
      <c r="Q228" s="10" t="s">
        <v>15</v>
      </c>
      <c r="R228" s="11" t="s">
        <v>19</v>
      </c>
    </row>
    <row r="229" spans="16:18" x14ac:dyDescent="0.25">
      <c r="P229" s="9">
        <v>51495</v>
      </c>
      <c r="Q229" s="10" t="s">
        <v>24</v>
      </c>
      <c r="R229" s="11" t="s">
        <v>21</v>
      </c>
    </row>
    <row r="230" spans="16:18" x14ac:dyDescent="0.25">
      <c r="P230" s="9">
        <v>51502</v>
      </c>
      <c r="Q230" s="10" t="s">
        <v>24</v>
      </c>
      <c r="R230" s="11" t="s">
        <v>22</v>
      </c>
    </row>
    <row r="231" spans="16:18" x14ac:dyDescent="0.25">
      <c r="P231" s="9">
        <v>51564</v>
      </c>
      <c r="Q231" s="10" t="s">
        <v>20</v>
      </c>
      <c r="R231" s="11" t="s">
        <v>25</v>
      </c>
    </row>
    <row r="232" spans="16:18" x14ac:dyDescent="0.25">
      <c r="P232" s="9">
        <v>51565</v>
      </c>
      <c r="Q232" s="10" t="s">
        <v>24</v>
      </c>
      <c r="R232" s="11" t="s">
        <v>25</v>
      </c>
    </row>
    <row r="233" spans="16:18" x14ac:dyDescent="0.25">
      <c r="P233" s="9">
        <v>51610</v>
      </c>
      <c r="Q233" s="10" t="s">
        <v>26</v>
      </c>
      <c r="R233" s="11" t="s">
        <v>27</v>
      </c>
    </row>
    <row r="234" spans="16:18" x14ac:dyDescent="0.25">
      <c r="P234" s="9">
        <v>51622</v>
      </c>
      <c r="Q234" s="10" t="s">
        <v>18</v>
      </c>
      <c r="R234" s="11" t="s">
        <v>28</v>
      </c>
    </row>
    <row r="235" spans="16:18" x14ac:dyDescent="0.25">
      <c r="P235" s="9">
        <v>51672</v>
      </c>
      <c r="Q235" s="10" t="s">
        <v>15</v>
      </c>
      <c r="R235" s="11" t="s">
        <v>29</v>
      </c>
    </row>
    <row r="236" spans="16:18" x14ac:dyDescent="0.25">
      <c r="P236" s="9">
        <v>51820</v>
      </c>
      <c r="Q236" s="10" t="s">
        <v>26</v>
      </c>
      <c r="R236" s="11" t="s">
        <v>19</v>
      </c>
    </row>
    <row r="237" spans="16:18" x14ac:dyDescent="0.25">
      <c r="P237" s="9">
        <v>51860</v>
      </c>
      <c r="Q237" s="10" t="s">
        <v>18</v>
      </c>
      <c r="R237" s="11" t="s">
        <v>21</v>
      </c>
    </row>
    <row r="238" spans="16:18" x14ac:dyDescent="0.25">
      <c r="P238" s="9">
        <v>51867</v>
      </c>
      <c r="Q238" s="10" t="s">
        <v>18</v>
      </c>
      <c r="R238" s="11" t="s">
        <v>22</v>
      </c>
    </row>
    <row r="239" spans="16:18" x14ac:dyDescent="0.25">
      <c r="P239" s="9">
        <v>51914</v>
      </c>
      <c r="Q239" s="10" t="s">
        <v>20</v>
      </c>
      <c r="R239" s="11" t="s">
        <v>25</v>
      </c>
    </row>
    <row r="240" spans="16:18" x14ac:dyDescent="0.25">
      <c r="P240" s="9">
        <v>51915</v>
      </c>
      <c r="Q240" s="10" t="s">
        <v>24</v>
      </c>
      <c r="R240" s="11" t="s">
        <v>25</v>
      </c>
    </row>
    <row r="241" spans="16:18" x14ac:dyDescent="0.25">
      <c r="P241" s="9">
        <v>51960</v>
      </c>
      <c r="Q241" s="10" t="s">
        <v>26</v>
      </c>
      <c r="R241" s="11" t="s">
        <v>27</v>
      </c>
    </row>
    <row r="242" spans="16:18" x14ac:dyDescent="0.25">
      <c r="P242" s="9">
        <v>51977</v>
      </c>
      <c r="Q242" s="10" t="s">
        <v>20</v>
      </c>
      <c r="R242" s="11" t="s">
        <v>31</v>
      </c>
    </row>
    <row r="243" spans="16:18" x14ac:dyDescent="0.25">
      <c r="P243" s="9">
        <v>51987</v>
      </c>
      <c r="Q243" s="10" t="s">
        <v>15</v>
      </c>
      <c r="R243" s="11" t="s">
        <v>28</v>
      </c>
    </row>
    <row r="244" spans="16:18" x14ac:dyDescent="0.25">
      <c r="P244" s="9">
        <v>52022</v>
      </c>
      <c r="Q244" s="10" t="s">
        <v>15</v>
      </c>
      <c r="R244" s="11" t="s">
        <v>29</v>
      </c>
    </row>
    <row r="245" spans="16:18" x14ac:dyDescent="0.25">
      <c r="P245" s="9">
        <v>52225</v>
      </c>
      <c r="Q245" s="10" t="s">
        <v>15</v>
      </c>
      <c r="R245" s="11" t="s">
        <v>21</v>
      </c>
    </row>
    <row r="246" spans="16:18" x14ac:dyDescent="0.25">
      <c r="P246" s="9">
        <v>52232</v>
      </c>
      <c r="Q246" s="10" t="s">
        <v>15</v>
      </c>
      <c r="R246" s="11" t="s">
        <v>22</v>
      </c>
    </row>
    <row r="247" spans="16:18" x14ac:dyDescent="0.25">
      <c r="P247" s="9">
        <v>52271</v>
      </c>
      <c r="Q247" s="10" t="s">
        <v>20</v>
      </c>
      <c r="R247" s="11" t="s">
        <v>25</v>
      </c>
    </row>
    <row r="248" spans="16:18" x14ac:dyDescent="0.25">
      <c r="P248" s="9">
        <v>52272</v>
      </c>
      <c r="Q248" s="10" t="s">
        <v>24</v>
      </c>
      <c r="R248" s="11" t="s">
        <v>25</v>
      </c>
    </row>
    <row r="249" spans="16:18" x14ac:dyDescent="0.25">
      <c r="P249" s="9">
        <v>52317</v>
      </c>
      <c r="Q249" s="10" t="s">
        <v>26</v>
      </c>
      <c r="R249" s="11" t="s">
        <v>27</v>
      </c>
    </row>
    <row r="250" spans="16:18" x14ac:dyDescent="0.25">
      <c r="P250" s="9">
        <v>52342</v>
      </c>
      <c r="Q250" s="10" t="s">
        <v>24</v>
      </c>
      <c r="R250" s="11" t="s">
        <v>31</v>
      </c>
    </row>
    <row r="251" spans="16:18" x14ac:dyDescent="0.25">
      <c r="P251" s="9">
        <v>52352</v>
      </c>
      <c r="Q251" s="10" t="s">
        <v>26</v>
      </c>
      <c r="R251" s="11" t="s">
        <v>28</v>
      </c>
    </row>
    <row r="252" spans="16:18" x14ac:dyDescent="0.25">
      <c r="P252" s="9">
        <v>52379</v>
      </c>
      <c r="Q252" s="10" t="s">
        <v>15</v>
      </c>
      <c r="R252" s="11" t="s">
        <v>29</v>
      </c>
    </row>
    <row r="253" spans="16:18" x14ac:dyDescent="0.25">
      <c r="P253" s="9">
        <v>52481</v>
      </c>
      <c r="Q253" s="10" t="s">
        <v>20</v>
      </c>
      <c r="R253" s="11" t="s">
        <v>30</v>
      </c>
    </row>
    <row r="254" spans="16:18" x14ac:dyDescent="0.25">
      <c r="P254" s="9">
        <v>52516</v>
      </c>
      <c r="Q254" s="10" t="s">
        <v>20</v>
      </c>
      <c r="R254" s="11" t="s">
        <v>32</v>
      </c>
    </row>
    <row r="255" spans="16:18" x14ac:dyDescent="0.25">
      <c r="P255" s="9">
        <v>52537</v>
      </c>
      <c r="Q255" s="10" t="s">
        <v>20</v>
      </c>
      <c r="R255" s="11" t="s">
        <v>17</v>
      </c>
    </row>
    <row r="256" spans="16:18" x14ac:dyDescent="0.25">
      <c r="P256" s="9">
        <v>52590</v>
      </c>
      <c r="Q256" s="10" t="s">
        <v>26</v>
      </c>
      <c r="R256" s="11" t="s">
        <v>21</v>
      </c>
    </row>
    <row r="257" spans="16:18" x14ac:dyDescent="0.25">
      <c r="P257" s="9">
        <v>52597</v>
      </c>
      <c r="Q257" s="10" t="s">
        <v>26</v>
      </c>
      <c r="R257" s="11" t="s">
        <v>22</v>
      </c>
    </row>
    <row r="258" spans="16:18" x14ac:dyDescent="0.25">
      <c r="P258" s="9">
        <v>52656</v>
      </c>
      <c r="Q258" s="10" t="s">
        <v>20</v>
      </c>
      <c r="R258" s="11" t="s">
        <v>25</v>
      </c>
    </row>
    <row r="259" spans="16:18" x14ac:dyDescent="0.25">
      <c r="P259" s="9">
        <v>52657</v>
      </c>
      <c r="Q259" s="10" t="s">
        <v>24</v>
      </c>
      <c r="R259" s="11" t="s">
        <v>25</v>
      </c>
    </row>
    <row r="260" spans="16:18" x14ac:dyDescent="0.25">
      <c r="P260" s="9">
        <v>52702</v>
      </c>
      <c r="Q260" s="10" t="s">
        <v>26</v>
      </c>
      <c r="R260" s="11" t="s">
        <v>27</v>
      </c>
    </row>
    <row r="261" spans="16:18" x14ac:dyDescent="0.25">
      <c r="P261" s="9">
        <v>52708</v>
      </c>
      <c r="Q261" s="10" t="s">
        <v>15</v>
      </c>
      <c r="R261" s="11" t="s">
        <v>31</v>
      </c>
    </row>
    <row r="262" spans="16:18" x14ac:dyDescent="0.25">
      <c r="P262" s="9">
        <v>52764</v>
      </c>
      <c r="Q262" s="10" t="s">
        <v>15</v>
      </c>
      <c r="R262" s="11" t="s">
        <v>29</v>
      </c>
    </row>
    <row r="263" spans="16:18" x14ac:dyDescent="0.25">
      <c r="P263" s="9">
        <v>52847</v>
      </c>
      <c r="Q263" s="10" t="s">
        <v>18</v>
      </c>
      <c r="R263" s="11" t="s">
        <v>30</v>
      </c>
    </row>
    <row r="264" spans="16:18" x14ac:dyDescent="0.25">
      <c r="P264" s="9">
        <v>52882</v>
      </c>
      <c r="Q264" s="10" t="s">
        <v>18</v>
      </c>
      <c r="R264" s="11" t="s">
        <v>32</v>
      </c>
    </row>
    <row r="265" spans="16:18" x14ac:dyDescent="0.25">
      <c r="P265" s="9">
        <v>52903</v>
      </c>
      <c r="Q265" s="10" t="s">
        <v>18</v>
      </c>
      <c r="R265" s="11" t="s">
        <v>17</v>
      </c>
    </row>
    <row r="266" spans="16:18" x14ac:dyDescent="0.25">
      <c r="P266" s="9">
        <v>52916</v>
      </c>
      <c r="Q266" s="10" t="s">
        <v>24</v>
      </c>
      <c r="R266" s="11" t="s">
        <v>21</v>
      </c>
    </row>
    <row r="267" spans="16:18" x14ac:dyDescent="0.25">
      <c r="P267" s="9">
        <v>53013</v>
      </c>
      <c r="Q267" s="10" t="s">
        <v>20</v>
      </c>
      <c r="R267" s="11" t="s">
        <v>25</v>
      </c>
    </row>
    <row r="268" spans="16:18" x14ac:dyDescent="0.25">
      <c r="P268" s="9">
        <v>53014</v>
      </c>
      <c r="Q268" s="10" t="s">
        <v>24</v>
      </c>
      <c r="R268" s="11" t="s">
        <v>25</v>
      </c>
    </row>
    <row r="269" spans="16:18" x14ac:dyDescent="0.25">
      <c r="P269" s="9">
        <v>53059</v>
      </c>
      <c r="Q269" s="10" t="s">
        <v>26</v>
      </c>
      <c r="R269" s="11" t="s">
        <v>27</v>
      </c>
    </row>
    <row r="270" spans="16:18" x14ac:dyDescent="0.25">
      <c r="P270" s="9">
        <v>53073</v>
      </c>
      <c r="Q270" s="10" t="s">
        <v>26</v>
      </c>
      <c r="R270" s="11" t="s">
        <v>31</v>
      </c>
    </row>
    <row r="271" spans="16:18" x14ac:dyDescent="0.25">
      <c r="P271" s="9">
        <v>53083</v>
      </c>
      <c r="Q271" s="10" t="s">
        <v>20</v>
      </c>
      <c r="R271" s="11" t="s">
        <v>28</v>
      </c>
    </row>
    <row r="272" spans="16:18" x14ac:dyDescent="0.25">
      <c r="P272" s="9">
        <v>53121</v>
      </c>
      <c r="Q272" s="10" t="s">
        <v>15</v>
      </c>
      <c r="R272" s="11" t="s">
        <v>29</v>
      </c>
    </row>
    <row r="273" spans="16:18" x14ac:dyDescent="0.25">
      <c r="P273" s="9">
        <v>53212</v>
      </c>
      <c r="Q273" s="10" t="s">
        <v>15</v>
      </c>
      <c r="R273" s="11" t="s">
        <v>30</v>
      </c>
    </row>
    <row r="274" spans="16:18" x14ac:dyDescent="0.25">
      <c r="P274" s="9">
        <v>53247</v>
      </c>
      <c r="Q274" s="10" t="s">
        <v>15</v>
      </c>
      <c r="R274" s="11" t="s">
        <v>32</v>
      </c>
    </row>
    <row r="275" spans="16:18" x14ac:dyDescent="0.25">
      <c r="P275" s="9">
        <v>53268</v>
      </c>
      <c r="Q275" s="10" t="s">
        <v>15</v>
      </c>
      <c r="R275" s="11" t="s">
        <v>17</v>
      </c>
    </row>
    <row r="276" spans="16:18" x14ac:dyDescent="0.25">
      <c r="P276" s="9">
        <v>53281</v>
      </c>
      <c r="Q276" s="10" t="s">
        <v>18</v>
      </c>
      <c r="R276" s="11" t="s">
        <v>19</v>
      </c>
    </row>
    <row r="277" spans="16:18" x14ac:dyDescent="0.25">
      <c r="P277" s="9">
        <v>53321</v>
      </c>
      <c r="Q277" s="10" t="s">
        <v>20</v>
      </c>
      <c r="R277" s="11" t="s">
        <v>21</v>
      </c>
    </row>
    <row r="278" spans="16:18" x14ac:dyDescent="0.25">
      <c r="P278" s="9">
        <v>53328</v>
      </c>
      <c r="Q278" s="10" t="s">
        <v>20</v>
      </c>
      <c r="R278" s="11" t="s">
        <v>22</v>
      </c>
    </row>
    <row r="279" spans="16:18" x14ac:dyDescent="0.25">
      <c r="P279" s="9">
        <v>53363</v>
      </c>
      <c r="Q279" s="10" t="s">
        <v>20</v>
      </c>
      <c r="R279" s="11" t="s">
        <v>25</v>
      </c>
    </row>
    <row r="280" spans="16:18" x14ac:dyDescent="0.25">
      <c r="P280" s="9">
        <v>53364</v>
      </c>
      <c r="Q280" s="10" t="s">
        <v>24</v>
      </c>
      <c r="R280" s="11" t="s">
        <v>25</v>
      </c>
    </row>
    <row r="281" spans="16:18" x14ac:dyDescent="0.25">
      <c r="P281" s="9">
        <v>53409</v>
      </c>
      <c r="Q281" s="10" t="s">
        <v>26</v>
      </c>
      <c r="R281" s="11" t="s">
        <v>27</v>
      </c>
    </row>
    <row r="282" spans="16:18" x14ac:dyDescent="0.25">
      <c r="P282" s="9">
        <v>53448</v>
      </c>
      <c r="Q282" s="10" t="s">
        <v>24</v>
      </c>
      <c r="R282" s="11" t="s">
        <v>28</v>
      </c>
    </row>
    <row r="283" spans="16:18" x14ac:dyDescent="0.25">
      <c r="P283" s="9">
        <v>53471</v>
      </c>
      <c r="Q283" s="10" t="s">
        <v>15</v>
      </c>
      <c r="R283" s="11" t="s">
        <v>29</v>
      </c>
    </row>
    <row r="284" spans="16:18" x14ac:dyDescent="0.25">
      <c r="P284" s="9">
        <v>53577</v>
      </c>
      <c r="Q284" s="10" t="s">
        <v>26</v>
      </c>
      <c r="R284" s="11" t="s">
        <v>30</v>
      </c>
    </row>
    <row r="285" spans="16:18" x14ac:dyDescent="0.25">
      <c r="P285" s="9">
        <v>53612</v>
      </c>
      <c r="Q285" s="10" t="s">
        <v>26</v>
      </c>
      <c r="R285" s="11" t="s">
        <v>32</v>
      </c>
    </row>
    <row r="286" spans="16:18" x14ac:dyDescent="0.25">
      <c r="P286" s="9">
        <v>53633</v>
      </c>
      <c r="Q286" s="10" t="s">
        <v>26</v>
      </c>
      <c r="R286" s="11" t="s">
        <v>17</v>
      </c>
    </row>
    <row r="287" spans="16:18" x14ac:dyDescent="0.25">
      <c r="P287" s="9">
        <v>53646</v>
      </c>
      <c r="Q287" s="10" t="s">
        <v>15</v>
      </c>
      <c r="R287" s="11" t="s">
        <v>19</v>
      </c>
    </row>
    <row r="288" spans="16:18" x14ac:dyDescent="0.25">
      <c r="P288" s="9">
        <v>53686</v>
      </c>
      <c r="Q288" s="10" t="s">
        <v>24</v>
      </c>
      <c r="R288" s="11" t="s">
        <v>21</v>
      </c>
    </row>
    <row r="289" spans="16:18" x14ac:dyDescent="0.25">
      <c r="P289" s="9">
        <v>53693</v>
      </c>
      <c r="Q289" s="10" t="s">
        <v>24</v>
      </c>
      <c r="R289" s="11" t="s">
        <v>22</v>
      </c>
    </row>
    <row r="290" spans="16:18" x14ac:dyDescent="0.25">
      <c r="P290" s="9">
        <v>53748</v>
      </c>
      <c r="Q290" s="10" t="s">
        <v>20</v>
      </c>
      <c r="R290" s="11" t="s">
        <v>25</v>
      </c>
    </row>
    <row r="291" spans="16:18" x14ac:dyDescent="0.25">
      <c r="P291" s="9">
        <v>53749</v>
      </c>
      <c r="Q291" s="10" t="s">
        <v>24</v>
      </c>
      <c r="R291" s="11" t="s">
        <v>25</v>
      </c>
    </row>
    <row r="292" spans="16:18" x14ac:dyDescent="0.25">
      <c r="P292" s="9">
        <v>53794</v>
      </c>
      <c r="Q292" s="10" t="s">
        <v>26</v>
      </c>
      <c r="R292" s="11" t="s">
        <v>27</v>
      </c>
    </row>
    <row r="293" spans="16:18" x14ac:dyDescent="0.25">
      <c r="P293" s="9">
        <v>53813</v>
      </c>
      <c r="Q293" s="10" t="s">
        <v>18</v>
      </c>
      <c r="R293" s="11" t="s">
        <v>28</v>
      </c>
    </row>
    <row r="294" spans="16:18" x14ac:dyDescent="0.25">
      <c r="P294" s="9">
        <v>53856</v>
      </c>
      <c r="Q294" s="10" t="s">
        <v>15</v>
      </c>
      <c r="R294" s="11" t="s">
        <v>29</v>
      </c>
    </row>
    <row r="295" spans="16:18" x14ac:dyDescent="0.25">
      <c r="P295" s="9">
        <v>54011</v>
      </c>
      <c r="Q295" s="10" t="s">
        <v>26</v>
      </c>
      <c r="R295" s="11" t="s">
        <v>19</v>
      </c>
    </row>
    <row r="296" spans="16:18" x14ac:dyDescent="0.25">
      <c r="P296" s="9">
        <v>54051</v>
      </c>
      <c r="Q296" s="10" t="s">
        <v>18</v>
      </c>
      <c r="R296" s="11" t="s">
        <v>21</v>
      </c>
    </row>
    <row r="297" spans="16:18" x14ac:dyDescent="0.25">
      <c r="P297" s="9">
        <v>54058</v>
      </c>
      <c r="Q297" s="10" t="s">
        <v>18</v>
      </c>
      <c r="R297" s="11" t="s">
        <v>22</v>
      </c>
    </row>
    <row r="298" spans="16:18" x14ac:dyDescent="0.25">
      <c r="P298" s="9">
        <v>54105</v>
      </c>
      <c r="Q298" s="10" t="s">
        <v>20</v>
      </c>
      <c r="R298" s="11" t="s">
        <v>25</v>
      </c>
    </row>
    <row r="299" spans="16:18" x14ac:dyDescent="0.25">
      <c r="P299" s="9">
        <v>54106</v>
      </c>
      <c r="Q299" s="10" t="s">
        <v>24</v>
      </c>
      <c r="R299" s="11" t="s">
        <v>25</v>
      </c>
    </row>
    <row r="300" spans="16:18" x14ac:dyDescent="0.25">
      <c r="P300" s="9">
        <v>54151</v>
      </c>
      <c r="Q300" s="10" t="s">
        <v>26</v>
      </c>
      <c r="R300" s="11" t="s">
        <v>27</v>
      </c>
    </row>
    <row r="301" spans="16:18" x14ac:dyDescent="0.25">
      <c r="P301" s="9">
        <v>54169</v>
      </c>
      <c r="Q301" s="10" t="s">
        <v>24</v>
      </c>
      <c r="R301" s="11" t="s">
        <v>31</v>
      </c>
    </row>
    <row r="302" spans="16:18" x14ac:dyDescent="0.25">
      <c r="P302" s="9">
        <v>54179</v>
      </c>
      <c r="Q302" s="10" t="s">
        <v>26</v>
      </c>
      <c r="R302" s="11" t="s">
        <v>28</v>
      </c>
    </row>
    <row r="303" spans="16:18" x14ac:dyDescent="0.25">
      <c r="P303" s="9">
        <v>54213</v>
      </c>
      <c r="Q303" s="10" t="s">
        <v>15</v>
      </c>
      <c r="R303" s="11" t="s">
        <v>29</v>
      </c>
    </row>
    <row r="304" spans="16:18" x14ac:dyDescent="0.25">
      <c r="P304" s="9">
        <v>54308</v>
      </c>
      <c r="Q304" s="10" t="s">
        <v>20</v>
      </c>
      <c r="R304" s="11" t="s">
        <v>30</v>
      </c>
    </row>
    <row r="305" spans="16:18" x14ac:dyDescent="0.25">
      <c r="P305" s="9">
        <v>54343</v>
      </c>
      <c r="Q305" s="10" t="s">
        <v>20</v>
      </c>
      <c r="R305" s="11" t="s">
        <v>32</v>
      </c>
    </row>
    <row r="306" spans="16:18" x14ac:dyDescent="0.25">
      <c r="P306" s="9">
        <v>54364</v>
      </c>
      <c r="Q306" s="10" t="s">
        <v>20</v>
      </c>
      <c r="R306" s="11" t="s">
        <v>17</v>
      </c>
    </row>
    <row r="307" spans="16:18" x14ac:dyDescent="0.25">
      <c r="P307" s="9">
        <v>54417</v>
      </c>
      <c r="Q307" s="10" t="s">
        <v>26</v>
      </c>
      <c r="R307" s="11" t="s">
        <v>21</v>
      </c>
    </row>
    <row r="308" spans="16:18" x14ac:dyDescent="0.25">
      <c r="P308" s="9">
        <v>54424</v>
      </c>
      <c r="Q308" s="10" t="s">
        <v>26</v>
      </c>
      <c r="R308" s="11" t="s">
        <v>22</v>
      </c>
    </row>
    <row r="309" spans="16:18" x14ac:dyDescent="0.25">
      <c r="P309" s="9">
        <v>54483</v>
      </c>
      <c r="Q309" s="10" t="s">
        <v>20</v>
      </c>
      <c r="R309" s="11" t="s">
        <v>25</v>
      </c>
    </row>
    <row r="310" spans="16:18" x14ac:dyDescent="0.25">
      <c r="P310" s="9">
        <v>54484</v>
      </c>
      <c r="Q310" s="10" t="s">
        <v>24</v>
      </c>
      <c r="R310" s="11" t="s">
        <v>25</v>
      </c>
    </row>
    <row r="311" spans="16:18" x14ac:dyDescent="0.25">
      <c r="P311" s="9">
        <v>54529</v>
      </c>
      <c r="Q311" s="10" t="s">
        <v>26</v>
      </c>
      <c r="R311" s="11" t="s">
        <v>27</v>
      </c>
    </row>
    <row r="312" spans="16:18" x14ac:dyDescent="0.25">
      <c r="P312" s="9">
        <v>54534</v>
      </c>
      <c r="Q312" s="10" t="s">
        <v>18</v>
      </c>
      <c r="R312" s="11" t="s">
        <v>31</v>
      </c>
    </row>
    <row r="313" spans="16:18" x14ac:dyDescent="0.25">
      <c r="P313" s="9">
        <v>54591</v>
      </c>
      <c r="Q313" s="10" t="s">
        <v>15</v>
      </c>
      <c r="R313" s="11" t="s">
        <v>29</v>
      </c>
    </row>
    <row r="314" spans="16:18" x14ac:dyDescent="0.25">
      <c r="P314" s="9">
        <v>54673</v>
      </c>
      <c r="Q314" s="10" t="s">
        <v>24</v>
      </c>
      <c r="R314" s="11" t="s">
        <v>30</v>
      </c>
    </row>
    <row r="315" spans="16:18" x14ac:dyDescent="0.25">
      <c r="P315" s="9">
        <v>54708</v>
      </c>
      <c r="Q315" s="10" t="s">
        <v>24</v>
      </c>
      <c r="R315" s="11" t="s">
        <v>32</v>
      </c>
    </row>
    <row r="316" spans="16:18" x14ac:dyDescent="0.25">
      <c r="P316" s="9">
        <v>54729</v>
      </c>
      <c r="Q316" s="10" t="s">
        <v>24</v>
      </c>
      <c r="R316" s="11" t="s">
        <v>17</v>
      </c>
    </row>
    <row r="317" spans="16:18" x14ac:dyDescent="0.25">
      <c r="P317" s="9">
        <v>54742</v>
      </c>
      <c r="Q317" s="10" t="s">
        <v>20</v>
      </c>
      <c r="R317" s="11" t="s">
        <v>19</v>
      </c>
    </row>
    <row r="318" spans="16:18" x14ac:dyDescent="0.25">
      <c r="P318" s="9">
        <v>54840</v>
      </c>
      <c r="Q318" s="10" t="s">
        <v>20</v>
      </c>
      <c r="R318" s="11" t="s">
        <v>25</v>
      </c>
    </row>
    <row r="319" spans="16:18" x14ac:dyDescent="0.25">
      <c r="P319" s="9">
        <v>54841</v>
      </c>
      <c r="Q319" s="10" t="s">
        <v>24</v>
      </c>
      <c r="R319" s="11" t="s">
        <v>25</v>
      </c>
    </row>
    <row r="320" spans="16:18" x14ac:dyDescent="0.25">
      <c r="P320" s="9">
        <v>54886</v>
      </c>
      <c r="Q320" s="10" t="s">
        <v>26</v>
      </c>
      <c r="R320" s="11" t="s">
        <v>27</v>
      </c>
    </row>
    <row r="321" spans="16:18" x14ac:dyDescent="0.25">
      <c r="P321" s="9">
        <v>54899</v>
      </c>
      <c r="Q321" s="10" t="s">
        <v>15</v>
      </c>
      <c r="R321" s="11" t="s">
        <v>31</v>
      </c>
    </row>
    <row r="322" spans="16:18" x14ac:dyDescent="0.25">
      <c r="P322" s="9">
        <v>54948</v>
      </c>
      <c r="Q322" s="10" t="s">
        <v>15</v>
      </c>
      <c r="R322" s="11" t="s">
        <v>29</v>
      </c>
    </row>
    <row r="323" spans="16:18" x14ac:dyDescent="0.25">
      <c r="P323" s="9">
        <v>55038</v>
      </c>
      <c r="Q323" s="10" t="s">
        <v>18</v>
      </c>
      <c r="R323" s="11" t="s">
        <v>30</v>
      </c>
    </row>
    <row r="324" spans="16:18" x14ac:dyDescent="0.25">
      <c r="P324" s="9">
        <v>55073</v>
      </c>
      <c r="Q324" s="10" t="s">
        <v>18</v>
      </c>
      <c r="R324" s="11" t="s">
        <v>32</v>
      </c>
    </row>
    <row r="325" spans="16:18" x14ac:dyDescent="0.25">
      <c r="P325" s="9">
        <v>55094</v>
      </c>
      <c r="Q325" s="10" t="s">
        <v>18</v>
      </c>
      <c r="R325" s="11" t="s">
        <v>17</v>
      </c>
    </row>
    <row r="326" spans="16:18" x14ac:dyDescent="0.25">
      <c r="P326" s="9">
        <v>55107</v>
      </c>
      <c r="Q326" s="10" t="s">
        <v>24</v>
      </c>
      <c r="R326" s="11" t="s">
        <v>19</v>
      </c>
    </row>
    <row r="327" spans="16:18" x14ac:dyDescent="0.25">
      <c r="P327" s="9">
        <v>55197</v>
      </c>
      <c r="Q327" s="10" t="s">
        <v>20</v>
      </c>
      <c r="R327" s="11" t="s">
        <v>25</v>
      </c>
    </row>
    <row r="328" spans="16:18" x14ac:dyDescent="0.25">
      <c r="P328" s="9">
        <v>55198</v>
      </c>
      <c r="Q328" s="10" t="s">
        <v>24</v>
      </c>
      <c r="R328" s="11" t="s">
        <v>25</v>
      </c>
    </row>
    <row r="329" spans="16:18" x14ac:dyDescent="0.25">
      <c r="P329" s="9">
        <v>55243</v>
      </c>
      <c r="Q329" s="10" t="s">
        <v>26</v>
      </c>
      <c r="R329" s="11" t="s">
        <v>27</v>
      </c>
    </row>
    <row r="330" spans="16:18" x14ac:dyDescent="0.25">
      <c r="P330" s="9">
        <v>55264</v>
      </c>
      <c r="Q330" s="10" t="s">
        <v>26</v>
      </c>
      <c r="R330" s="11" t="s">
        <v>31</v>
      </c>
    </row>
    <row r="331" spans="16:18" x14ac:dyDescent="0.25">
      <c r="P331" s="9">
        <v>55274</v>
      </c>
      <c r="Q331" s="10" t="s">
        <v>20</v>
      </c>
      <c r="R331" s="11" t="s">
        <v>28</v>
      </c>
    </row>
    <row r="332" spans="16:18" x14ac:dyDescent="0.25">
      <c r="P332" s="9">
        <v>55305</v>
      </c>
      <c r="Q332" s="10" t="s">
        <v>15</v>
      </c>
      <c r="R332" s="11" t="s">
        <v>29</v>
      </c>
    </row>
    <row r="333" spans="16:18" x14ac:dyDescent="0.25">
      <c r="P333" s="9">
        <v>55403</v>
      </c>
      <c r="Q333" s="10" t="s">
        <v>15</v>
      </c>
      <c r="R333" s="11" t="s">
        <v>30</v>
      </c>
    </row>
    <row r="334" spans="16:18" x14ac:dyDescent="0.25">
      <c r="P334" s="9">
        <v>55438</v>
      </c>
      <c r="Q334" s="10" t="s">
        <v>15</v>
      </c>
      <c r="R334" s="11" t="s">
        <v>32</v>
      </c>
    </row>
    <row r="335" spans="16:18" x14ac:dyDescent="0.25">
      <c r="P335" s="9">
        <v>55459</v>
      </c>
      <c r="Q335" s="10" t="s">
        <v>15</v>
      </c>
      <c r="R335" s="11" t="s">
        <v>17</v>
      </c>
    </row>
    <row r="336" spans="16:18" x14ac:dyDescent="0.25">
      <c r="P336" s="9">
        <v>55472</v>
      </c>
      <c r="Q336" s="10" t="s">
        <v>18</v>
      </c>
      <c r="R336" s="11" t="s">
        <v>19</v>
      </c>
    </row>
    <row r="337" spans="16:18" x14ac:dyDescent="0.25">
      <c r="P337" s="9">
        <v>55512</v>
      </c>
      <c r="Q337" s="10" t="s">
        <v>20</v>
      </c>
      <c r="R337" s="11" t="s">
        <v>21</v>
      </c>
    </row>
    <row r="338" spans="16:18" x14ac:dyDescent="0.25">
      <c r="P338" s="9">
        <v>55519</v>
      </c>
      <c r="Q338" s="10" t="s">
        <v>20</v>
      </c>
      <c r="R338" s="11" t="s">
        <v>22</v>
      </c>
    </row>
    <row r="339" spans="16:18" x14ac:dyDescent="0.25">
      <c r="P339" s="9">
        <v>55582</v>
      </c>
      <c r="Q339" s="10" t="s">
        <v>20</v>
      </c>
      <c r="R339" s="11" t="s">
        <v>25</v>
      </c>
    </row>
    <row r="340" spans="16:18" x14ac:dyDescent="0.25">
      <c r="P340" s="9">
        <v>55583</v>
      </c>
      <c r="Q340" s="10" t="s">
        <v>24</v>
      </c>
      <c r="R340" s="11" t="s">
        <v>25</v>
      </c>
    </row>
    <row r="341" spans="16:18" x14ac:dyDescent="0.25">
      <c r="P341" s="9">
        <v>55628</v>
      </c>
      <c r="Q341" s="10" t="s">
        <v>26</v>
      </c>
      <c r="R341" s="11" t="s">
        <v>27</v>
      </c>
    </row>
    <row r="342" spans="16:18" x14ac:dyDescent="0.25">
      <c r="P342" s="9">
        <v>55640</v>
      </c>
      <c r="Q342" s="10" t="s">
        <v>18</v>
      </c>
      <c r="R342" s="11" t="s">
        <v>28</v>
      </c>
    </row>
    <row r="343" spans="16:18" x14ac:dyDescent="0.25">
      <c r="P343" s="9">
        <v>55690</v>
      </c>
      <c r="Q343" s="10" t="s">
        <v>15</v>
      </c>
      <c r="R343" s="11" t="s">
        <v>29</v>
      </c>
    </row>
    <row r="344" spans="16:18" x14ac:dyDescent="0.25">
      <c r="P344" s="9">
        <v>55838</v>
      </c>
      <c r="Q344" s="10" t="s">
        <v>26</v>
      </c>
      <c r="R344" s="11" t="s">
        <v>19</v>
      </c>
    </row>
    <row r="345" spans="16:18" x14ac:dyDescent="0.25">
      <c r="P345" s="9">
        <v>55878</v>
      </c>
      <c r="Q345" s="10" t="s">
        <v>18</v>
      </c>
      <c r="R345" s="11" t="s">
        <v>21</v>
      </c>
    </row>
    <row r="346" spans="16:18" x14ac:dyDescent="0.25">
      <c r="P346" s="9">
        <v>55885</v>
      </c>
      <c r="Q346" s="10" t="s">
        <v>18</v>
      </c>
      <c r="R346" s="11" t="s">
        <v>22</v>
      </c>
    </row>
    <row r="347" spans="16:18" x14ac:dyDescent="0.25">
      <c r="P347" s="9">
        <v>55932</v>
      </c>
      <c r="Q347" s="10" t="s">
        <v>20</v>
      </c>
      <c r="R347" s="11" t="s">
        <v>25</v>
      </c>
    </row>
    <row r="348" spans="16:18" x14ac:dyDescent="0.25">
      <c r="P348" s="9">
        <v>55933</v>
      </c>
      <c r="Q348" s="10" t="s">
        <v>24</v>
      </c>
      <c r="R348" s="11" t="s">
        <v>25</v>
      </c>
    </row>
    <row r="349" spans="16:18" x14ac:dyDescent="0.25">
      <c r="P349" s="9">
        <v>55978</v>
      </c>
      <c r="Q349" s="10" t="s">
        <v>26</v>
      </c>
      <c r="R349" s="11" t="s">
        <v>27</v>
      </c>
    </row>
    <row r="350" spans="16:18" x14ac:dyDescent="0.25">
      <c r="P350" s="9">
        <v>55995</v>
      </c>
      <c r="Q350" s="10" t="s">
        <v>20</v>
      </c>
      <c r="R350" s="11" t="s">
        <v>31</v>
      </c>
    </row>
    <row r="351" spans="16:18" x14ac:dyDescent="0.25">
      <c r="P351" s="9">
        <v>56005</v>
      </c>
      <c r="Q351" s="10" t="s">
        <v>15</v>
      </c>
      <c r="R351" s="11" t="s">
        <v>28</v>
      </c>
    </row>
    <row r="352" spans="16:18" x14ac:dyDescent="0.25">
      <c r="P352" s="9">
        <v>56040</v>
      </c>
      <c r="Q352" s="10" t="s">
        <v>15</v>
      </c>
      <c r="R352" s="11" t="s">
        <v>29</v>
      </c>
    </row>
    <row r="353" spans="16:18" x14ac:dyDescent="0.25">
      <c r="P353" s="9">
        <v>56243</v>
      </c>
      <c r="Q353" s="10" t="s">
        <v>15</v>
      </c>
      <c r="R353" s="11" t="s">
        <v>21</v>
      </c>
    </row>
    <row r="354" spans="16:18" x14ac:dyDescent="0.25">
      <c r="P354" s="9">
        <v>56250</v>
      </c>
      <c r="Q354" s="10" t="s">
        <v>15</v>
      </c>
      <c r="R354" s="11" t="s">
        <v>22</v>
      </c>
    </row>
    <row r="355" spans="16:18" x14ac:dyDescent="0.25">
      <c r="P355" s="9">
        <v>56289</v>
      </c>
      <c r="Q355" s="10" t="s">
        <v>20</v>
      </c>
      <c r="R355" s="11" t="s">
        <v>25</v>
      </c>
    </row>
    <row r="356" spans="16:18" x14ac:dyDescent="0.25">
      <c r="P356" s="9">
        <v>56290</v>
      </c>
      <c r="Q356" s="10" t="s">
        <v>24</v>
      </c>
      <c r="R356" s="11" t="s">
        <v>25</v>
      </c>
    </row>
    <row r="357" spans="16:18" x14ac:dyDescent="0.25">
      <c r="P357" s="9">
        <v>56335</v>
      </c>
      <c r="Q357" s="10" t="s">
        <v>26</v>
      </c>
      <c r="R357" s="11" t="s">
        <v>27</v>
      </c>
    </row>
    <row r="358" spans="16:18" x14ac:dyDescent="0.25">
      <c r="P358" s="9">
        <v>56360</v>
      </c>
      <c r="Q358" s="10" t="s">
        <v>24</v>
      </c>
      <c r="R358" s="11" t="s">
        <v>31</v>
      </c>
    </row>
    <row r="359" spans="16:18" x14ac:dyDescent="0.25">
      <c r="P359" s="9">
        <v>56370</v>
      </c>
      <c r="Q359" s="10" t="s">
        <v>26</v>
      </c>
      <c r="R359" s="11" t="s">
        <v>28</v>
      </c>
    </row>
    <row r="360" spans="16:18" x14ac:dyDescent="0.25">
      <c r="P360" s="9">
        <v>56397</v>
      </c>
      <c r="Q360" s="10" t="s">
        <v>15</v>
      </c>
      <c r="R360" s="11" t="s">
        <v>29</v>
      </c>
    </row>
    <row r="361" spans="16:18" x14ac:dyDescent="0.25">
      <c r="P361" s="9">
        <v>56499</v>
      </c>
      <c r="Q361" s="10" t="s">
        <v>20</v>
      </c>
      <c r="R361" s="11" t="s">
        <v>30</v>
      </c>
    </row>
    <row r="362" spans="16:18" x14ac:dyDescent="0.25">
      <c r="P362" s="9">
        <v>56534</v>
      </c>
      <c r="Q362" s="10" t="s">
        <v>20</v>
      </c>
      <c r="R362" s="11" t="s">
        <v>32</v>
      </c>
    </row>
    <row r="363" spans="16:18" x14ac:dyDescent="0.25">
      <c r="P363" s="9">
        <v>56555</v>
      </c>
      <c r="Q363" s="10" t="s">
        <v>20</v>
      </c>
      <c r="R363" s="11" t="s">
        <v>17</v>
      </c>
    </row>
    <row r="364" spans="16:18" x14ac:dyDescent="0.25">
      <c r="P364" s="9">
        <v>56608</v>
      </c>
      <c r="Q364" s="10" t="s">
        <v>26</v>
      </c>
      <c r="R364" s="11" t="s">
        <v>21</v>
      </c>
    </row>
    <row r="365" spans="16:18" x14ac:dyDescent="0.25">
      <c r="P365" s="9">
        <v>56615</v>
      </c>
      <c r="Q365" s="10" t="s">
        <v>26</v>
      </c>
      <c r="R365" s="11" t="s">
        <v>22</v>
      </c>
    </row>
    <row r="366" spans="16:18" x14ac:dyDescent="0.25">
      <c r="P366" s="9">
        <v>56674</v>
      </c>
      <c r="Q366" s="10" t="s">
        <v>20</v>
      </c>
      <c r="R366" s="11" t="s">
        <v>25</v>
      </c>
    </row>
    <row r="367" spans="16:18" x14ac:dyDescent="0.25">
      <c r="P367" s="9">
        <v>56675</v>
      </c>
      <c r="Q367" s="10" t="s">
        <v>24</v>
      </c>
      <c r="R367" s="11" t="s">
        <v>25</v>
      </c>
    </row>
    <row r="368" spans="16:18" x14ac:dyDescent="0.25">
      <c r="P368" s="9">
        <v>56720</v>
      </c>
      <c r="Q368" s="10" t="s">
        <v>26</v>
      </c>
      <c r="R368" s="11" t="s">
        <v>27</v>
      </c>
    </row>
    <row r="369" spans="16:18" x14ac:dyDescent="0.25">
      <c r="P369" s="9">
        <v>56725</v>
      </c>
      <c r="Q369" s="10" t="s">
        <v>18</v>
      </c>
      <c r="R369" s="11" t="s">
        <v>31</v>
      </c>
    </row>
    <row r="370" spans="16:18" x14ac:dyDescent="0.25">
      <c r="P370" s="9">
        <v>56782</v>
      </c>
      <c r="Q370" s="10" t="s">
        <v>15</v>
      </c>
      <c r="R370" s="11" t="s">
        <v>29</v>
      </c>
    </row>
    <row r="371" spans="16:18" x14ac:dyDescent="0.25">
      <c r="P371" s="9">
        <v>56864</v>
      </c>
      <c r="Q371" s="10" t="s">
        <v>24</v>
      </c>
      <c r="R371" s="11" t="s">
        <v>30</v>
      </c>
    </row>
    <row r="372" spans="16:18" x14ac:dyDescent="0.25">
      <c r="P372" s="9">
        <v>56899</v>
      </c>
      <c r="Q372" s="10" t="s">
        <v>24</v>
      </c>
      <c r="R372" s="11" t="s">
        <v>32</v>
      </c>
    </row>
    <row r="373" spans="16:18" x14ac:dyDescent="0.25">
      <c r="P373" s="9">
        <v>56920</v>
      </c>
      <c r="Q373" s="10" t="s">
        <v>24</v>
      </c>
      <c r="R373" s="11" t="s">
        <v>17</v>
      </c>
    </row>
    <row r="374" spans="16:18" x14ac:dyDescent="0.25">
      <c r="P374" s="9">
        <v>56933</v>
      </c>
      <c r="Q374" s="10" t="s">
        <v>20</v>
      </c>
      <c r="R374" s="11" t="s">
        <v>19</v>
      </c>
    </row>
    <row r="375" spans="16:18" x14ac:dyDescent="0.25">
      <c r="P375" s="9">
        <v>57024</v>
      </c>
      <c r="Q375" s="10" t="s">
        <v>20</v>
      </c>
      <c r="R375" s="11" t="s">
        <v>25</v>
      </c>
    </row>
    <row r="376" spans="16:18" x14ac:dyDescent="0.25">
      <c r="P376" s="9">
        <v>57025</v>
      </c>
      <c r="Q376" s="10" t="s">
        <v>24</v>
      </c>
      <c r="R376" s="11" t="s">
        <v>25</v>
      </c>
    </row>
    <row r="377" spans="16:18" x14ac:dyDescent="0.25">
      <c r="P377" s="9">
        <v>57070</v>
      </c>
      <c r="Q377" s="10" t="s">
        <v>26</v>
      </c>
      <c r="R377" s="11" t="s">
        <v>27</v>
      </c>
    </row>
    <row r="378" spans="16:18" x14ac:dyDescent="0.25">
      <c r="P378" s="9">
        <v>57091</v>
      </c>
      <c r="Q378" s="10" t="s">
        <v>26</v>
      </c>
      <c r="R378" s="11" t="s">
        <v>31</v>
      </c>
    </row>
    <row r="379" spans="16:18" x14ac:dyDescent="0.25">
      <c r="P379" s="9">
        <v>57101</v>
      </c>
      <c r="Q379" s="10" t="s">
        <v>20</v>
      </c>
      <c r="R379" s="11" t="s">
        <v>28</v>
      </c>
    </row>
    <row r="380" spans="16:18" x14ac:dyDescent="0.25">
      <c r="P380" s="9">
        <v>57132</v>
      </c>
      <c r="Q380" s="10" t="s">
        <v>15</v>
      </c>
      <c r="R380" s="11" t="s">
        <v>29</v>
      </c>
    </row>
    <row r="381" spans="16:18" x14ac:dyDescent="0.25">
      <c r="P381" s="9">
        <v>57230</v>
      </c>
      <c r="Q381" s="10" t="s">
        <v>15</v>
      </c>
      <c r="R381" s="11" t="s">
        <v>30</v>
      </c>
    </row>
    <row r="382" spans="16:18" x14ac:dyDescent="0.25">
      <c r="P382" s="9">
        <v>57265</v>
      </c>
      <c r="Q382" s="10" t="s">
        <v>15</v>
      </c>
      <c r="R382" s="11" t="s">
        <v>32</v>
      </c>
    </row>
    <row r="383" spans="16:18" x14ac:dyDescent="0.25">
      <c r="P383" s="9">
        <v>57286</v>
      </c>
      <c r="Q383" s="10" t="s">
        <v>15</v>
      </c>
      <c r="R383" s="11" t="s">
        <v>17</v>
      </c>
    </row>
    <row r="384" spans="16:18" x14ac:dyDescent="0.25">
      <c r="P384" s="9">
        <v>57299</v>
      </c>
      <c r="Q384" s="10" t="s">
        <v>18</v>
      </c>
      <c r="R384" s="11" t="s">
        <v>19</v>
      </c>
    </row>
    <row r="385" spans="16:18" x14ac:dyDescent="0.25">
      <c r="P385" s="9">
        <v>57339</v>
      </c>
      <c r="Q385" s="10" t="s">
        <v>20</v>
      </c>
      <c r="R385" s="11" t="s">
        <v>21</v>
      </c>
    </row>
    <row r="386" spans="16:18" x14ac:dyDescent="0.25">
      <c r="P386" s="9">
        <v>57346</v>
      </c>
      <c r="Q386" s="10" t="s">
        <v>20</v>
      </c>
      <c r="R386" s="11" t="s">
        <v>22</v>
      </c>
    </row>
    <row r="387" spans="16:18" x14ac:dyDescent="0.25">
      <c r="P387" s="9">
        <v>57409</v>
      </c>
      <c r="Q387" s="10" t="s">
        <v>20</v>
      </c>
      <c r="R387" s="11" t="s">
        <v>25</v>
      </c>
    </row>
    <row r="388" spans="16:18" x14ac:dyDescent="0.25">
      <c r="P388" s="9">
        <v>57410</v>
      </c>
      <c r="Q388" s="10" t="s">
        <v>24</v>
      </c>
      <c r="R388" s="11" t="s">
        <v>25</v>
      </c>
    </row>
    <row r="389" spans="16:18" x14ac:dyDescent="0.25">
      <c r="P389" s="9">
        <v>57455</v>
      </c>
      <c r="Q389" s="10" t="s">
        <v>26</v>
      </c>
      <c r="R389" s="11" t="s">
        <v>27</v>
      </c>
    </row>
    <row r="390" spans="16:18" x14ac:dyDescent="0.25">
      <c r="P390" s="9">
        <v>57466</v>
      </c>
      <c r="Q390" s="10" t="s">
        <v>24</v>
      </c>
      <c r="R390" s="11" t="s">
        <v>28</v>
      </c>
    </row>
    <row r="391" spans="16:18" x14ac:dyDescent="0.25">
      <c r="P391" s="9">
        <v>57517</v>
      </c>
      <c r="Q391" s="10" t="s">
        <v>15</v>
      </c>
      <c r="R391" s="11" t="s">
        <v>29</v>
      </c>
    </row>
    <row r="392" spans="16:18" x14ac:dyDescent="0.25">
      <c r="P392" s="9">
        <v>57595</v>
      </c>
      <c r="Q392" s="10" t="s">
        <v>26</v>
      </c>
      <c r="R392" s="11" t="s">
        <v>30</v>
      </c>
    </row>
    <row r="393" spans="16:18" x14ac:dyDescent="0.25">
      <c r="P393" s="9">
        <v>57630</v>
      </c>
      <c r="Q393" s="10" t="s">
        <v>26</v>
      </c>
      <c r="R393" s="11" t="s">
        <v>32</v>
      </c>
    </row>
    <row r="394" spans="16:18" x14ac:dyDescent="0.25">
      <c r="P394" s="9">
        <v>57651</v>
      </c>
      <c r="Q394" s="10" t="s">
        <v>26</v>
      </c>
      <c r="R394" s="11" t="s">
        <v>17</v>
      </c>
    </row>
    <row r="395" spans="16:18" x14ac:dyDescent="0.25">
      <c r="P395" s="9">
        <v>57664</v>
      </c>
      <c r="Q395" s="10" t="s">
        <v>15</v>
      </c>
      <c r="R395" s="11" t="s">
        <v>19</v>
      </c>
    </row>
    <row r="396" spans="16:18" x14ac:dyDescent="0.25">
      <c r="P396" s="9">
        <v>57704</v>
      </c>
      <c r="Q396" s="10" t="s">
        <v>24</v>
      </c>
      <c r="R396" s="11" t="s">
        <v>21</v>
      </c>
    </row>
    <row r="397" spans="16:18" x14ac:dyDescent="0.25">
      <c r="P397" s="9">
        <v>57711</v>
      </c>
      <c r="Q397" s="10" t="s">
        <v>24</v>
      </c>
      <c r="R397" s="11" t="s">
        <v>22</v>
      </c>
    </row>
    <row r="398" spans="16:18" x14ac:dyDescent="0.25">
      <c r="P398" s="9">
        <v>57766</v>
      </c>
      <c r="Q398" s="10" t="s">
        <v>20</v>
      </c>
      <c r="R398" s="11" t="s">
        <v>25</v>
      </c>
    </row>
    <row r="399" spans="16:18" x14ac:dyDescent="0.25">
      <c r="P399" s="9">
        <v>57767</v>
      </c>
      <c r="Q399" s="10" t="s">
        <v>24</v>
      </c>
      <c r="R399" s="11" t="s">
        <v>25</v>
      </c>
    </row>
    <row r="400" spans="16:18" x14ac:dyDescent="0.25">
      <c r="P400" s="9">
        <v>57812</v>
      </c>
      <c r="Q400" s="10" t="s">
        <v>26</v>
      </c>
      <c r="R400" s="11" t="s">
        <v>27</v>
      </c>
    </row>
    <row r="401" spans="16:18" x14ac:dyDescent="0.25">
      <c r="P401" s="9">
        <v>57831</v>
      </c>
      <c r="Q401" s="10" t="s">
        <v>18</v>
      </c>
      <c r="R401" s="11" t="s">
        <v>28</v>
      </c>
    </row>
    <row r="402" spans="16:18" x14ac:dyDescent="0.25">
      <c r="P402" s="9">
        <v>57874</v>
      </c>
      <c r="Q402" s="10" t="s">
        <v>15</v>
      </c>
      <c r="R402" s="11" t="s">
        <v>29</v>
      </c>
    </row>
    <row r="403" spans="16:18" x14ac:dyDescent="0.25">
      <c r="P403" s="9">
        <v>58029</v>
      </c>
      <c r="Q403" s="10" t="s">
        <v>26</v>
      </c>
      <c r="R403" s="11" t="s">
        <v>19</v>
      </c>
    </row>
    <row r="404" spans="16:18" x14ac:dyDescent="0.25">
      <c r="P404" s="9">
        <v>58069</v>
      </c>
      <c r="Q404" s="10" t="s">
        <v>18</v>
      </c>
      <c r="R404" s="11" t="s">
        <v>21</v>
      </c>
    </row>
    <row r="405" spans="16:18" x14ac:dyDescent="0.25">
      <c r="P405" s="9">
        <v>58076</v>
      </c>
      <c r="Q405" s="10" t="s">
        <v>18</v>
      </c>
      <c r="R405" s="11" t="s">
        <v>22</v>
      </c>
    </row>
    <row r="406" spans="16:18" x14ac:dyDescent="0.25">
      <c r="P406" s="9">
        <v>58116</v>
      </c>
      <c r="Q406" s="10" t="s">
        <v>20</v>
      </c>
      <c r="R406" s="11" t="s">
        <v>25</v>
      </c>
    </row>
    <row r="407" spans="16:18" x14ac:dyDescent="0.25">
      <c r="P407" s="9">
        <v>58117</v>
      </c>
      <c r="Q407" s="10" t="s">
        <v>24</v>
      </c>
      <c r="R407" s="11" t="s">
        <v>25</v>
      </c>
    </row>
    <row r="408" spans="16:18" x14ac:dyDescent="0.25">
      <c r="P408" s="9">
        <v>58162</v>
      </c>
      <c r="Q408" s="10" t="s">
        <v>26</v>
      </c>
      <c r="R408" s="11" t="s">
        <v>27</v>
      </c>
    </row>
    <row r="409" spans="16:18" x14ac:dyDescent="0.25">
      <c r="P409" s="9">
        <v>58186</v>
      </c>
      <c r="Q409" s="10" t="s">
        <v>20</v>
      </c>
      <c r="R409" s="11" t="s">
        <v>31</v>
      </c>
    </row>
    <row r="410" spans="16:18" x14ac:dyDescent="0.25">
      <c r="P410" s="9">
        <v>58196</v>
      </c>
      <c r="Q410" s="10" t="s">
        <v>15</v>
      </c>
      <c r="R410" s="11" t="s">
        <v>28</v>
      </c>
    </row>
    <row r="411" spans="16:18" x14ac:dyDescent="0.25">
      <c r="P411" s="9">
        <v>58224</v>
      </c>
      <c r="Q411" s="10" t="s">
        <v>15</v>
      </c>
      <c r="R411" s="11" t="s">
        <v>29</v>
      </c>
    </row>
    <row r="412" spans="16:18" x14ac:dyDescent="0.25">
      <c r="P412" s="9">
        <v>58434</v>
      </c>
      <c r="Q412" s="10" t="s">
        <v>15</v>
      </c>
      <c r="R412" s="11" t="s">
        <v>21</v>
      </c>
    </row>
    <row r="413" spans="16:18" x14ac:dyDescent="0.25">
      <c r="P413" s="9">
        <v>58441</v>
      </c>
      <c r="Q413" s="10" t="s">
        <v>15</v>
      </c>
      <c r="R413" s="11" t="s">
        <v>22</v>
      </c>
    </row>
    <row r="414" spans="16:18" x14ac:dyDescent="0.25">
      <c r="P414" s="9">
        <v>58501</v>
      </c>
      <c r="Q414" s="10" t="s">
        <v>20</v>
      </c>
      <c r="R414" s="11" t="s">
        <v>25</v>
      </c>
    </row>
    <row r="415" spans="16:18" x14ac:dyDescent="0.25">
      <c r="P415" s="9">
        <v>58502</v>
      </c>
      <c r="Q415" s="10" t="s">
        <v>24</v>
      </c>
      <c r="R415" s="11" t="s">
        <v>25</v>
      </c>
    </row>
    <row r="416" spans="16:18" x14ac:dyDescent="0.25">
      <c r="P416" s="9">
        <v>58547</v>
      </c>
      <c r="Q416" s="10" t="s">
        <v>26</v>
      </c>
      <c r="R416" s="11" t="s">
        <v>27</v>
      </c>
    </row>
    <row r="417" spans="16:18" x14ac:dyDescent="0.25">
      <c r="P417" s="9">
        <v>58552</v>
      </c>
      <c r="Q417" s="10" t="s">
        <v>18</v>
      </c>
      <c r="R417" s="11" t="s">
        <v>31</v>
      </c>
    </row>
    <row r="418" spans="16:18" x14ac:dyDescent="0.25">
      <c r="P418" s="9">
        <v>58609</v>
      </c>
      <c r="Q418" s="10" t="s">
        <v>15</v>
      </c>
      <c r="R418" s="11" t="s">
        <v>29</v>
      </c>
    </row>
    <row r="419" spans="16:18" x14ac:dyDescent="0.25">
      <c r="P419" s="9">
        <v>58691</v>
      </c>
      <c r="Q419" s="10" t="s">
        <v>24</v>
      </c>
      <c r="R419" s="11" t="s">
        <v>30</v>
      </c>
    </row>
    <row r="420" spans="16:18" x14ac:dyDescent="0.25">
      <c r="P420" s="9">
        <v>58726</v>
      </c>
      <c r="Q420" s="10" t="s">
        <v>24</v>
      </c>
      <c r="R420" s="11" t="s">
        <v>32</v>
      </c>
    </row>
    <row r="421" spans="16:18" x14ac:dyDescent="0.25">
      <c r="P421" s="9">
        <v>58747</v>
      </c>
      <c r="Q421" s="10" t="s">
        <v>24</v>
      </c>
      <c r="R421" s="11" t="s">
        <v>17</v>
      </c>
    </row>
    <row r="422" spans="16:18" x14ac:dyDescent="0.25">
      <c r="P422" s="9">
        <v>58760</v>
      </c>
      <c r="Q422" s="10" t="s">
        <v>20</v>
      </c>
      <c r="R422" s="11" t="s">
        <v>19</v>
      </c>
    </row>
    <row r="423" spans="16:18" x14ac:dyDescent="0.25">
      <c r="P423" s="9">
        <v>58858</v>
      </c>
      <c r="Q423" s="10" t="s">
        <v>20</v>
      </c>
      <c r="R423" s="11" t="s">
        <v>25</v>
      </c>
    </row>
    <row r="424" spans="16:18" x14ac:dyDescent="0.25">
      <c r="P424" s="9">
        <v>58859</v>
      </c>
      <c r="Q424" s="10" t="s">
        <v>24</v>
      </c>
      <c r="R424" s="11" t="s">
        <v>25</v>
      </c>
    </row>
    <row r="425" spans="16:18" x14ac:dyDescent="0.25">
      <c r="P425" s="9">
        <v>58904</v>
      </c>
      <c r="Q425" s="10" t="s">
        <v>26</v>
      </c>
      <c r="R425" s="11" t="s">
        <v>27</v>
      </c>
    </row>
    <row r="426" spans="16:18" x14ac:dyDescent="0.25">
      <c r="P426" s="9">
        <v>58917</v>
      </c>
      <c r="Q426" s="10" t="s">
        <v>15</v>
      </c>
      <c r="R426" s="11" t="s">
        <v>31</v>
      </c>
    </row>
    <row r="427" spans="16:18" x14ac:dyDescent="0.25">
      <c r="P427" s="9">
        <v>58966</v>
      </c>
      <c r="Q427" s="10" t="s">
        <v>15</v>
      </c>
      <c r="R427" s="11" t="s">
        <v>29</v>
      </c>
    </row>
    <row r="428" spans="16:18" x14ac:dyDescent="0.25">
      <c r="P428" s="9">
        <v>59056</v>
      </c>
      <c r="Q428" s="10" t="s">
        <v>18</v>
      </c>
      <c r="R428" s="11" t="s">
        <v>30</v>
      </c>
    </row>
    <row r="429" spans="16:18" x14ac:dyDescent="0.25">
      <c r="P429" s="9">
        <v>59091</v>
      </c>
      <c r="Q429" s="10" t="s">
        <v>18</v>
      </c>
      <c r="R429" s="11" t="s">
        <v>32</v>
      </c>
    </row>
    <row r="430" spans="16:18" x14ac:dyDescent="0.25">
      <c r="P430" s="9">
        <v>59112</v>
      </c>
      <c r="Q430" s="10" t="s">
        <v>18</v>
      </c>
      <c r="R430" s="11" t="s">
        <v>17</v>
      </c>
    </row>
    <row r="431" spans="16:18" x14ac:dyDescent="0.25">
      <c r="P431" s="9">
        <v>59125</v>
      </c>
      <c r="Q431" s="10" t="s">
        <v>24</v>
      </c>
      <c r="R431" s="11" t="s">
        <v>19</v>
      </c>
    </row>
    <row r="432" spans="16:18" x14ac:dyDescent="0.25">
      <c r="P432" s="9">
        <v>59208</v>
      </c>
      <c r="Q432" s="10" t="s">
        <v>20</v>
      </c>
      <c r="R432" s="11" t="s">
        <v>25</v>
      </c>
    </row>
    <row r="433" spans="16:18" x14ac:dyDescent="0.25">
      <c r="P433" s="9">
        <v>59209</v>
      </c>
      <c r="Q433" s="10" t="s">
        <v>24</v>
      </c>
      <c r="R433" s="11" t="s">
        <v>25</v>
      </c>
    </row>
    <row r="434" spans="16:18" x14ac:dyDescent="0.25">
      <c r="P434" s="9">
        <v>59254</v>
      </c>
      <c r="Q434" s="10" t="s">
        <v>26</v>
      </c>
      <c r="R434" s="11" t="s">
        <v>27</v>
      </c>
    </row>
    <row r="435" spans="16:18" x14ac:dyDescent="0.25">
      <c r="P435" s="9">
        <v>59282</v>
      </c>
      <c r="Q435" s="10" t="s">
        <v>26</v>
      </c>
      <c r="R435" s="11" t="s">
        <v>31</v>
      </c>
    </row>
    <row r="436" spans="16:18" x14ac:dyDescent="0.25">
      <c r="P436" s="9">
        <v>59292</v>
      </c>
      <c r="Q436" s="10" t="s">
        <v>20</v>
      </c>
      <c r="R436" s="11" t="s">
        <v>28</v>
      </c>
    </row>
    <row r="437" spans="16:18" x14ac:dyDescent="0.25">
      <c r="P437" s="9">
        <v>59316</v>
      </c>
      <c r="Q437" s="10" t="s">
        <v>15</v>
      </c>
      <c r="R437" s="11" t="s">
        <v>29</v>
      </c>
    </row>
    <row r="438" spans="16:18" x14ac:dyDescent="0.25">
      <c r="P438" s="9">
        <v>59421</v>
      </c>
      <c r="Q438" s="10" t="s">
        <v>15</v>
      </c>
      <c r="R438" s="11" t="s">
        <v>30</v>
      </c>
    </row>
    <row r="439" spans="16:18" x14ac:dyDescent="0.25">
      <c r="P439" s="9">
        <v>59456</v>
      </c>
      <c r="Q439" s="10" t="s">
        <v>15</v>
      </c>
      <c r="R439" s="11" t="s">
        <v>32</v>
      </c>
    </row>
    <row r="440" spans="16:18" x14ac:dyDescent="0.25">
      <c r="P440" s="9">
        <v>59477</v>
      </c>
      <c r="Q440" s="10" t="s">
        <v>15</v>
      </c>
      <c r="R440" s="11" t="s">
        <v>17</v>
      </c>
    </row>
    <row r="441" spans="16:18" x14ac:dyDescent="0.25">
      <c r="P441" s="9">
        <v>59490</v>
      </c>
      <c r="Q441" s="10" t="s">
        <v>18</v>
      </c>
      <c r="R441" s="11" t="s">
        <v>19</v>
      </c>
    </row>
    <row r="442" spans="16:18" x14ac:dyDescent="0.25">
      <c r="P442" s="9">
        <v>59530</v>
      </c>
      <c r="Q442" s="10" t="s">
        <v>20</v>
      </c>
      <c r="R442" s="11" t="s">
        <v>21</v>
      </c>
    </row>
    <row r="443" spans="16:18" x14ac:dyDescent="0.25">
      <c r="P443" s="9">
        <v>59537</v>
      </c>
      <c r="Q443" s="10" t="s">
        <v>20</v>
      </c>
      <c r="R443" s="11" t="s">
        <v>22</v>
      </c>
    </row>
    <row r="444" spans="16:18" x14ac:dyDescent="0.25">
      <c r="P444" s="9">
        <v>59593</v>
      </c>
      <c r="Q444" s="10" t="s">
        <v>20</v>
      </c>
      <c r="R444" s="11" t="s">
        <v>25</v>
      </c>
    </row>
    <row r="445" spans="16:18" x14ac:dyDescent="0.25">
      <c r="P445" s="9">
        <v>59594</v>
      </c>
      <c r="Q445" s="10" t="s">
        <v>24</v>
      </c>
      <c r="R445" s="11" t="s">
        <v>25</v>
      </c>
    </row>
    <row r="446" spans="16:18" x14ac:dyDescent="0.25">
      <c r="P446" s="9">
        <v>59639</v>
      </c>
      <c r="Q446" s="10" t="s">
        <v>26</v>
      </c>
      <c r="R446" s="11" t="s">
        <v>27</v>
      </c>
    </row>
    <row r="447" spans="16:18" x14ac:dyDescent="0.25">
      <c r="P447" s="9">
        <v>59657</v>
      </c>
      <c r="Q447" s="10" t="s">
        <v>24</v>
      </c>
      <c r="R447" s="11" t="s">
        <v>28</v>
      </c>
    </row>
    <row r="448" spans="16:18" x14ac:dyDescent="0.25">
      <c r="P448" s="9">
        <v>59701</v>
      </c>
      <c r="Q448" s="10" t="s">
        <v>15</v>
      </c>
      <c r="R448" s="11" t="s">
        <v>29</v>
      </c>
    </row>
    <row r="449" spans="16:18" x14ac:dyDescent="0.25">
      <c r="P449" s="9">
        <v>59786</v>
      </c>
      <c r="Q449" s="10" t="s">
        <v>26</v>
      </c>
      <c r="R449" s="11" t="s">
        <v>30</v>
      </c>
    </row>
    <row r="450" spans="16:18" x14ac:dyDescent="0.25">
      <c r="P450" s="9">
        <v>59821</v>
      </c>
      <c r="Q450" s="10" t="s">
        <v>26</v>
      </c>
      <c r="R450" s="11" t="s">
        <v>32</v>
      </c>
    </row>
    <row r="451" spans="16:18" x14ac:dyDescent="0.25">
      <c r="P451" s="9">
        <v>59842</v>
      </c>
      <c r="Q451" s="10" t="s">
        <v>26</v>
      </c>
      <c r="R451" s="11" t="s">
        <v>17</v>
      </c>
    </row>
    <row r="452" spans="16:18" x14ac:dyDescent="0.25">
      <c r="P452" s="9">
        <v>59855</v>
      </c>
      <c r="Q452" s="10" t="s">
        <v>15</v>
      </c>
      <c r="R452" s="11" t="s">
        <v>19</v>
      </c>
    </row>
    <row r="453" spans="16:18" x14ac:dyDescent="0.25">
      <c r="P453" s="9">
        <v>59895</v>
      </c>
      <c r="Q453" s="10" t="s">
        <v>24</v>
      </c>
      <c r="R453" s="11" t="s">
        <v>21</v>
      </c>
    </row>
    <row r="454" spans="16:18" x14ac:dyDescent="0.25">
      <c r="P454" s="9">
        <v>59902</v>
      </c>
      <c r="Q454" s="10" t="s">
        <v>24</v>
      </c>
      <c r="R454" s="11" t="s">
        <v>22</v>
      </c>
    </row>
    <row r="455" spans="16:18" x14ac:dyDescent="0.25">
      <c r="P455" s="9">
        <v>59950</v>
      </c>
      <c r="Q455" s="10" t="s">
        <v>20</v>
      </c>
      <c r="R455" s="11" t="s">
        <v>25</v>
      </c>
    </row>
    <row r="456" spans="16:18" x14ac:dyDescent="0.25">
      <c r="P456" s="9">
        <v>59951</v>
      </c>
      <c r="Q456" s="10" t="s">
        <v>24</v>
      </c>
      <c r="R456" s="11" t="s">
        <v>25</v>
      </c>
    </row>
    <row r="457" spans="16:18" x14ac:dyDescent="0.25">
      <c r="P457" s="9">
        <v>59996</v>
      </c>
      <c r="Q457" s="10" t="s">
        <v>26</v>
      </c>
      <c r="R457" s="11" t="s">
        <v>27</v>
      </c>
    </row>
    <row r="458" spans="16:18" x14ac:dyDescent="0.25">
      <c r="P458" s="9">
        <v>60013</v>
      </c>
      <c r="Q458" s="10" t="s">
        <v>20</v>
      </c>
      <c r="R458" s="11" t="s">
        <v>31</v>
      </c>
    </row>
    <row r="459" spans="16:18" x14ac:dyDescent="0.25">
      <c r="P459" s="9">
        <v>60023</v>
      </c>
      <c r="Q459" s="10" t="s">
        <v>15</v>
      </c>
      <c r="R459" s="11" t="s">
        <v>28</v>
      </c>
    </row>
    <row r="460" spans="16:18" x14ac:dyDescent="0.25">
      <c r="P460" s="9">
        <v>60058</v>
      </c>
      <c r="Q460" s="10" t="s">
        <v>15</v>
      </c>
      <c r="R460" s="11" t="s">
        <v>29</v>
      </c>
    </row>
    <row r="461" spans="16:18" x14ac:dyDescent="0.25">
      <c r="P461" s="9">
        <v>60261</v>
      </c>
      <c r="Q461" s="10" t="s">
        <v>15</v>
      </c>
      <c r="R461" s="11" t="s">
        <v>21</v>
      </c>
    </row>
    <row r="462" spans="16:18" x14ac:dyDescent="0.25">
      <c r="P462" s="9">
        <v>60268</v>
      </c>
      <c r="Q462" s="10" t="s">
        <v>15</v>
      </c>
      <c r="R462" s="11" t="s">
        <v>22</v>
      </c>
    </row>
    <row r="463" spans="16:18" x14ac:dyDescent="0.25">
      <c r="P463" s="9">
        <v>60307</v>
      </c>
      <c r="Q463" s="10" t="s">
        <v>20</v>
      </c>
      <c r="R463" s="11" t="s">
        <v>25</v>
      </c>
    </row>
    <row r="464" spans="16:18" x14ac:dyDescent="0.25">
      <c r="P464" s="9">
        <v>60308</v>
      </c>
      <c r="Q464" s="10" t="s">
        <v>24</v>
      </c>
      <c r="R464" s="11" t="s">
        <v>25</v>
      </c>
    </row>
    <row r="465" spans="16:18" x14ac:dyDescent="0.25">
      <c r="P465" s="9">
        <v>60353</v>
      </c>
      <c r="Q465" s="10" t="s">
        <v>26</v>
      </c>
      <c r="R465" s="11" t="s">
        <v>27</v>
      </c>
    </row>
    <row r="466" spans="16:18" x14ac:dyDescent="0.25">
      <c r="P466" s="9">
        <v>60378</v>
      </c>
      <c r="Q466" s="10" t="s">
        <v>24</v>
      </c>
      <c r="R466" s="11" t="s">
        <v>31</v>
      </c>
    </row>
    <row r="467" spans="16:18" x14ac:dyDescent="0.25">
      <c r="P467" s="9">
        <v>60388</v>
      </c>
      <c r="Q467" s="10" t="s">
        <v>26</v>
      </c>
      <c r="R467" s="11" t="s">
        <v>28</v>
      </c>
    </row>
    <row r="468" spans="16:18" x14ac:dyDescent="0.25">
      <c r="P468" s="9">
        <v>60415</v>
      </c>
      <c r="Q468" s="10" t="s">
        <v>15</v>
      </c>
      <c r="R468" s="11" t="s">
        <v>29</v>
      </c>
    </row>
    <row r="469" spans="16:18" x14ac:dyDescent="0.25">
      <c r="P469" s="9">
        <v>60517</v>
      </c>
      <c r="Q469" s="10" t="s">
        <v>20</v>
      </c>
      <c r="R469" s="11" t="s">
        <v>30</v>
      </c>
    </row>
    <row r="470" spans="16:18" x14ac:dyDescent="0.25">
      <c r="P470" s="9">
        <v>60552</v>
      </c>
      <c r="Q470" s="10" t="s">
        <v>20</v>
      </c>
      <c r="R470" s="11" t="s">
        <v>32</v>
      </c>
    </row>
    <row r="471" spans="16:18" x14ac:dyDescent="0.25">
      <c r="P471" s="9">
        <v>60573</v>
      </c>
      <c r="Q471" s="10" t="s">
        <v>20</v>
      </c>
      <c r="R471" s="11" t="s">
        <v>17</v>
      </c>
    </row>
    <row r="472" spans="16:18" x14ac:dyDescent="0.25">
      <c r="P472" s="9">
        <v>60626</v>
      </c>
      <c r="Q472" s="10" t="s">
        <v>26</v>
      </c>
      <c r="R472" s="11" t="s">
        <v>21</v>
      </c>
    </row>
    <row r="473" spans="16:18" x14ac:dyDescent="0.25">
      <c r="P473" s="9">
        <v>60633</v>
      </c>
      <c r="Q473" s="10" t="s">
        <v>26</v>
      </c>
      <c r="R473" s="11" t="s">
        <v>22</v>
      </c>
    </row>
    <row r="474" spans="16:18" x14ac:dyDescent="0.25">
      <c r="P474" s="9">
        <v>60685</v>
      </c>
      <c r="Q474" s="10" t="s">
        <v>20</v>
      </c>
      <c r="R474" s="11" t="s">
        <v>25</v>
      </c>
    </row>
    <row r="475" spans="16:18" x14ac:dyDescent="0.25">
      <c r="P475" s="9">
        <v>60686</v>
      </c>
      <c r="Q475" s="10" t="s">
        <v>24</v>
      </c>
      <c r="R475" s="11" t="s">
        <v>25</v>
      </c>
    </row>
    <row r="476" spans="16:18" x14ac:dyDescent="0.25">
      <c r="P476" s="9">
        <v>60731</v>
      </c>
      <c r="Q476" s="10" t="s">
        <v>26</v>
      </c>
      <c r="R476" s="11" t="s">
        <v>27</v>
      </c>
    </row>
    <row r="477" spans="16:18" x14ac:dyDescent="0.25">
      <c r="P477" s="9">
        <v>60743</v>
      </c>
      <c r="Q477" s="10" t="s">
        <v>18</v>
      </c>
      <c r="R477" s="11" t="s">
        <v>31</v>
      </c>
    </row>
    <row r="478" spans="16:18" x14ac:dyDescent="0.25">
      <c r="P478" s="9">
        <v>60793</v>
      </c>
      <c r="Q478" s="10" t="s">
        <v>15</v>
      </c>
      <c r="R478" s="11" t="s">
        <v>29</v>
      </c>
    </row>
    <row r="479" spans="16:18" x14ac:dyDescent="0.25">
      <c r="P479" s="9">
        <v>60882</v>
      </c>
      <c r="Q479" s="10" t="s">
        <v>24</v>
      </c>
      <c r="R479" s="11" t="s">
        <v>30</v>
      </c>
    </row>
    <row r="480" spans="16:18" x14ac:dyDescent="0.25">
      <c r="P480" s="9">
        <v>60917</v>
      </c>
      <c r="Q480" s="10" t="s">
        <v>24</v>
      </c>
      <c r="R480" s="11" t="s">
        <v>32</v>
      </c>
    </row>
    <row r="481" spans="16:18" x14ac:dyDescent="0.25">
      <c r="P481" s="9">
        <v>60938</v>
      </c>
      <c r="Q481" s="10" t="s">
        <v>24</v>
      </c>
      <c r="R481" s="11" t="s">
        <v>17</v>
      </c>
    </row>
    <row r="482" spans="16:18" x14ac:dyDescent="0.25">
      <c r="P482" s="9">
        <v>60951</v>
      </c>
      <c r="Q482" s="10" t="s">
        <v>20</v>
      </c>
      <c r="R482" s="11" t="s">
        <v>19</v>
      </c>
    </row>
    <row r="483" spans="16:18" x14ac:dyDescent="0.25">
      <c r="P483" s="9">
        <v>61042</v>
      </c>
      <c r="Q483" s="10" t="s">
        <v>20</v>
      </c>
      <c r="R483" s="11" t="s">
        <v>25</v>
      </c>
    </row>
    <row r="484" spans="16:18" x14ac:dyDescent="0.25">
      <c r="P484" s="9">
        <v>61043</v>
      </c>
      <c r="Q484" s="10" t="s">
        <v>24</v>
      </c>
      <c r="R484" s="11" t="s">
        <v>25</v>
      </c>
    </row>
    <row r="485" spans="16:18" x14ac:dyDescent="0.25">
      <c r="P485" s="9">
        <v>61088</v>
      </c>
      <c r="Q485" s="10" t="s">
        <v>26</v>
      </c>
      <c r="R485" s="11" t="s">
        <v>27</v>
      </c>
    </row>
    <row r="486" spans="16:18" x14ac:dyDescent="0.25">
      <c r="P486" s="9">
        <v>61108</v>
      </c>
      <c r="Q486" s="10" t="s">
        <v>15</v>
      </c>
      <c r="R486" s="11" t="s">
        <v>31</v>
      </c>
    </row>
    <row r="487" spans="16:18" x14ac:dyDescent="0.25">
      <c r="P487" s="9">
        <v>61150</v>
      </c>
      <c r="Q487" s="10" t="s">
        <v>15</v>
      </c>
      <c r="R487" s="11" t="s">
        <v>29</v>
      </c>
    </row>
    <row r="488" spans="16:18" x14ac:dyDescent="0.25">
      <c r="P488" s="9">
        <v>61247</v>
      </c>
      <c r="Q488" s="10" t="s">
        <v>18</v>
      </c>
      <c r="R488" s="11" t="s">
        <v>30</v>
      </c>
    </row>
    <row r="489" spans="16:18" x14ac:dyDescent="0.25">
      <c r="P489" s="9">
        <v>61282</v>
      </c>
      <c r="Q489" s="10" t="s">
        <v>18</v>
      </c>
      <c r="R489" s="11" t="s">
        <v>32</v>
      </c>
    </row>
    <row r="490" spans="16:18" x14ac:dyDescent="0.25">
      <c r="P490" s="9">
        <v>61303</v>
      </c>
      <c r="Q490" s="10" t="s">
        <v>18</v>
      </c>
      <c r="R490" s="11" t="s">
        <v>17</v>
      </c>
    </row>
    <row r="491" spans="16:18" x14ac:dyDescent="0.25">
      <c r="P491" s="9">
        <v>61316</v>
      </c>
      <c r="Q491" s="10" t="s">
        <v>24</v>
      </c>
      <c r="R491" s="11" t="s">
        <v>19</v>
      </c>
    </row>
    <row r="492" spans="16:18" x14ac:dyDescent="0.25">
      <c r="P492" s="9">
        <v>61427</v>
      </c>
      <c r="Q492" s="10" t="s">
        <v>20</v>
      </c>
      <c r="R492" s="11" t="s">
        <v>25</v>
      </c>
    </row>
    <row r="493" spans="16:18" x14ac:dyDescent="0.25">
      <c r="P493" s="9">
        <v>61428</v>
      </c>
      <c r="Q493" s="10" t="s">
        <v>24</v>
      </c>
      <c r="R493" s="11" t="s">
        <v>25</v>
      </c>
    </row>
    <row r="494" spans="16:18" x14ac:dyDescent="0.25">
      <c r="P494" s="9">
        <v>61473</v>
      </c>
      <c r="Q494" s="10" t="s">
        <v>26</v>
      </c>
      <c r="R494" s="11" t="s">
        <v>27</v>
      </c>
    </row>
    <row r="495" spans="16:18" x14ac:dyDescent="0.25">
      <c r="P495" s="9">
        <v>61484</v>
      </c>
      <c r="Q495" s="10" t="s">
        <v>24</v>
      </c>
      <c r="R495" s="11" t="s">
        <v>28</v>
      </c>
    </row>
    <row r="496" spans="16:18" x14ac:dyDescent="0.25">
      <c r="P496" s="9">
        <v>61535</v>
      </c>
      <c r="Q496" s="10" t="s">
        <v>15</v>
      </c>
      <c r="R496" s="11" t="s">
        <v>29</v>
      </c>
    </row>
    <row r="497" spans="16:18" x14ac:dyDescent="0.25">
      <c r="P497" s="9">
        <v>61613</v>
      </c>
      <c r="Q497" s="10" t="s">
        <v>26</v>
      </c>
      <c r="R497" s="11" t="s">
        <v>30</v>
      </c>
    </row>
    <row r="498" spans="16:18" x14ac:dyDescent="0.25">
      <c r="P498" s="9">
        <v>61648</v>
      </c>
      <c r="Q498" s="10" t="s">
        <v>26</v>
      </c>
      <c r="R498" s="11" t="s">
        <v>32</v>
      </c>
    </row>
    <row r="499" spans="16:18" x14ac:dyDescent="0.25">
      <c r="P499" s="9">
        <v>61669</v>
      </c>
      <c r="Q499" s="10" t="s">
        <v>26</v>
      </c>
      <c r="R499" s="11" t="s">
        <v>17</v>
      </c>
    </row>
    <row r="500" spans="16:18" x14ac:dyDescent="0.25">
      <c r="P500" s="9">
        <v>61682</v>
      </c>
      <c r="Q500" s="10" t="s">
        <v>15</v>
      </c>
      <c r="R500" s="11" t="s">
        <v>19</v>
      </c>
    </row>
    <row r="501" spans="16:18" x14ac:dyDescent="0.25">
      <c r="P501" s="9">
        <v>61722</v>
      </c>
      <c r="Q501" s="10" t="s">
        <v>24</v>
      </c>
      <c r="R501" s="11" t="s">
        <v>21</v>
      </c>
    </row>
    <row r="502" spans="16:18" x14ac:dyDescent="0.25">
      <c r="P502" s="9">
        <v>61729</v>
      </c>
      <c r="Q502" s="10" t="s">
        <v>24</v>
      </c>
      <c r="R502" s="11" t="s">
        <v>22</v>
      </c>
    </row>
    <row r="503" spans="16:18" x14ac:dyDescent="0.25">
      <c r="P503" s="9">
        <v>61784</v>
      </c>
      <c r="Q503" s="10" t="s">
        <v>20</v>
      </c>
      <c r="R503" s="11" t="s">
        <v>25</v>
      </c>
    </row>
    <row r="504" spans="16:18" x14ac:dyDescent="0.25">
      <c r="P504" s="9">
        <v>61785</v>
      </c>
      <c r="Q504" s="10" t="s">
        <v>24</v>
      </c>
      <c r="R504" s="11" t="s">
        <v>25</v>
      </c>
    </row>
    <row r="505" spans="16:18" x14ac:dyDescent="0.25">
      <c r="P505" s="9">
        <v>61830</v>
      </c>
      <c r="Q505" s="10" t="s">
        <v>26</v>
      </c>
      <c r="R505" s="11" t="s">
        <v>27</v>
      </c>
    </row>
    <row r="506" spans="16:18" x14ac:dyDescent="0.25">
      <c r="P506" s="9">
        <v>61849</v>
      </c>
      <c r="Q506" s="10" t="s">
        <v>18</v>
      </c>
      <c r="R506" s="11" t="s">
        <v>28</v>
      </c>
    </row>
    <row r="507" spans="16:18" x14ac:dyDescent="0.25">
      <c r="P507" s="9">
        <v>61892</v>
      </c>
      <c r="Q507" s="10" t="s">
        <v>15</v>
      </c>
      <c r="R507" s="11" t="s">
        <v>29</v>
      </c>
    </row>
    <row r="508" spans="16:18" x14ac:dyDescent="0.25">
      <c r="P508" s="9">
        <v>62047</v>
      </c>
      <c r="Q508" s="10" t="s">
        <v>26</v>
      </c>
      <c r="R508" s="11" t="s">
        <v>19</v>
      </c>
    </row>
    <row r="509" spans="16:18" x14ac:dyDescent="0.25">
      <c r="P509" s="9">
        <v>62087</v>
      </c>
      <c r="Q509" s="10" t="s">
        <v>18</v>
      </c>
      <c r="R509" s="11" t="s">
        <v>21</v>
      </c>
    </row>
    <row r="510" spans="16:18" x14ac:dyDescent="0.25">
      <c r="P510" s="9">
        <v>62094</v>
      </c>
      <c r="Q510" s="10" t="s">
        <v>18</v>
      </c>
      <c r="R510" s="11" t="s">
        <v>22</v>
      </c>
    </row>
    <row r="511" spans="16:18" x14ac:dyDescent="0.25">
      <c r="P511" s="9">
        <v>62134</v>
      </c>
      <c r="Q511" s="10" t="s">
        <v>20</v>
      </c>
      <c r="R511" s="11" t="s">
        <v>25</v>
      </c>
    </row>
    <row r="512" spans="16:18" x14ac:dyDescent="0.25">
      <c r="P512" s="9">
        <v>62135</v>
      </c>
      <c r="Q512" s="10" t="s">
        <v>24</v>
      </c>
      <c r="R512" s="11" t="s">
        <v>25</v>
      </c>
    </row>
    <row r="513" spans="16:18" x14ac:dyDescent="0.25">
      <c r="P513" s="9">
        <v>62180</v>
      </c>
      <c r="Q513" s="10" t="s">
        <v>26</v>
      </c>
      <c r="R513" s="11" t="s">
        <v>27</v>
      </c>
    </row>
    <row r="514" spans="16:18" x14ac:dyDescent="0.25">
      <c r="P514" s="9">
        <v>62204</v>
      </c>
      <c r="Q514" s="10" t="s">
        <v>20</v>
      </c>
      <c r="R514" s="11" t="s">
        <v>31</v>
      </c>
    </row>
    <row r="515" spans="16:18" x14ac:dyDescent="0.25">
      <c r="P515" s="9">
        <v>62214</v>
      </c>
      <c r="Q515" s="10" t="s">
        <v>15</v>
      </c>
      <c r="R515" s="11" t="s">
        <v>28</v>
      </c>
    </row>
    <row r="516" spans="16:18" x14ac:dyDescent="0.25">
      <c r="P516" s="9">
        <v>62242</v>
      </c>
      <c r="Q516" s="10" t="s">
        <v>15</v>
      </c>
      <c r="R516" s="11" t="s">
        <v>29</v>
      </c>
    </row>
    <row r="517" spans="16:18" x14ac:dyDescent="0.25">
      <c r="P517" s="9">
        <v>62452</v>
      </c>
      <c r="Q517" s="10" t="s">
        <v>15</v>
      </c>
      <c r="R517" s="11" t="s">
        <v>21</v>
      </c>
    </row>
    <row r="518" spans="16:18" x14ac:dyDescent="0.25">
      <c r="P518" s="9">
        <v>62459</v>
      </c>
      <c r="Q518" s="10" t="s">
        <v>15</v>
      </c>
      <c r="R518" s="11" t="s">
        <v>22</v>
      </c>
    </row>
    <row r="519" spans="16:18" x14ac:dyDescent="0.25">
      <c r="P519" s="9">
        <v>62519</v>
      </c>
      <c r="Q519" s="10" t="s">
        <v>20</v>
      </c>
      <c r="R519" s="11" t="s">
        <v>25</v>
      </c>
    </row>
    <row r="520" spans="16:18" x14ac:dyDescent="0.25">
      <c r="P520" s="9">
        <v>62520</v>
      </c>
      <c r="Q520" s="10" t="s">
        <v>24</v>
      </c>
      <c r="R520" s="11" t="s">
        <v>25</v>
      </c>
    </row>
    <row r="521" spans="16:18" x14ac:dyDescent="0.25">
      <c r="P521" s="9">
        <v>62565</v>
      </c>
      <c r="Q521" s="10" t="s">
        <v>26</v>
      </c>
      <c r="R521" s="11" t="s">
        <v>27</v>
      </c>
    </row>
    <row r="522" spans="16:18" x14ac:dyDescent="0.25">
      <c r="P522" s="9">
        <v>62569</v>
      </c>
      <c r="Q522" s="10" t="s">
        <v>24</v>
      </c>
      <c r="R522" s="11" t="s">
        <v>31</v>
      </c>
    </row>
    <row r="523" spans="16:18" x14ac:dyDescent="0.25">
      <c r="P523" s="9">
        <v>62579</v>
      </c>
      <c r="Q523" s="10" t="s">
        <v>26</v>
      </c>
      <c r="R523" s="11" t="s">
        <v>28</v>
      </c>
    </row>
    <row r="524" spans="16:18" x14ac:dyDescent="0.25">
      <c r="P524" s="9">
        <v>62627</v>
      </c>
      <c r="Q524" s="10" t="s">
        <v>15</v>
      </c>
      <c r="R524" s="11" t="s">
        <v>29</v>
      </c>
    </row>
    <row r="525" spans="16:18" x14ac:dyDescent="0.25">
      <c r="P525" s="9">
        <v>62708</v>
      </c>
      <c r="Q525" s="10" t="s">
        <v>20</v>
      </c>
      <c r="R525" s="11" t="s">
        <v>30</v>
      </c>
    </row>
    <row r="526" spans="16:18" x14ac:dyDescent="0.25">
      <c r="P526" s="9">
        <v>62743</v>
      </c>
      <c r="Q526" s="10" t="s">
        <v>20</v>
      </c>
      <c r="R526" s="11" t="s">
        <v>32</v>
      </c>
    </row>
    <row r="527" spans="16:18" x14ac:dyDescent="0.25">
      <c r="P527" s="9">
        <v>62764</v>
      </c>
      <c r="Q527" s="10" t="s">
        <v>20</v>
      </c>
      <c r="R527" s="11" t="s">
        <v>17</v>
      </c>
    </row>
    <row r="528" spans="16:18" x14ac:dyDescent="0.25">
      <c r="P528" s="9">
        <v>62817</v>
      </c>
      <c r="Q528" s="10" t="s">
        <v>26</v>
      </c>
      <c r="R528" s="11" t="s">
        <v>21</v>
      </c>
    </row>
    <row r="529" spans="16:18" x14ac:dyDescent="0.25">
      <c r="P529" s="9">
        <v>62824</v>
      </c>
      <c r="Q529" s="10" t="s">
        <v>26</v>
      </c>
      <c r="R529" s="11" t="s">
        <v>22</v>
      </c>
    </row>
    <row r="530" spans="16:18" x14ac:dyDescent="0.25">
      <c r="P530" s="9">
        <v>62876</v>
      </c>
      <c r="Q530" s="10" t="s">
        <v>20</v>
      </c>
      <c r="R530" s="11" t="s">
        <v>25</v>
      </c>
    </row>
    <row r="531" spans="16:18" x14ac:dyDescent="0.25">
      <c r="P531" s="9">
        <v>62877</v>
      </c>
      <c r="Q531" s="10" t="s">
        <v>24</v>
      </c>
      <c r="R531" s="11" t="s">
        <v>25</v>
      </c>
    </row>
    <row r="532" spans="16:18" x14ac:dyDescent="0.25">
      <c r="P532" s="9">
        <v>62922</v>
      </c>
      <c r="Q532" s="10" t="s">
        <v>26</v>
      </c>
      <c r="R532" s="11" t="s">
        <v>27</v>
      </c>
    </row>
    <row r="533" spans="16:18" x14ac:dyDescent="0.25">
      <c r="P533" s="9">
        <v>62935</v>
      </c>
      <c r="Q533" s="10" t="s">
        <v>15</v>
      </c>
      <c r="R533" s="11" t="s">
        <v>31</v>
      </c>
    </row>
    <row r="534" spans="16:18" x14ac:dyDescent="0.25">
      <c r="P534" s="9">
        <v>62984</v>
      </c>
      <c r="Q534" s="10" t="s">
        <v>15</v>
      </c>
      <c r="R534" s="11" t="s">
        <v>29</v>
      </c>
    </row>
    <row r="535" spans="16:18" x14ac:dyDescent="0.25">
      <c r="P535" s="9">
        <v>63074</v>
      </c>
      <c r="Q535" s="10" t="s">
        <v>18</v>
      </c>
      <c r="R535" s="11" t="s">
        <v>30</v>
      </c>
    </row>
    <row r="536" spans="16:18" x14ac:dyDescent="0.25">
      <c r="P536" s="9">
        <v>63109</v>
      </c>
      <c r="Q536" s="10" t="s">
        <v>18</v>
      </c>
      <c r="R536" s="11" t="s">
        <v>32</v>
      </c>
    </row>
    <row r="537" spans="16:18" x14ac:dyDescent="0.25">
      <c r="P537" s="9">
        <v>63130</v>
      </c>
      <c r="Q537" s="10" t="s">
        <v>18</v>
      </c>
      <c r="R537" s="11" t="s">
        <v>17</v>
      </c>
    </row>
    <row r="538" spans="16:18" x14ac:dyDescent="0.25">
      <c r="P538" s="9">
        <v>63143</v>
      </c>
      <c r="Q538" s="10" t="s">
        <v>24</v>
      </c>
      <c r="R538" s="11" t="s">
        <v>19</v>
      </c>
    </row>
    <row r="539" spans="16:18" x14ac:dyDescent="0.25">
      <c r="P539" s="9">
        <v>63226</v>
      </c>
      <c r="Q539" s="10" t="s">
        <v>20</v>
      </c>
      <c r="R539" s="11" t="s">
        <v>25</v>
      </c>
    </row>
    <row r="540" spans="16:18" x14ac:dyDescent="0.25">
      <c r="P540" s="9">
        <v>63227</v>
      </c>
      <c r="Q540" s="10" t="s">
        <v>24</v>
      </c>
      <c r="R540" s="11" t="s">
        <v>25</v>
      </c>
    </row>
    <row r="541" spans="16:18" x14ac:dyDescent="0.25">
      <c r="P541" s="9">
        <v>63272</v>
      </c>
      <c r="Q541" s="10" t="s">
        <v>26</v>
      </c>
      <c r="R541" s="11" t="s">
        <v>27</v>
      </c>
    </row>
    <row r="542" spans="16:18" x14ac:dyDescent="0.25">
      <c r="P542" s="9">
        <v>63300</v>
      </c>
      <c r="Q542" s="10" t="s">
        <v>26</v>
      </c>
      <c r="R542" s="11" t="s">
        <v>31</v>
      </c>
    </row>
    <row r="543" spans="16:18" x14ac:dyDescent="0.25">
      <c r="P543" s="9">
        <v>63310</v>
      </c>
      <c r="Q543" s="10" t="s">
        <v>20</v>
      </c>
      <c r="R543" s="11" t="s">
        <v>28</v>
      </c>
    </row>
    <row r="544" spans="16:18" x14ac:dyDescent="0.25">
      <c r="P544" s="9">
        <v>63334</v>
      </c>
      <c r="Q544" s="10" t="s">
        <v>15</v>
      </c>
      <c r="R544" s="11" t="s">
        <v>29</v>
      </c>
    </row>
    <row r="545" spans="16:18" x14ac:dyDescent="0.25">
      <c r="P545" s="9">
        <v>63439</v>
      </c>
      <c r="Q545" s="10" t="s">
        <v>15</v>
      </c>
      <c r="R545" s="11" t="s">
        <v>30</v>
      </c>
    </row>
    <row r="546" spans="16:18" x14ac:dyDescent="0.25">
      <c r="P546" s="9">
        <v>63474</v>
      </c>
      <c r="Q546" s="10" t="s">
        <v>15</v>
      </c>
      <c r="R546" s="11" t="s">
        <v>32</v>
      </c>
    </row>
    <row r="547" spans="16:18" x14ac:dyDescent="0.25">
      <c r="P547" s="9">
        <v>63495</v>
      </c>
      <c r="Q547" s="10" t="s">
        <v>15</v>
      </c>
      <c r="R547" s="11" t="s">
        <v>17</v>
      </c>
    </row>
    <row r="548" spans="16:18" x14ac:dyDescent="0.25">
      <c r="P548" s="9">
        <v>63508</v>
      </c>
      <c r="Q548" s="10" t="s">
        <v>18</v>
      </c>
      <c r="R548" s="11" t="s">
        <v>19</v>
      </c>
    </row>
    <row r="549" spans="16:18" x14ac:dyDescent="0.25">
      <c r="P549" s="9">
        <v>63548</v>
      </c>
      <c r="Q549" s="10" t="s">
        <v>20</v>
      </c>
      <c r="R549" s="11" t="s">
        <v>21</v>
      </c>
    </row>
    <row r="550" spans="16:18" x14ac:dyDescent="0.25">
      <c r="P550" s="9">
        <v>63555</v>
      </c>
      <c r="Q550" s="10" t="s">
        <v>20</v>
      </c>
      <c r="R550" s="11" t="s">
        <v>22</v>
      </c>
    </row>
    <row r="551" spans="16:18" x14ac:dyDescent="0.25">
      <c r="P551" s="9">
        <v>63611</v>
      </c>
      <c r="Q551" s="10" t="s">
        <v>20</v>
      </c>
      <c r="R551" s="11" t="s">
        <v>25</v>
      </c>
    </row>
    <row r="552" spans="16:18" x14ac:dyDescent="0.25">
      <c r="P552" s="9">
        <v>63612</v>
      </c>
      <c r="Q552" s="10" t="s">
        <v>24</v>
      </c>
      <c r="R552" s="11" t="s">
        <v>25</v>
      </c>
    </row>
    <row r="553" spans="16:18" x14ac:dyDescent="0.25">
      <c r="P553" s="9">
        <v>63657</v>
      </c>
      <c r="Q553" s="10" t="s">
        <v>26</v>
      </c>
      <c r="R553" s="11" t="s">
        <v>27</v>
      </c>
    </row>
    <row r="554" spans="16:18" x14ac:dyDescent="0.25">
      <c r="P554" s="9">
        <v>63675</v>
      </c>
      <c r="Q554" s="10" t="s">
        <v>24</v>
      </c>
      <c r="R554" s="11" t="s">
        <v>28</v>
      </c>
    </row>
    <row r="555" spans="16:18" x14ac:dyDescent="0.25">
      <c r="P555" s="9">
        <v>63719</v>
      </c>
      <c r="Q555" s="10" t="s">
        <v>15</v>
      </c>
      <c r="R555" s="11" t="s">
        <v>29</v>
      </c>
    </row>
    <row r="556" spans="16:18" x14ac:dyDescent="0.25">
      <c r="P556" s="9">
        <v>63804</v>
      </c>
      <c r="Q556" s="10" t="s">
        <v>26</v>
      </c>
      <c r="R556" s="11" t="s">
        <v>30</v>
      </c>
    </row>
    <row r="557" spans="16:18" x14ac:dyDescent="0.25">
      <c r="P557" s="9">
        <v>63839</v>
      </c>
      <c r="Q557" s="10" t="s">
        <v>26</v>
      </c>
      <c r="R557" s="11" t="s">
        <v>32</v>
      </c>
    </row>
    <row r="558" spans="16:18" x14ac:dyDescent="0.25">
      <c r="P558" s="9">
        <v>63860</v>
      </c>
      <c r="Q558" s="10" t="s">
        <v>26</v>
      </c>
      <c r="R558" s="11" t="s">
        <v>17</v>
      </c>
    </row>
    <row r="559" spans="16:18" x14ac:dyDescent="0.25">
      <c r="P559" s="9">
        <v>63873</v>
      </c>
      <c r="Q559" s="10" t="s">
        <v>15</v>
      </c>
      <c r="R559" s="11" t="s">
        <v>19</v>
      </c>
    </row>
    <row r="560" spans="16:18" x14ac:dyDescent="0.25">
      <c r="P560" s="9">
        <v>63913</v>
      </c>
      <c r="Q560" s="10" t="s">
        <v>24</v>
      </c>
      <c r="R560" s="11" t="s">
        <v>21</v>
      </c>
    </row>
    <row r="561" spans="16:18" x14ac:dyDescent="0.25">
      <c r="P561" s="9">
        <v>63920</v>
      </c>
      <c r="Q561" s="10" t="s">
        <v>24</v>
      </c>
      <c r="R561" s="11" t="s">
        <v>22</v>
      </c>
    </row>
    <row r="562" spans="16:18" x14ac:dyDescent="0.25">
      <c r="P562" s="9">
        <v>63968</v>
      </c>
      <c r="Q562" s="10" t="s">
        <v>20</v>
      </c>
      <c r="R562" s="11" t="s">
        <v>25</v>
      </c>
    </row>
    <row r="563" spans="16:18" x14ac:dyDescent="0.25">
      <c r="P563" s="9">
        <v>63969</v>
      </c>
      <c r="Q563" s="10" t="s">
        <v>24</v>
      </c>
      <c r="R563" s="11" t="s">
        <v>25</v>
      </c>
    </row>
    <row r="564" spans="16:18" x14ac:dyDescent="0.25">
      <c r="P564" s="9">
        <v>64014</v>
      </c>
      <c r="Q564" s="10" t="s">
        <v>26</v>
      </c>
      <c r="R564" s="11" t="s">
        <v>27</v>
      </c>
    </row>
    <row r="565" spans="16:18" x14ac:dyDescent="0.25">
      <c r="P565" s="9">
        <v>64040</v>
      </c>
      <c r="Q565" s="10" t="s">
        <v>18</v>
      </c>
      <c r="R565" s="11" t="s">
        <v>28</v>
      </c>
    </row>
    <row r="566" spans="16:18" x14ac:dyDescent="0.25">
      <c r="P566" s="9">
        <v>64076</v>
      </c>
      <c r="Q566" s="10" t="s">
        <v>15</v>
      </c>
      <c r="R566" s="11" t="s">
        <v>29</v>
      </c>
    </row>
    <row r="567" spans="16:18" x14ac:dyDescent="0.25">
      <c r="P567" s="9">
        <v>64238</v>
      </c>
      <c r="Q567" s="10" t="s">
        <v>26</v>
      </c>
      <c r="R567" s="11" t="s">
        <v>19</v>
      </c>
    </row>
    <row r="568" spans="16:18" x14ac:dyDescent="0.25">
      <c r="P568" s="9">
        <v>64278</v>
      </c>
      <c r="Q568" s="10" t="s">
        <v>18</v>
      </c>
      <c r="R568" s="11" t="s">
        <v>21</v>
      </c>
    </row>
    <row r="569" spans="16:18" x14ac:dyDescent="0.25">
      <c r="P569" s="9">
        <v>64285</v>
      </c>
      <c r="Q569" s="10" t="s">
        <v>18</v>
      </c>
      <c r="R569" s="11" t="s">
        <v>22</v>
      </c>
    </row>
    <row r="570" spans="16:18" x14ac:dyDescent="0.25">
      <c r="P570" s="9">
        <v>64346</v>
      </c>
      <c r="Q570" s="10" t="s">
        <v>20</v>
      </c>
      <c r="R570" s="11" t="s">
        <v>25</v>
      </c>
    </row>
    <row r="571" spans="16:18" x14ac:dyDescent="0.25">
      <c r="P571" s="9">
        <v>64347</v>
      </c>
      <c r="Q571" s="10" t="s">
        <v>24</v>
      </c>
      <c r="R571" s="11" t="s">
        <v>25</v>
      </c>
    </row>
    <row r="572" spans="16:18" x14ac:dyDescent="0.25">
      <c r="P572" s="9">
        <v>64392</v>
      </c>
      <c r="Q572" s="10" t="s">
        <v>26</v>
      </c>
      <c r="R572" s="11" t="s">
        <v>27</v>
      </c>
    </row>
    <row r="573" spans="16:18" x14ac:dyDescent="0.25">
      <c r="P573" s="9">
        <v>64396</v>
      </c>
      <c r="Q573" s="10" t="s">
        <v>24</v>
      </c>
      <c r="R573" s="11" t="s">
        <v>31</v>
      </c>
    </row>
    <row r="574" spans="16:18" x14ac:dyDescent="0.25">
      <c r="P574" s="9">
        <v>64406</v>
      </c>
      <c r="Q574" s="10" t="s">
        <v>26</v>
      </c>
      <c r="R574" s="11" t="s">
        <v>28</v>
      </c>
    </row>
    <row r="575" spans="16:18" x14ac:dyDescent="0.25">
      <c r="P575" s="9">
        <v>64454</v>
      </c>
      <c r="Q575" s="10" t="s">
        <v>15</v>
      </c>
      <c r="R575" s="11" t="s">
        <v>29</v>
      </c>
    </row>
    <row r="576" spans="16:18" x14ac:dyDescent="0.25">
      <c r="P576" s="9">
        <v>64535</v>
      </c>
      <c r="Q576" s="10" t="s">
        <v>20</v>
      </c>
      <c r="R576" s="11" t="s">
        <v>30</v>
      </c>
    </row>
    <row r="577" spans="16:18" x14ac:dyDescent="0.25">
      <c r="P577" s="9">
        <v>64570</v>
      </c>
      <c r="Q577" s="10" t="s">
        <v>20</v>
      </c>
      <c r="R577" s="11" t="s">
        <v>32</v>
      </c>
    </row>
    <row r="578" spans="16:18" x14ac:dyDescent="0.25">
      <c r="P578" s="9">
        <v>64591</v>
      </c>
      <c r="Q578" s="10" t="s">
        <v>20</v>
      </c>
      <c r="R578" s="11" t="s">
        <v>17</v>
      </c>
    </row>
    <row r="579" spans="16:18" x14ac:dyDescent="0.25">
      <c r="P579" s="9">
        <v>64644</v>
      </c>
      <c r="Q579" s="10" t="s">
        <v>26</v>
      </c>
      <c r="R579" s="11" t="s">
        <v>21</v>
      </c>
    </row>
    <row r="580" spans="16:18" x14ac:dyDescent="0.25">
      <c r="P580" s="9">
        <v>64651</v>
      </c>
      <c r="Q580" s="10" t="s">
        <v>26</v>
      </c>
      <c r="R580" s="11" t="s">
        <v>22</v>
      </c>
    </row>
    <row r="581" spans="16:18" x14ac:dyDescent="0.25">
      <c r="P581" s="9">
        <v>64703</v>
      </c>
      <c r="Q581" s="10" t="s">
        <v>20</v>
      </c>
      <c r="R581" s="11" t="s">
        <v>25</v>
      </c>
    </row>
    <row r="582" spans="16:18" x14ac:dyDescent="0.25">
      <c r="P582" s="9">
        <v>64704</v>
      </c>
      <c r="Q582" s="10" t="s">
        <v>24</v>
      </c>
      <c r="R582" s="11" t="s">
        <v>25</v>
      </c>
    </row>
    <row r="583" spans="16:18" x14ac:dyDescent="0.25">
      <c r="P583" s="9">
        <v>64749</v>
      </c>
      <c r="Q583" s="10" t="s">
        <v>26</v>
      </c>
      <c r="R583" s="11" t="s">
        <v>27</v>
      </c>
    </row>
    <row r="584" spans="16:18" x14ac:dyDescent="0.25">
      <c r="P584" s="9">
        <v>64761</v>
      </c>
      <c r="Q584" s="10" t="s">
        <v>18</v>
      </c>
      <c r="R584" s="11" t="s">
        <v>31</v>
      </c>
    </row>
    <row r="585" spans="16:18" x14ac:dyDescent="0.25">
      <c r="P585" s="9">
        <v>64811</v>
      </c>
      <c r="Q585" s="10" t="s">
        <v>15</v>
      </c>
      <c r="R585" s="11" t="s">
        <v>29</v>
      </c>
    </row>
    <row r="586" spans="16:18" x14ac:dyDescent="0.25">
      <c r="P586" s="9">
        <v>64900</v>
      </c>
      <c r="Q586" s="10" t="s">
        <v>24</v>
      </c>
      <c r="R586" s="11" t="s">
        <v>30</v>
      </c>
    </row>
    <row r="587" spans="16:18" x14ac:dyDescent="0.25">
      <c r="P587" s="9">
        <v>64935</v>
      </c>
      <c r="Q587" s="10" t="s">
        <v>24</v>
      </c>
      <c r="R587" s="11" t="s">
        <v>32</v>
      </c>
    </row>
    <row r="588" spans="16:18" x14ac:dyDescent="0.25">
      <c r="P588" s="9">
        <v>64956</v>
      </c>
      <c r="Q588" s="10" t="s">
        <v>24</v>
      </c>
      <c r="R588" s="11" t="s">
        <v>17</v>
      </c>
    </row>
    <row r="589" spans="16:18" x14ac:dyDescent="0.25">
      <c r="P589" s="9">
        <v>64969</v>
      </c>
      <c r="Q589" s="10" t="s">
        <v>20</v>
      </c>
      <c r="R589" s="11" t="s">
        <v>19</v>
      </c>
    </row>
    <row r="590" spans="16:18" x14ac:dyDescent="0.25">
      <c r="P590" s="9">
        <v>65060</v>
      </c>
      <c r="Q590" s="10" t="s">
        <v>20</v>
      </c>
      <c r="R590" s="11" t="s">
        <v>25</v>
      </c>
    </row>
    <row r="591" spans="16:18" x14ac:dyDescent="0.25">
      <c r="P591" s="9">
        <v>65061</v>
      </c>
      <c r="Q591" s="10" t="s">
        <v>24</v>
      </c>
      <c r="R591" s="11" t="s">
        <v>25</v>
      </c>
    </row>
    <row r="592" spans="16:18" x14ac:dyDescent="0.25">
      <c r="P592" s="9">
        <v>65106</v>
      </c>
      <c r="Q592" s="10" t="s">
        <v>26</v>
      </c>
      <c r="R592" s="11" t="s">
        <v>27</v>
      </c>
    </row>
    <row r="593" spans="16:18" x14ac:dyDescent="0.25">
      <c r="P593" s="9">
        <v>65126</v>
      </c>
      <c r="Q593" s="10" t="s">
        <v>15</v>
      </c>
      <c r="R593" s="11" t="s">
        <v>31</v>
      </c>
    </row>
    <row r="594" spans="16:18" x14ac:dyDescent="0.25">
      <c r="P594" s="9">
        <v>65168</v>
      </c>
      <c r="Q594" s="10" t="s">
        <v>15</v>
      </c>
      <c r="R594" s="11" t="s">
        <v>29</v>
      </c>
    </row>
    <row r="595" spans="16:18" x14ac:dyDescent="0.25">
      <c r="P595" s="9">
        <v>65265</v>
      </c>
      <c r="Q595" s="10" t="s">
        <v>18</v>
      </c>
      <c r="R595" s="11" t="s">
        <v>30</v>
      </c>
    </row>
    <row r="596" spans="16:18" x14ac:dyDescent="0.25">
      <c r="P596" s="9">
        <v>65300</v>
      </c>
      <c r="Q596" s="10" t="s">
        <v>18</v>
      </c>
      <c r="R596" s="11" t="s">
        <v>32</v>
      </c>
    </row>
    <row r="597" spans="16:18" x14ac:dyDescent="0.25">
      <c r="P597" s="9">
        <v>65321</v>
      </c>
      <c r="Q597" s="10" t="s">
        <v>18</v>
      </c>
      <c r="R597" s="11" t="s">
        <v>17</v>
      </c>
    </row>
    <row r="598" spans="16:18" x14ac:dyDescent="0.25">
      <c r="P598" s="9">
        <v>65334</v>
      </c>
      <c r="Q598" s="10" t="s">
        <v>24</v>
      </c>
      <c r="R598" s="11" t="s">
        <v>19</v>
      </c>
    </row>
    <row r="599" spans="16:18" x14ac:dyDescent="0.25">
      <c r="P599" s="10"/>
      <c r="Q599" s="10"/>
      <c r="R599" s="10"/>
    </row>
    <row r="600" spans="16:18" x14ac:dyDescent="0.25">
      <c r="P600" s="21"/>
    </row>
  </sheetData>
  <mergeCells count="1">
    <mergeCell ref="P1:R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A13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7" spans="1:1" x14ac:dyDescent="0.25">
      <c r="A7" t="s">
        <v>3</v>
      </c>
    </row>
    <row r="9" spans="1:1" x14ac:dyDescent="0.25">
      <c r="A9" t="s">
        <v>4</v>
      </c>
    </row>
    <row r="11" spans="1:1" x14ac:dyDescent="0.25">
      <c r="A11" t="s">
        <v>41</v>
      </c>
    </row>
    <row r="13" spans="1:1" x14ac:dyDescent="0.25">
      <c r="A13" t="s">
        <v>38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H4"/>
  <sheetViews>
    <sheetView workbookViewId="0">
      <selection activeCell="D3" sqref="D3"/>
    </sheetView>
  </sheetViews>
  <sheetFormatPr defaultRowHeight="15" x14ac:dyDescent="0.25"/>
  <cols>
    <col min="1" max="1" width="10.7109375" style="24" bestFit="1" customWidth="1"/>
    <col min="2" max="2" width="11.85546875" style="24" bestFit="1" customWidth="1"/>
    <col min="3" max="4" width="9.140625" style="24"/>
    <col min="5" max="5" width="16" style="24" bestFit="1" customWidth="1"/>
    <col min="6" max="6" width="16.140625" style="24" bestFit="1" customWidth="1"/>
    <col min="7" max="7" width="16.140625" style="24" customWidth="1"/>
    <col min="8" max="8" width="14.5703125" style="24" bestFit="1" customWidth="1"/>
    <col min="9" max="16384" width="9.140625" style="24"/>
  </cols>
  <sheetData>
    <row r="1" spans="1:8" x14ac:dyDescent="0.25">
      <c r="A1" s="23" t="s">
        <v>5</v>
      </c>
      <c r="B1" s="23" t="s">
        <v>6</v>
      </c>
      <c r="C1" s="23" t="s">
        <v>7</v>
      </c>
      <c r="D1" s="23" t="s">
        <v>8</v>
      </c>
      <c r="E1" s="43" t="s">
        <v>10</v>
      </c>
      <c r="F1" s="29" t="s">
        <v>35</v>
      </c>
      <c r="G1" s="23" t="s">
        <v>34</v>
      </c>
      <c r="H1" s="29" t="s">
        <v>36</v>
      </c>
    </row>
    <row r="2" spans="1:8" x14ac:dyDescent="0.25">
      <c r="A2" s="2">
        <v>43056</v>
      </c>
      <c r="B2" s="2">
        <v>44256</v>
      </c>
      <c r="C2" s="26">
        <v>822</v>
      </c>
      <c r="D2" s="25">
        <v>0.1</v>
      </c>
      <c r="E2" s="44">
        <v>9204.8427800000009</v>
      </c>
      <c r="F2" s="30">
        <f>E2/(1+D2%)^(C2/252)</f>
        <v>9174.8813299836438</v>
      </c>
      <c r="G2" s="25">
        <v>28</v>
      </c>
      <c r="H2" s="31">
        <f>F2*(1+G2%)*(1+D2%)^(C2/252)</f>
        <v>11782.198758400002</v>
      </c>
    </row>
    <row r="3" spans="1:8" x14ac:dyDescent="0.25">
      <c r="A3" s="2">
        <v>43056</v>
      </c>
      <c r="B3" s="2">
        <v>44256</v>
      </c>
      <c r="C3" s="26">
        <v>822</v>
      </c>
      <c r="D3" s="25">
        <v>0</v>
      </c>
      <c r="E3" s="44">
        <v>9204.8427800000009</v>
      </c>
      <c r="F3" s="30">
        <f>E3/(1+D3%)^(C3/252)</f>
        <v>9204.8427800000009</v>
      </c>
      <c r="G3" s="25">
        <v>28</v>
      </c>
      <c r="H3" s="31">
        <f>F3*(1+G3%)*(1+D3%)^(C3/252)</f>
        <v>11782.198758400002</v>
      </c>
    </row>
    <row r="4" spans="1:8" x14ac:dyDescent="0.25">
      <c r="A4" s="2">
        <v>43056</v>
      </c>
      <c r="B4" s="2">
        <v>44256</v>
      </c>
      <c r="C4" s="26">
        <v>822</v>
      </c>
      <c r="D4" s="25">
        <v>-0.1</v>
      </c>
      <c r="E4" s="44">
        <v>9204.8427800000009</v>
      </c>
      <c r="F4" s="30">
        <f>E4/(1+D4%)^(C4/252)</f>
        <v>9234.9321954241314</v>
      </c>
      <c r="G4" s="25">
        <v>28</v>
      </c>
      <c r="H4" s="31">
        <f>F4*(1+G4%)*(1+D4%)^(C4/252)</f>
        <v>11782.198758400002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H4"/>
  <sheetViews>
    <sheetView workbookViewId="0">
      <selection activeCell="F4" sqref="F4"/>
    </sheetView>
  </sheetViews>
  <sheetFormatPr defaultRowHeight="15" x14ac:dyDescent="0.25"/>
  <cols>
    <col min="1" max="1" width="10" style="35" bestFit="1" customWidth="1"/>
    <col min="2" max="2" width="11.85546875" style="35" bestFit="1" customWidth="1"/>
    <col min="3" max="4" width="9.140625" style="35"/>
    <col min="5" max="5" width="14.28515625" style="35" bestFit="1" customWidth="1"/>
    <col min="6" max="6" width="11.140625" style="35" bestFit="1" customWidth="1"/>
    <col min="7" max="7" width="15.5703125" style="35" bestFit="1" customWidth="1"/>
    <col min="8" max="8" width="11.140625" style="35" bestFit="1" customWidth="1"/>
    <col min="9" max="16384" width="9.140625" style="35"/>
  </cols>
  <sheetData>
    <row r="1" spans="1:8" x14ac:dyDescent="0.25">
      <c r="A1" s="33" t="s">
        <v>5</v>
      </c>
      <c r="B1" s="33" t="s">
        <v>6</v>
      </c>
      <c r="C1" s="33" t="s">
        <v>7</v>
      </c>
      <c r="D1" s="33" t="s">
        <v>8</v>
      </c>
      <c r="E1" s="41" t="s">
        <v>9</v>
      </c>
      <c r="F1" s="34" t="s">
        <v>35</v>
      </c>
      <c r="G1" s="33" t="s">
        <v>34</v>
      </c>
      <c r="H1" s="34" t="s">
        <v>36</v>
      </c>
    </row>
    <row r="2" spans="1:8" x14ac:dyDescent="0.25">
      <c r="A2" s="2">
        <v>43328</v>
      </c>
      <c r="B2" s="2">
        <v>44986</v>
      </c>
      <c r="C2" s="26">
        <v>1139</v>
      </c>
      <c r="D2" s="25">
        <v>0.02</v>
      </c>
      <c r="E2" s="42">
        <v>9659.1983113118295</v>
      </c>
      <c r="F2" s="36">
        <f>E2/(1+D2%)^(C2/252)</f>
        <v>9650.4715202948591</v>
      </c>
      <c r="G2" s="25">
        <v>10</v>
      </c>
      <c r="H2" s="31">
        <f>F2*(1+G2%)*(1+D2%)^(C2/252)</f>
        <v>10625.118142443012</v>
      </c>
    </row>
    <row r="3" spans="1:8" x14ac:dyDescent="0.25">
      <c r="A3" s="2">
        <v>43328</v>
      </c>
      <c r="B3" s="2">
        <v>44986</v>
      </c>
      <c r="C3" s="26">
        <v>1139</v>
      </c>
      <c r="D3" s="25">
        <v>0</v>
      </c>
      <c r="E3" s="42">
        <v>9659.1983113118295</v>
      </c>
      <c r="F3" s="36">
        <f>E3/(1+D3%)^(C3/252)</f>
        <v>9659.1983113118295</v>
      </c>
      <c r="G3" s="25">
        <v>10</v>
      </c>
      <c r="H3" s="31">
        <f>F3*(1+G3%)*(1+D3%)^(C3/252)</f>
        <v>10625.118142443012</v>
      </c>
    </row>
    <row r="4" spans="1:8" x14ac:dyDescent="0.25">
      <c r="F4" s="27">
        <f>F2-F3</f>
        <v>-8.72679101697031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H3"/>
  <sheetViews>
    <sheetView workbookViewId="0">
      <selection activeCell="H2" sqref="H2"/>
    </sheetView>
  </sheetViews>
  <sheetFormatPr defaultRowHeight="15" x14ac:dyDescent="0.25"/>
  <cols>
    <col min="1" max="1" width="9.140625" style="3"/>
    <col min="2" max="2" width="10.7109375" style="3" bestFit="1" customWidth="1"/>
    <col min="3" max="3" width="11.85546875" style="3" bestFit="1" customWidth="1"/>
    <col min="4" max="5" width="9.140625" style="3"/>
    <col min="6" max="6" width="13.28515625" style="3" bestFit="1" customWidth="1"/>
    <col min="7" max="7" width="11.42578125" style="3" customWidth="1"/>
    <col min="8" max="8" width="9.85546875" style="3" bestFit="1" customWidth="1"/>
    <col min="9" max="16384" width="9.140625" style="3"/>
  </cols>
  <sheetData>
    <row r="1" spans="1:8" x14ac:dyDescent="0.25">
      <c r="A1" s="1" t="s">
        <v>39</v>
      </c>
      <c r="B1" s="33" t="s">
        <v>5</v>
      </c>
      <c r="C1" s="33" t="s">
        <v>6</v>
      </c>
      <c r="D1" s="1" t="s">
        <v>7</v>
      </c>
      <c r="E1" s="1" t="s">
        <v>8</v>
      </c>
      <c r="F1" s="39" t="s">
        <v>9</v>
      </c>
      <c r="G1" s="1" t="s">
        <v>33</v>
      </c>
      <c r="H1" s="38" t="s">
        <v>37</v>
      </c>
    </row>
    <row r="2" spans="1:8" x14ac:dyDescent="0.25">
      <c r="A2" s="3" t="s">
        <v>5</v>
      </c>
      <c r="B2" s="2">
        <v>43328</v>
      </c>
      <c r="C2" s="2">
        <v>44986</v>
      </c>
      <c r="D2" s="26">
        <v>1139</v>
      </c>
      <c r="E2" s="3">
        <v>0.02</v>
      </c>
      <c r="F2" s="40">
        <f>'Exercício 4'!E2*(1+6.4%)^(2/252)</f>
        <v>9663.9551341434617</v>
      </c>
      <c r="G2" s="28">
        <f>-F2/(1+E2%)^(D2/252)</f>
        <v>-9655.2240454821713</v>
      </c>
      <c r="H2" s="29">
        <f>SUM(G2:G3)</f>
        <v>8.7310886612904142</v>
      </c>
    </row>
    <row r="3" spans="1:8" x14ac:dyDescent="0.25">
      <c r="A3" s="3" t="s">
        <v>40</v>
      </c>
      <c r="B3" s="2">
        <v>43328</v>
      </c>
      <c r="C3" s="2">
        <v>44986</v>
      </c>
      <c r="D3" s="26">
        <v>1139</v>
      </c>
      <c r="E3" s="32">
        <v>0</v>
      </c>
      <c r="F3" s="40">
        <f>'Exercício 4'!E3*(1+6.4%)^(2/252)</f>
        <v>9663.9551341434617</v>
      </c>
      <c r="G3" s="28">
        <f>F3/(1+E3%)^(D3/252)</f>
        <v>9663.9551341434617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G3"/>
  <sheetViews>
    <sheetView workbookViewId="0">
      <selection activeCell="G2" sqref="G2"/>
    </sheetView>
  </sheetViews>
  <sheetFormatPr defaultRowHeight="15" x14ac:dyDescent="0.25"/>
  <cols>
    <col min="1" max="1" width="9.140625" style="3"/>
    <col min="2" max="2" width="11.85546875" style="3" bestFit="1" customWidth="1"/>
    <col min="3" max="4" width="9.140625" style="3"/>
    <col min="5" max="5" width="13.28515625" style="3" bestFit="1" customWidth="1"/>
    <col min="6" max="6" width="11.42578125" style="3" customWidth="1"/>
    <col min="7" max="7" width="9.85546875" style="3" bestFit="1" customWidth="1"/>
    <col min="8" max="16384" width="9.140625" style="3"/>
  </cols>
  <sheetData>
    <row r="1" spans="1:7" x14ac:dyDescent="0.25">
      <c r="A1" s="1" t="s">
        <v>39</v>
      </c>
      <c r="B1" s="33" t="s">
        <v>6</v>
      </c>
      <c r="C1" s="1" t="s">
        <v>7</v>
      </c>
      <c r="D1" s="1" t="s">
        <v>8</v>
      </c>
      <c r="E1" s="39" t="s">
        <v>9</v>
      </c>
      <c r="F1" s="1" t="s">
        <v>33</v>
      </c>
      <c r="G1" s="38" t="s">
        <v>37</v>
      </c>
    </row>
    <row r="2" spans="1:7" x14ac:dyDescent="0.25">
      <c r="A2" s="3" t="s">
        <v>5</v>
      </c>
      <c r="B2" s="2">
        <v>44986</v>
      </c>
      <c r="C2" s="26">
        <v>1130</v>
      </c>
      <c r="D2" s="3">
        <v>0.04</v>
      </c>
      <c r="E2" s="40">
        <v>9659.1983110000001</v>
      </c>
      <c r="F2" s="28">
        <f>-E2/(1+D2%)^(C2/252)</f>
        <v>-9641.8920686177626</v>
      </c>
      <c r="G2" s="29">
        <f>SUM(F2:F3)</f>
        <v>21.638737490053245</v>
      </c>
    </row>
    <row r="3" spans="1:7" x14ac:dyDescent="0.25">
      <c r="A3" s="3" t="s">
        <v>40</v>
      </c>
      <c r="B3" s="2">
        <v>44986</v>
      </c>
      <c r="C3" s="26">
        <v>1130</v>
      </c>
      <c r="D3" s="32">
        <v>-0.01</v>
      </c>
      <c r="E3" s="40">
        <v>9659.1983110000001</v>
      </c>
      <c r="F3" s="28">
        <f>E3/(1+D3%)^(C3/252)</f>
        <v>9663.5308061078158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G3"/>
  <sheetViews>
    <sheetView tabSelected="1" workbookViewId="0">
      <selection activeCell="G2" sqref="G2"/>
    </sheetView>
  </sheetViews>
  <sheetFormatPr defaultRowHeight="15" x14ac:dyDescent="0.25"/>
  <cols>
    <col min="1" max="1" width="9.140625" style="3"/>
    <col min="2" max="2" width="11.85546875" style="3" bestFit="1" customWidth="1"/>
    <col min="3" max="4" width="9.140625" style="3"/>
    <col min="5" max="5" width="13.28515625" style="3" bestFit="1" customWidth="1"/>
    <col min="6" max="6" width="11.42578125" style="3" customWidth="1"/>
    <col min="7" max="7" width="9.85546875" style="3" bestFit="1" customWidth="1"/>
    <col min="8" max="16384" width="9.140625" style="3"/>
  </cols>
  <sheetData>
    <row r="1" spans="1:7" x14ac:dyDescent="0.25">
      <c r="A1" s="1" t="s">
        <v>39</v>
      </c>
      <c r="B1" s="33" t="s">
        <v>6</v>
      </c>
      <c r="C1" s="1" t="s">
        <v>7</v>
      </c>
      <c r="D1" s="1" t="s">
        <v>8</v>
      </c>
      <c r="E1" s="1" t="s">
        <v>9</v>
      </c>
      <c r="F1" s="1" t="s">
        <v>33</v>
      </c>
      <c r="G1" s="38" t="s">
        <v>37</v>
      </c>
    </row>
    <row r="2" spans="1:7" x14ac:dyDescent="0.25">
      <c r="A2" s="3" t="s">
        <v>5</v>
      </c>
      <c r="B2" s="2">
        <v>44256</v>
      </c>
      <c r="C2" s="26">
        <v>678</v>
      </c>
      <c r="D2" s="3">
        <v>-0.03</v>
      </c>
      <c r="E2" s="37">
        <v>9659.1983110000001</v>
      </c>
      <c r="F2" s="28">
        <f>-E2/(1+D2%)^(C2/252)</f>
        <v>-9666.9989817858714</v>
      </c>
      <c r="G2" s="29">
        <f>SUM(F2:F3)</f>
        <v>10.414342450127151</v>
      </c>
    </row>
    <row r="3" spans="1:7" x14ac:dyDescent="0.25">
      <c r="A3" s="3" t="s">
        <v>40</v>
      </c>
      <c r="B3" s="2">
        <v>44256</v>
      </c>
      <c r="C3" s="26">
        <v>678</v>
      </c>
      <c r="D3" s="32">
        <v>-7.0000000000000007E-2</v>
      </c>
      <c r="E3" s="37">
        <v>9659.1983110000001</v>
      </c>
      <c r="F3" s="28">
        <f>E3/(1+D3%)^(C3/252)</f>
        <v>9677.4133242359985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DUs</vt:lpstr>
      <vt:lpstr>Notes</vt:lpstr>
      <vt:lpstr>Exemplo 1,2,3</vt:lpstr>
      <vt:lpstr>Exercício 4</vt:lpstr>
      <vt:lpstr>Exercício 5</vt:lpstr>
      <vt:lpstr>Extra 7</vt:lpstr>
      <vt:lpstr>Extra 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Couto Araujo</dc:creator>
  <cp:lastModifiedBy>Fábio Couto Araujo</cp:lastModifiedBy>
  <dcterms:created xsi:type="dcterms:W3CDTF">2018-09-15T15:58:56Z</dcterms:created>
  <dcterms:modified xsi:type="dcterms:W3CDTF">2018-09-15T18:17:20Z</dcterms:modified>
</cp:coreProperties>
</file>