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couto\OneDrive\Documentos\Curso de Renda Fixa B3\"/>
    </mc:Choice>
  </mc:AlternateContent>
  <xr:revisionPtr revIDLastSave="0" documentId="11_1CAF87371EC6C6C6A6DFA0B18499A4965A3F66CF" xr6:coauthVersionLast="37" xr6:coauthVersionMax="37" xr10:uidLastSave="{00000000-0000-0000-0000-000000000000}"/>
  <bookViews>
    <workbookView xWindow="0" yWindow="0" windowWidth="20490" windowHeight="9195" tabRatio="704" firstSheet="13" activeTab="13" xr2:uid="{00000000-000D-0000-FFFF-FFFF00000000}"/>
  </bookViews>
  <sheets>
    <sheet name="DUs" sheetId="5" r:id="rId1"/>
    <sheet name="1 e 2" sheetId="7" r:id="rId2"/>
    <sheet name="3 e 4" sheetId="8" r:id="rId3"/>
    <sheet name="5 e 6" sheetId="10" r:id="rId4"/>
    <sheet name="7 e 8" sheetId="13" r:id="rId5"/>
    <sheet name="9" sheetId="26" r:id="rId6"/>
    <sheet name="10" sheetId="14" r:id="rId7"/>
    <sheet name="11 e 12" sheetId="16" r:id="rId8"/>
    <sheet name="13 e 14" sheetId="18" r:id="rId9"/>
    <sheet name="15" sheetId="27" r:id="rId10"/>
    <sheet name="16" sheetId="20" r:id="rId11"/>
    <sheet name="17" sheetId="21" r:id="rId12"/>
    <sheet name="18" sheetId="22" r:id="rId13"/>
    <sheet name="19 e 20" sheetId="24" r:id="rId14"/>
  </sheets>
  <calcPr calcId="179020"/>
</workbook>
</file>

<file path=xl/calcChain.xml><?xml version="1.0" encoding="utf-8"?>
<calcChain xmlns="http://schemas.openxmlformats.org/spreadsheetml/2006/main">
  <c r="B14" i="24" l="1"/>
  <c r="E14" i="24"/>
  <c r="F11" i="24"/>
  <c r="D10" i="24"/>
  <c r="D14" i="24"/>
  <c r="B6" i="24"/>
  <c r="E6" i="24"/>
  <c r="B3" i="22"/>
  <c r="A10" i="22"/>
  <c r="A8" i="22"/>
  <c r="A7" i="22"/>
  <c r="D8" i="21"/>
  <c r="D9" i="21"/>
  <c r="A7" i="21"/>
  <c r="A8" i="21"/>
  <c r="A10" i="21"/>
  <c r="D4" i="20"/>
  <c r="D5" i="20"/>
  <c r="D6" i="20"/>
  <c r="D7" i="20"/>
  <c r="D4" i="27"/>
  <c r="E4" i="27"/>
  <c r="B10" i="27"/>
  <c r="B9" i="27"/>
  <c r="C10" i="27"/>
  <c r="B8" i="27"/>
  <c r="B7" i="27"/>
  <c r="B6" i="27"/>
  <c r="C7" i="27"/>
  <c r="B5" i="27"/>
  <c r="B4" i="27"/>
  <c r="E3" i="27"/>
  <c r="B3" i="27"/>
  <c r="C3" i="27"/>
  <c r="E2" i="27"/>
  <c r="C17" i="18"/>
  <c r="C18" i="18"/>
  <c r="C19" i="18"/>
  <c r="D14" i="18"/>
  <c r="E13" i="18"/>
  <c r="E12" i="18"/>
  <c r="D13" i="16"/>
  <c r="D12" i="16"/>
  <c r="E11" i="16"/>
  <c r="E10" i="16"/>
  <c r="B15" i="26"/>
  <c r="D15" i="26"/>
  <c r="B14" i="26"/>
  <c r="D14" i="26"/>
  <c r="B13" i="26"/>
  <c r="D13" i="26"/>
  <c r="B12" i="26"/>
  <c r="D12" i="26"/>
  <c r="B11" i="26"/>
  <c r="D11" i="26"/>
  <c r="B10" i="26"/>
  <c r="D10" i="26"/>
  <c r="B9" i="26"/>
  <c r="D9" i="26"/>
  <c r="B8" i="26"/>
  <c r="D8" i="26"/>
  <c r="B7" i="26"/>
  <c r="D7" i="26"/>
  <c r="B6" i="26"/>
  <c r="D6" i="26"/>
  <c r="B5" i="26"/>
  <c r="D5" i="26"/>
  <c r="B4" i="26"/>
  <c r="D4" i="26"/>
  <c r="B3" i="26"/>
  <c r="D3" i="26"/>
  <c r="D8" i="13"/>
  <c r="B8" i="13"/>
  <c r="E7" i="13"/>
  <c r="D3" i="13"/>
  <c r="C8" i="10"/>
  <c r="D8" i="10"/>
  <c r="D7" i="10"/>
  <c r="C3" i="10"/>
  <c r="R9" i="8"/>
  <c r="Q10" i="8"/>
  <c r="Q11" i="8"/>
  <c r="P11" i="8"/>
  <c r="S11" i="8"/>
  <c r="P10" i="8"/>
  <c r="S10" i="8"/>
  <c r="M6" i="8"/>
  <c r="P6" i="8"/>
  <c r="P9" i="8"/>
  <c r="S4" i="8"/>
  <c r="Q3" i="8"/>
  <c r="P3" i="8"/>
  <c r="S3" i="8"/>
  <c r="P2" i="8"/>
  <c r="S2" i="8"/>
  <c r="G3" i="8"/>
  <c r="E8" i="7"/>
  <c r="E7" i="7"/>
  <c r="E9" i="7"/>
  <c r="E2" i="26"/>
  <c r="C8" i="27"/>
  <c r="F14" i="24"/>
  <c r="G14" i="24"/>
  <c r="F2" i="27"/>
  <c r="C4" i="27"/>
  <c r="F3" i="27"/>
  <c r="D5" i="27"/>
  <c r="D6" i="27"/>
  <c r="D7" i="27"/>
  <c r="D8" i="27"/>
  <c r="D9" i="27"/>
  <c r="E5" i="27"/>
  <c r="C5" i="27"/>
  <c r="F4" i="27"/>
  <c r="C9" i="27"/>
  <c r="C6" i="27"/>
  <c r="E14" i="18"/>
  <c r="C14" i="18"/>
  <c r="E12" i="16"/>
  <c r="E13" i="16"/>
  <c r="E14" i="16"/>
  <c r="E8" i="13"/>
  <c r="E9" i="13"/>
  <c r="D9" i="10"/>
  <c r="S5" i="8"/>
  <c r="S9" i="8"/>
  <c r="S12" i="8"/>
  <c r="N9" i="8"/>
  <c r="G9" i="7"/>
  <c r="F3" i="24"/>
  <c r="D2" i="24"/>
  <c r="D6" i="24"/>
  <c r="F6" i="24"/>
  <c r="B4" i="22"/>
  <c r="B5" i="22"/>
  <c r="B6" i="22"/>
  <c r="B7" i="22"/>
  <c r="B8" i="22"/>
  <c r="B9" i="22"/>
  <c r="B10" i="22"/>
  <c r="A9" i="22"/>
  <c r="A4" i="22"/>
  <c r="G13" i="22"/>
  <c r="C2" i="22"/>
  <c r="B3" i="21"/>
  <c r="B4" i="21"/>
  <c r="B5" i="21"/>
  <c r="B6" i="21"/>
  <c r="B7" i="21"/>
  <c r="B8" i="21"/>
  <c r="B9" i="21"/>
  <c r="B10" i="21"/>
  <c r="C2" i="21"/>
  <c r="A9" i="21"/>
  <c r="E10" i="21"/>
  <c r="F10" i="21"/>
  <c r="A4" i="21"/>
  <c r="G11" i="21"/>
  <c r="C3" i="22"/>
  <c r="C4" i="22"/>
  <c r="C5" i="22"/>
  <c r="G6" i="24"/>
  <c r="E10" i="22"/>
  <c r="F10" i="22"/>
  <c r="E11" i="22"/>
  <c r="F11" i="22"/>
  <c r="E6" i="21"/>
  <c r="F6" i="21"/>
  <c r="E4" i="21"/>
  <c r="F4" i="21"/>
  <c r="E7" i="21"/>
  <c r="F7" i="21"/>
  <c r="E5" i="21"/>
  <c r="F5" i="21"/>
  <c r="E3" i="21"/>
  <c r="F3" i="21"/>
  <c r="E9" i="21"/>
  <c r="F9" i="21"/>
  <c r="E2" i="21"/>
  <c r="F2" i="21"/>
  <c r="G2" i="21"/>
  <c r="H2" i="21"/>
  <c r="I2" i="21"/>
  <c r="E8" i="21"/>
  <c r="F8" i="21"/>
  <c r="C3" i="21"/>
  <c r="F5" i="27"/>
  <c r="E6" i="27"/>
  <c r="F6" i="27"/>
  <c r="C14" i="16"/>
  <c r="C15" i="16"/>
  <c r="S13" i="8"/>
  <c r="B12" i="22"/>
  <c r="B11" i="22"/>
  <c r="E3" i="22"/>
  <c r="F3" i="22"/>
  <c r="G3" i="22"/>
  <c r="H3" i="22"/>
  <c r="I3" i="22"/>
  <c r="E2" i="22"/>
  <c r="F2" i="22"/>
  <c r="G2" i="22"/>
  <c r="H2" i="22"/>
  <c r="I2" i="22"/>
  <c r="E8" i="22"/>
  <c r="F8" i="22"/>
  <c r="E7" i="22"/>
  <c r="F7" i="22"/>
  <c r="E6" i="22"/>
  <c r="F6" i="22"/>
  <c r="E12" i="22"/>
  <c r="F12" i="22"/>
  <c r="E4" i="22"/>
  <c r="F4" i="22"/>
  <c r="E5" i="22"/>
  <c r="F5" i="22"/>
  <c r="E9" i="22"/>
  <c r="F9" i="22"/>
  <c r="D8" i="20"/>
  <c r="D9" i="20"/>
  <c r="E6" i="20"/>
  <c r="E5" i="20"/>
  <c r="E4" i="20"/>
  <c r="E3" i="20"/>
  <c r="E2" i="20"/>
  <c r="B8" i="20"/>
  <c r="B7" i="20"/>
  <c r="B6" i="20"/>
  <c r="B5" i="20"/>
  <c r="C6" i="20"/>
  <c r="B4" i="20"/>
  <c r="B3" i="20"/>
  <c r="C3" i="20"/>
  <c r="F2" i="20"/>
  <c r="B10" i="20"/>
  <c r="B9" i="20"/>
  <c r="C9" i="20"/>
  <c r="C7" i="18"/>
  <c r="C8" i="18"/>
  <c r="C9" i="18"/>
  <c r="D4" i="18"/>
  <c r="E3" i="18"/>
  <c r="E2" i="18"/>
  <c r="D5" i="16"/>
  <c r="D4" i="16"/>
  <c r="E3" i="16"/>
  <c r="E2" i="16"/>
  <c r="B19" i="14"/>
  <c r="D19" i="14"/>
  <c r="B18" i="14"/>
  <c r="D18" i="14"/>
  <c r="B17" i="14"/>
  <c r="D17" i="14"/>
  <c r="B16" i="14"/>
  <c r="D16" i="14"/>
  <c r="B15" i="14"/>
  <c r="D15" i="14"/>
  <c r="B14" i="14"/>
  <c r="D14" i="14"/>
  <c r="B13" i="14"/>
  <c r="D13" i="14"/>
  <c r="B12" i="14"/>
  <c r="D12" i="14"/>
  <c r="B11" i="14"/>
  <c r="D11" i="14"/>
  <c r="B10" i="14"/>
  <c r="D10" i="14"/>
  <c r="B9" i="14"/>
  <c r="D9" i="14"/>
  <c r="B8" i="14"/>
  <c r="D8" i="14"/>
  <c r="B7" i="14"/>
  <c r="D7" i="14"/>
  <c r="B6" i="14"/>
  <c r="D6" i="14"/>
  <c r="B5" i="14"/>
  <c r="D5" i="14"/>
  <c r="B4" i="14"/>
  <c r="D4" i="14"/>
  <c r="B3" i="14"/>
  <c r="D3" i="14"/>
  <c r="C7" i="20"/>
  <c r="C8" i="20"/>
  <c r="G4" i="22"/>
  <c r="H4" i="22"/>
  <c r="I4" i="22"/>
  <c r="C4" i="21"/>
  <c r="G3" i="21"/>
  <c r="H3" i="21"/>
  <c r="I3" i="21"/>
  <c r="C10" i="20"/>
  <c r="C4" i="20"/>
  <c r="F3" i="20"/>
  <c r="C5" i="20"/>
  <c r="F4" i="20"/>
  <c r="E2" i="14"/>
  <c r="E8" i="20"/>
  <c r="E9" i="20"/>
  <c r="E7" i="20"/>
  <c r="F7" i="20"/>
  <c r="F6" i="20"/>
  <c r="F8" i="20"/>
  <c r="F5" i="20"/>
  <c r="E7" i="27"/>
  <c r="F7" i="27"/>
  <c r="E4" i="16"/>
  <c r="E5" i="16"/>
  <c r="E6" i="16"/>
  <c r="C6" i="22"/>
  <c r="G5" i="22"/>
  <c r="H5" i="22"/>
  <c r="I5" i="22"/>
  <c r="E4" i="18"/>
  <c r="C4" i="18"/>
  <c r="B3" i="13"/>
  <c r="E3" i="13"/>
  <c r="E2" i="13"/>
  <c r="D3" i="10"/>
  <c r="D2" i="10"/>
  <c r="G10" i="8"/>
  <c r="F10" i="8"/>
  <c r="I10" i="8"/>
  <c r="G11" i="8"/>
  <c r="F11" i="8"/>
  <c r="I11" i="8"/>
  <c r="C6" i="8"/>
  <c r="F6" i="8"/>
  <c r="F9" i="8"/>
  <c r="I4" i="8"/>
  <c r="F3" i="8"/>
  <c r="I3" i="8"/>
  <c r="F2" i="8"/>
  <c r="I2" i="8"/>
  <c r="C6" i="16"/>
  <c r="C7" i="16"/>
  <c r="C5" i="21"/>
  <c r="G4" i="21"/>
  <c r="H4" i="21"/>
  <c r="I4" i="21"/>
  <c r="F9" i="20"/>
  <c r="F10" i="20"/>
  <c r="G10" i="20"/>
  <c r="G11" i="20"/>
  <c r="E8" i="27"/>
  <c r="F8" i="27"/>
  <c r="E9" i="27"/>
  <c r="F9" i="27"/>
  <c r="E4" i="13"/>
  <c r="D4" i="10"/>
  <c r="D9" i="8"/>
  <c r="I9" i="8"/>
  <c r="I12" i="8"/>
  <c r="I5" i="8"/>
  <c r="C7" i="22"/>
  <c r="G6" i="22"/>
  <c r="H6" i="22"/>
  <c r="I6" i="22"/>
  <c r="E3" i="7"/>
  <c r="E2" i="7"/>
  <c r="C6" i="21"/>
  <c r="G5" i="21"/>
  <c r="H5" i="21"/>
  <c r="I5" i="21"/>
  <c r="F10" i="27"/>
  <c r="G10" i="27"/>
  <c r="G11" i="27"/>
  <c r="I13" i="8"/>
  <c r="E4" i="7"/>
  <c r="G4" i="7"/>
  <c r="C8" i="22"/>
  <c r="G7" i="22"/>
  <c r="H7" i="22"/>
  <c r="I7" i="22"/>
  <c r="C5" i="5"/>
  <c r="C4" i="5"/>
  <c r="C3" i="5"/>
  <c r="B5" i="5"/>
  <c r="B4" i="5"/>
  <c r="B3" i="5"/>
  <c r="C7" i="21"/>
  <c r="G6" i="21"/>
  <c r="H6" i="21"/>
  <c r="I6" i="21"/>
  <c r="C9" i="22"/>
  <c r="G8" i="22"/>
  <c r="H8" i="22"/>
  <c r="I8" i="22"/>
  <c r="C8" i="21"/>
  <c r="G7" i="21"/>
  <c r="H7" i="21"/>
  <c r="I7" i="21"/>
  <c r="C10" i="22"/>
  <c r="C11" i="22"/>
  <c r="G11" i="22"/>
  <c r="H11" i="22"/>
  <c r="I11" i="22"/>
  <c r="G9" i="22"/>
  <c r="H9" i="22"/>
  <c r="I9" i="22"/>
  <c r="C9" i="21"/>
  <c r="G8" i="21"/>
  <c r="H8" i="21"/>
  <c r="I8" i="21"/>
  <c r="C12" i="22"/>
  <c r="G12" i="22"/>
  <c r="H12" i="22"/>
  <c r="I12" i="22"/>
  <c r="G10" i="22"/>
  <c r="H10" i="22"/>
  <c r="I10" i="22"/>
  <c r="C10" i="21"/>
  <c r="G10" i="21"/>
  <c r="H10" i="21"/>
  <c r="I10" i="21"/>
  <c r="G9" i="21"/>
  <c r="H9" i="21"/>
  <c r="I9" i="21"/>
</calcChain>
</file>

<file path=xl/sharedStrings.xml><?xml version="1.0" encoding="utf-8"?>
<sst xmlns="http://schemas.openxmlformats.org/spreadsheetml/2006/main" count="6200" uniqueCount="96">
  <si>
    <t>HOJE</t>
  </si>
  <si>
    <t>Feriados</t>
  </si>
  <si>
    <t>Datas</t>
  </si>
  <si>
    <t>DU</t>
  </si>
  <si>
    <t>DC</t>
  </si>
  <si>
    <t>quinta-feira</t>
  </si>
  <si>
    <r>
      <t>Nossa Sr.</t>
    </r>
    <r>
      <rPr>
        <vertAlign val="superscript"/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>Aparecida - Padroeira do Brasil</t>
    </r>
  </si>
  <si>
    <t>Finados</t>
  </si>
  <si>
    <t>quarta-feira</t>
  </si>
  <si>
    <t>Proclamação da República</t>
  </si>
  <si>
    <t>segunda-feira</t>
  </si>
  <si>
    <t>Natal</t>
  </si>
  <si>
    <t>Confraternização Universal</t>
  </si>
  <si>
    <t xml:space="preserve"> Carnaval</t>
  </si>
  <si>
    <t>terça-feira</t>
  </si>
  <si>
    <t>Carnaval</t>
  </si>
  <si>
    <t>sexta-feira</t>
  </si>
  <si>
    <t>Paixão de Cristo</t>
  </si>
  <si>
    <t>Dia do Trabalho</t>
  </si>
  <si>
    <t>Corpus Christi</t>
  </si>
  <si>
    <t>Independência do Brasil</t>
  </si>
  <si>
    <t>Tiradentes</t>
  </si>
  <si>
    <t>Nossa Srª. Aparecida - Padroeira do Brasil</t>
  </si>
  <si>
    <t>1.</t>
  </si>
  <si>
    <t>Op Tx%aa</t>
  </si>
  <si>
    <t>Tx%aa</t>
  </si>
  <si>
    <t>Oper PU</t>
  </si>
  <si>
    <t>PU</t>
  </si>
  <si>
    <t>Compra</t>
  </si>
  <si>
    <t>Vd / Pos</t>
  </si>
  <si>
    <t>Venda</t>
  </si>
  <si>
    <t>Cp / Neg</t>
  </si>
  <si>
    <t>Qtde</t>
  </si>
  <si>
    <t>R$</t>
  </si>
  <si>
    <t>2.</t>
  </si>
  <si>
    <t>3.</t>
  </si>
  <si>
    <t>Dia 1</t>
  </si>
  <si>
    <t>4.</t>
  </si>
  <si>
    <t>Vd 100q</t>
  </si>
  <si>
    <t>Vd 600q</t>
  </si>
  <si>
    <t>AD Compra</t>
  </si>
  <si>
    <t>Dia 2</t>
  </si>
  <si>
    <t>Vendido</t>
  </si>
  <si>
    <t>Cp 200q</t>
  </si>
  <si>
    <t>Vd 500q</t>
  </si>
  <si>
    <t>5.</t>
  </si>
  <si>
    <t>PU Hoje</t>
  </si>
  <si>
    <t>6.</t>
  </si>
  <si>
    <t>7.</t>
  </si>
  <si>
    <t>VNA</t>
  </si>
  <si>
    <t>8.</t>
  </si>
  <si>
    <t>Cupom</t>
  </si>
  <si>
    <t>Hoje</t>
  </si>
  <si>
    <t xml:space="preserve"> </t>
  </si>
  <si>
    <t>11.</t>
  </si>
  <si>
    <t>Mês</t>
  </si>
  <si>
    <t>Fator</t>
  </si>
  <si>
    <t>Jan19</t>
  </si>
  <si>
    <t>Jul19</t>
  </si>
  <si>
    <t>Jul19/Jan19</t>
  </si>
  <si>
    <t>Jan19-&gt;Abr19</t>
  </si>
  <si>
    <t>Abr19</t>
  </si>
  <si>
    <t>LTN:</t>
  </si>
  <si>
    <t>12.</t>
  </si>
  <si>
    <t>Out19</t>
  </si>
  <si>
    <t>Abr20</t>
  </si>
  <si>
    <t>Abr20/Out19</t>
  </si>
  <si>
    <t>Out19-&gt;Jan20</t>
  </si>
  <si>
    <t>Jan20</t>
  </si>
  <si>
    <t>13.</t>
  </si>
  <si>
    <t>CDI</t>
  </si>
  <si>
    <t>Out18</t>
  </si>
  <si>
    <t>Out18/CDI</t>
  </si>
  <si>
    <t>Novo CDI</t>
  </si>
  <si>
    <t>Dif Meta x CDI</t>
  </si>
  <si>
    <t>Nova Meta</t>
  </si>
  <si>
    <t>14.</t>
  </si>
  <si>
    <t>Entre DUs</t>
  </si>
  <si>
    <t>LTN</t>
  </si>
  <si>
    <t>Vcto LTN</t>
  </si>
  <si>
    <t>R$ Vcto LTN</t>
  </si>
  <si>
    <t>CDI%aa</t>
  </si>
  <si>
    <t>Vcto DI</t>
  </si>
  <si>
    <t>R$ Vcto DI</t>
  </si>
  <si>
    <t>R$ Final</t>
  </si>
  <si>
    <t>DI Fut</t>
  </si>
  <si>
    <t>Aplicação</t>
  </si>
  <si>
    <t>19.</t>
  </si>
  <si>
    <t>Ativo</t>
  </si>
  <si>
    <t>Passivo</t>
  </si>
  <si>
    <t>8,89%aa</t>
  </si>
  <si>
    <t>100%CDI</t>
  </si>
  <si>
    <t>Swap</t>
  </si>
  <si>
    <t>Final</t>
  </si>
  <si>
    <t>20.</t>
  </si>
  <si>
    <t>9,12%aa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</si>
</sst>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#,##0.00;[Red]\(#,##0.00\)"/>
    <numFmt numFmtId="165" formatCode="#,##0;[Red]\(#,##0\)"/>
    <numFmt numFmtId="166" formatCode="[$-416]d\-mmm\-yy;@"/>
    <numFmt numFmtId="167" formatCode="dd\-mmm\-yy"/>
    <numFmt numFmtId="168" formatCode="#,##0.000000;[Red]\(#,##0.000000\)"/>
    <numFmt numFmtId="169" formatCode="#,##0.00_ ;[Red]\-#,##0.00\ "/>
    <numFmt numFmtId="170" formatCode="#,##0.000000;[Red]\-#,##0.000000"/>
    <numFmt numFmtId="171" formatCode="#,##0.000;[Red]\-#,##0.000"/>
    <numFmt numFmtId="172" formatCode="#,##0.000;[Red]\(#,##0.000\)"/>
    <numFmt numFmtId="173" formatCode="0.000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5">
    <xf numFmtId="0" fontId="0" fillId="0" borderId="0" xfId="0"/>
    <xf numFmtId="166" fontId="2" fillId="2" borderId="2" xfId="0" applyNumberFormat="1" applyFont="1" applyFill="1" applyBorder="1" applyAlignment="1">
      <alignment horizontal="center"/>
    </xf>
    <xf numFmtId="166" fontId="2" fillId="2" borderId="3" xfId="0" applyNumberFormat="1" applyFont="1" applyFill="1" applyBorder="1" applyAlignment="1">
      <alignment horizontal="center"/>
    </xf>
    <xf numFmtId="0" fontId="3" fillId="0" borderId="0" xfId="0" applyFont="1"/>
    <xf numFmtId="164" fontId="4" fillId="0" borderId="0" xfId="0" applyNumberFormat="1" applyFont="1" applyAlignment="1">
      <alignment horizontal="center" vertical="center"/>
    </xf>
    <xf numFmtId="166" fontId="2" fillId="2" borderId="4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6" fontId="2" fillId="3" borderId="10" xfId="0" applyNumberFormat="1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166" fontId="2" fillId="3" borderId="7" xfId="0" applyNumberFormat="1" applyFont="1" applyFill="1" applyBorder="1" applyAlignment="1">
      <alignment horizontal="center"/>
    </xf>
    <xf numFmtId="166" fontId="2" fillId="4" borderId="11" xfId="0" applyNumberFormat="1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168" fontId="4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4" fontId="3" fillId="0" borderId="14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1" fontId="3" fillId="0" borderId="14" xfId="0" applyNumberFormat="1" applyFont="1" applyBorder="1" applyAlignment="1">
      <alignment horizontal="center"/>
    </xf>
    <xf numFmtId="40" fontId="0" fillId="0" borderId="0" xfId="0" applyNumberFormat="1" applyAlignment="1">
      <alignment horizontal="center" vertical="center"/>
    </xf>
    <xf numFmtId="38" fontId="0" fillId="0" borderId="0" xfId="0" applyNumberFormat="1" applyAlignment="1">
      <alignment horizontal="center" vertical="center"/>
    </xf>
    <xf numFmtId="40" fontId="6" fillId="0" borderId="0" xfId="0" applyNumberFormat="1" applyFont="1" applyAlignment="1">
      <alignment horizontal="center" vertical="center"/>
    </xf>
    <xf numFmtId="40" fontId="0" fillId="0" borderId="14" xfId="0" applyNumberFormat="1" applyBorder="1" applyAlignment="1">
      <alignment horizontal="center" vertical="center"/>
    </xf>
    <xf numFmtId="40" fontId="0" fillId="6" borderId="0" xfId="0" applyNumberFormat="1" applyFill="1" applyAlignment="1">
      <alignment horizontal="center" vertical="center"/>
    </xf>
    <xf numFmtId="40" fontId="6" fillId="5" borderId="17" xfId="0" applyNumberFormat="1" applyFont="1" applyFill="1" applyBorder="1" applyAlignment="1">
      <alignment horizontal="center" vertical="center"/>
    </xf>
    <xf numFmtId="40" fontId="7" fillId="5" borderId="1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40" fontId="0" fillId="5" borderId="0" xfId="0" applyNumberFormat="1" applyFill="1" applyAlignment="1">
      <alignment horizontal="center" vertical="center"/>
    </xf>
    <xf numFmtId="40" fontId="6" fillId="5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40" fontId="6" fillId="5" borderId="18" xfId="0" applyNumberFormat="1" applyFont="1" applyFill="1" applyBorder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40" fontId="0" fillId="7" borderId="0" xfId="0" applyNumberFormat="1" applyFill="1" applyAlignment="1">
      <alignment horizontal="center" vertical="center" wrapText="1"/>
    </xf>
    <xf numFmtId="4" fontId="0" fillId="7" borderId="0" xfId="0" applyNumberFormat="1" applyFill="1" applyAlignment="1">
      <alignment horizontal="center" vertical="center" wrapText="1"/>
    </xf>
    <xf numFmtId="169" fontId="6" fillId="5" borderId="0" xfId="0" applyNumberFormat="1" applyFont="1" applyFill="1" applyAlignment="1">
      <alignment horizontal="center"/>
    </xf>
    <xf numFmtId="170" fontId="0" fillId="0" borderId="14" xfId="0" applyNumberFormat="1" applyBorder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72" fontId="4" fillId="0" borderId="0" xfId="0" applyNumberFormat="1" applyFont="1" applyAlignment="1">
      <alignment horizontal="center" vertical="center"/>
    </xf>
    <xf numFmtId="166" fontId="2" fillId="2" borderId="19" xfId="0" applyNumberFormat="1" applyFont="1" applyFill="1" applyBorder="1" applyAlignment="1">
      <alignment horizontal="center"/>
    </xf>
    <xf numFmtId="164" fontId="0" fillId="0" borderId="20" xfId="0" applyNumberForma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 vertical="center"/>
    </xf>
    <xf numFmtId="168" fontId="6" fillId="8" borderId="0" xfId="0" applyNumberFormat="1" applyFont="1" applyFill="1" applyAlignment="1">
      <alignment horizontal="center" vertical="center"/>
    </xf>
    <xf numFmtId="166" fontId="2" fillId="3" borderId="22" xfId="0" applyNumberFormat="1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166" fontId="2" fillId="3" borderId="24" xfId="0" applyNumberFormat="1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72" fontId="4" fillId="0" borderId="14" xfId="0" applyNumberFormat="1" applyFont="1" applyBorder="1" applyAlignment="1">
      <alignment horizontal="center" vertical="center"/>
    </xf>
    <xf numFmtId="168" fontId="4" fillId="0" borderId="14" xfId="0" applyNumberFormat="1" applyFon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40" fontId="0" fillId="0" borderId="0" xfId="0" quotePrefix="1" applyNumberFormat="1" applyAlignment="1">
      <alignment horizontal="center" vertical="center"/>
    </xf>
    <xf numFmtId="40" fontId="6" fillId="0" borderId="1" xfId="0" applyNumberFormat="1" applyFont="1" applyBorder="1" applyAlignment="1">
      <alignment horizontal="center" vertical="center"/>
    </xf>
    <xf numFmtId="40" fontId="0" fillId="0" borderId="14" xfId="0" quotePrefix="1" applyNumberFormat="1" applyBorder="1" applyAlignment="1">
      <alignment horizontal="center" vertical="center"/>
    </xf>
    <xf numFmtId="171" fontId="0" fillId="0" borderId="14" xfId="0" applyNumberFormat="1" applyBorder="1" applyAlignment="1">
      <alignment horizontal="center" vertical="center"/>
    </xf>
    <xf numFmtId="38" fontId="0" fillId="0" borderId="14" xfId="0" applyNumberFormat="1" applyBorder="1" applyAlignment="1">
      <alignment horizontal="center" vertical="center"/>
    </xf>
    <xf numFmtId="40" fontId="0" fillId="0" borderId="30" xfId="0" applyNumberFormat="1" applyBorder="1" applyAlignment="1">
      <alignment horizontal="center" vertical="center"/>
    </xf>
    <xf numFmtId="40" fontId="0" fillId="0" borderId="31" xfId="0" applyNumberFormat="1" applyBorder="1" applyAlignment="1">
      <alignment horizontal="center" vertical="center"/>
    </xf>
    <xf numFmtId="40" fontId="0" fillId="0" borderId="32" xfId="0" applyNumberFormat="1" applyBorder="1" applyAlignment="1">
      <alignment horizontal="center" vertical="center"/>
    </xf>
    <xf numFmtId="40" fontId="0" fillId="0" borderId="33" xfId="0" applyNumberFormat="1" applyBorder="1" applyAlignment="1">
      <alignment horizontal="center" vertical="center"/>
    </xf>
    <xf numFmtId="40" fontId="6" fillId="0" borderId="28" xfId="0" applyNumberFormat="1" applyFont="1" applyBorder="1" applyAlignment="1">
      <alignment horizontal="center" vertical="center"/>
    </xf>
    <xf numFmtId="40" fontId="6" fillId="0" borderId="29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38" fontId="0" fillId="0" borderId="30" xfId="0" applyNumberFormat="1" applyBorder="1" applyAlignment="1">
      <alignment horizontal="center" vertical="center"/>
    </xf>
    <xf numFmtId="38" fontId="0" fillId="0" borderId="32" xfId="0" applyNumberFormat="1" applyBorder="1" applyAlignment="1">
      <alignment horizontal="center" vertical="center"/>
    </xf>
    <xf numFmtId="40" fontId="0" fillId="0" borderId="34" xfId="0" applyNumberFormat="1" applyBorder="1" applyAlignment="1">
      <alignment horizontal="center" vertical="center"/>
    </xf>
    <xf numFmtId="40" fontId="0" fillId="0" borderId="35" xfId="0" applyNumberFormat="1" applyBorder="1" applyAlignment="1">
      <alignment horizontal="center" vertical="center"/>
    </xf>
    <xf numFmtId="40" fontId="0" fillId="0" borderId="36" xfId="0" applyNumberFormat="1" applyBorder="1" applyAlignment="1">
      <alignment horizontal="center" vertical="center"/>
    </xf>
    <xf numFmtId="40" fontId="0" fillId="0" borderId="37" xfId="0" applyNumberFormat="1" applyBorder="1" applyAlignment="1">
      <alignment horizontal="center" vertical="center"/>
    </xf>
    <xf numFmtId="40" fontId="0" fillId="0" borderId="38" xfId="0" applyNumberFormat="1" applyBorder="1" applyAlignment="1">
      <alignment horizontal="center" vertical="center"/>
    </xf>
    <xf numFmtId="40" fontId="0" fillId="0" borderId="39" xfId="0" applyNumberFormat="1" applyBorder="1" applyAlignment="1">
      <alignment horizontal="center" vertical="center"/>
    </xf>
    <xf numFmtId="38" fontId="0" fillId="0" borderId="36" xfId="0" applyNumberFormat="1" applyBorder="1" applyAlignment="1">
      <alignment horizontal="center" vertical="center"/>
    </xf>
    <xf numFmtId="38" fontId="0" fillId="0" borderId="37" xfId="0" applyNumberFormat="1" applyBorder="1" applyAlignment="1">
      <alignment horizontal="center" vertical="center"/>
    </xf>
    <xf numFmtId="38" fontId="0" fillId="0" borderId="38" xfId="0" applyNumberFormat="1" applyBorder="1" applyAlignment="1">
      <alignment horizontal="center" vertical="center"/>
    </xf>
    <xf numFmtId="38" fontId="0" fillId="0" borderId="39" xfId="0" applyNumberFormat="1" applyBorder="1" applyAlignment="1">
      <alignment horizontal="center" vertical="center"/>
    </xf>
    <xf numFmtId="40" fontId="0" fillId="0" borderId="40" xfId="0" applyNumberFormat="1" applyBorder="1" applyAlignment="1">
      <alignment horizontal="center" vertical="center"/>
    </xf>
    <xf numFmtId="40" fontId="0" fillId="0" borderId="1" xfId="0" applyNumberFormat="1" applyBorder="1" applyAlignment="1">
      <alignment horizontal="center" vertical="center"/>
    </xf>
    <xf numFmtId="38" fontId="0" fillId="5" borderId="36" xfId="0" applyNumberFormat="1" applyFill="1" applyBorder="1" applyAlignment="1">
      <alignment horizontal="center" vertical="center"/>
    </xf>
    <xf numFmtId="38" fontId="0" fillId="5" borderId="37" xfId="0" applyNumberFormat="1" applyFill="1" applyBorder="1" applyAlignment="1">
      <alignment horizontal="center" vertical="center"/>
    </xf>
    <xf numFmtId="40" fontId="0" fillId="5" borderId="36" xfId="0" applyNumberFormat="1" applyFill="1" applyBorder="1" applyAlignment="1">
      <alignment horizontal="center" vertical="center"/>
    </xf>
    <xf numFmtId="40" fontId="0" fillId="5" borderId="37" xfId="0" applyNumberFormat="1" applyFill="1" applyBorder="1" applyAlignment="1">
      <alignment horizontal="center" vertical="center"/>
    </xf>
    <xf numFmtId="40" fontId="0" fillId="0" borderId="42" xfId="0" applyNumberFormat="1" applyBorder="1" applyAlignment="1">
      <alignment horizontal="center" vertical="center"/>
    </xf>
    <xf numFmtId="40" fontId="0" fillId="0" borderId="43" xfId="0" applyNumberFormat="1" applyBorder="1" applyAlignment="1">
      <alignment horizontal="center" vertical="center"/>
    </xf>
    <xf numFmtId="40" fontId="0" fillId="0" borderId="44" xfId="0" applyNumberFormat="1" applyBorder="1" applyAlignment="1">
      <alignment horizontal="center" vertical="center"/>
    </xf>
    <xf numFmtId="40" fontId="0" fillId="0" borderId="46" xfId="0" applyNumberFormat="1" applyBorder="1" applyAlignment="1">
      <alignment horizontal="center" vertical="center"/>
    </xf>
    <xf numFmtId="40" fontId="0" fillId="8" borderId="45" xfId="0" applyNumberFormat="1" applyFill="1" applyBorder="1" applyAlignment="1">
      <alignment horizontal="center" vertical="center"/>
    </xf>
    <xf numFmtId="40" fontId="0" fillId="8" borderId="41" xfId="0" applyNumberFormat="1" applyFill="1" applyBorder="1" applyAlignment="1">
      <alignment horizontal="center" vertical="center"/>
    </xf>
    <xf numFmtId="40" fontId="0" fillId="5" borderId="26" xfId="0" applyNumberFormat="1" applyFill="1" applyBorder="1" applyAlignment="1">
      <alignment horizontal="center" vertical="center"/>
    </xf>
    <xf numFmtId="40" fontId="0" fillId="5" borderId="40" xfId="0" applyNumberFormat="1" applyFill="1" applyBorder="1" applyAlignment="1">
      <alignment horizontal="center" vertical="center"/>
    </xf>
    <xf numFmtId="40" fontId="0" fillId="9" borderId="1" xfId="0" applyNumberFormat="1" applyFill="1" applyBorder="1" applyAlignment="1">
      <alignment horizontal="center" vertical="center"/>
    </xf>
    <xf numFmtId="40" fontId="0" fillId="9" borderId="40" xfId="0" applyNumberFormat="1" applyFill="1" applyBorder="1" applyAlignment="1">
      <alignment horizontal="center" vertical="center"/>
    </xf>
    <xf numFmtId="173" fontId="0" fillId="0" borderId="0" xfId="0" applyNumberFormat="1" applyAlignment="1">
      <alignment horizontal="center" vertical="center"/>
    </xf>
    <xf numFmtId="166" fontId="2" fillId="3" borderId="47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40" fontId="0" fillId="0" borderId="4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0"/>
  <sheetViews>
    <sheetView showGridLines="0" zoomScale="205" zoomScaleNormal="205" workbookViewId="0" xr3:uid="{AEA406A1-0E4B-5B11-9CD5-51D6E497D94C}">
      <selection activeCell="B2" sqref="B2"/>
    </sheetView>
  </sheetViews>
  <sheetFormatPr defaultRowHeight="15"/>
  <cols>
    <col min="1" max="1" width="9.140625" style="4" bestFit="1" customWidth="1"/>
    <col min="2" max="2" width="9.5703125" style="4" bestFit="1" customWidth="1"/>
    <col min="3" max="3" width="5" style="4" bestFit="1" customWidth="1"/>
    <col min="4" max="4" width="9.140625" style="4"/>
    <col min="5" max="5" width="10.85546875" style="22" bestFit="1" customWidth="1"/>
    <col min="6" max="6" width="13.42578125" style="22" bestFit="1" customWidth="1"/>
    <col min="7" max="7" width="38.28515625" style="22" bestFit="1" customWidth="1"/>
    <col min="8" max="16384" width="9.140625" style="4"/>
  </cols>
  <sheetData>
    <row r="1" spans="1:7" ht="15.75" thickBot="1">
      <c r="A1" s="1" t="s">
        <v>0</v>
      </c>
      <c r="B1" s="2">
        <v>43333</v>
      </c>
      <c r="C1" s="3"/>
      <c r="E1" s="104" t="s">
        <v>1</v>
      </c>
      <c r="F1" s="104"/>
      <c r="G1" s="104"/>
    </row>
    <row r="2" spans="1:7" ht="17.25">
      <c r="A2" s="5" t="s">
        <v>2</v>
      </c>
      <c r="B2" s="6" t="s">
        <v>3</v>
      </c>
      <c r="C2" s="7" t="s">
        <v>4</v>
      </c>
      <c r="E2" s="8">
        <v>43020</v>
      </c>
      <c r="F2" s="9" t="s">
        <v>5</v>
      </c>
      <c r="G2" s="10" t="s">
        <v>6</v>
      </c>
    </row>
    <row r="3" spans="1:7">
      <c r="A3" s="11">
        <v>43363</v>
      </c>
      <c r="B3" s="12">
        <f>NETWORKDAYS($B$1,WORKDAY(A3-1,0,$E$2:$E$616),$E$2:$E$616)</f>
        <v>21</v>
      </c>
      <c r="C3" s="13">
        <f>A3-B1</f>
        <v>30</v>
      </c>
      <c r="E3" s="8">
        <v>43041</v>
      </c>
      <c r="F3" s="9" t="s">
        <v>5</v>
      </c>
      <c r="G3" s="10" t="s">
        <v>7</v>
      </c>
    </row>
    <row r="4" spans="1:7">
      <c r="A4" s="14">
        <v>43466</v>
      </c>
      <c r="B4" s="12">
        <f>NETWORKDAYS($B$1,WORKDAY(A4-1,0,$E$2:$E$616),$E$2:$E$616)</f>
        <v>90</v>
      </c>
      <c r="C4" s="13">
        <f>A4-B1</f>
        <v>133</v>
      </c>
      <c r="E4" s="8">
        <v>43054</v>
      </c>
      <c r="F4" s="9" t="s">
        <v>8</v>
      </c>
      <c r="G4" s="10" t="s">
        <v>9</v>
      </c>
    </row>
    <row r="5" spans="1:7" ht="15.75" thickBot="1">
      <c r="A5" s="15">
        <v>43556</v>
      </c>
      <c r="B5" s="16">
        <f>NETWORKDAYS($B$1,WORKDAY(A5-1,0,$E$2:$E$616),$E$2:$E$616)</f>
        <v>151</v>
      </c>
      <c r="C5" s="17">
        <f>A5-B1</f>
        <v>223</v>
      </c>
      <c r="E5" s="23">
        <v>43094</v>
      </c>
      <c r="F5" s="24" t="s">
        <v>10</v>
      </c>
      <c r="G5" s="25" t="s">
        <v>11</v>
      </c>
    </row>
    <row r="6" spans="1:7">
      <c r="E6" s="8">
        <v>43101</v>
      </c>
      <c r="F6" s="9" t="s">
        <v>10</v>
      </c>
      <c r="G6" s="10" t="s">
        <v>12</v>
      </c>
    </row>
    <row r="7" spans="1:7">
      <c r="A7" s="18"/>
      <c r="B7" s="19"/>
      <c r="C7" s="19"/>
      <c r="E7" s="8">
        <v>43143</v>
      </c>
      <c r="F7" s="9" t="s">
        <v>10</v>
      </c>
      <c r="G7" s="10" t="s">
        <v>13</v>
      </c>
    </row>
    <row r="8" spans="1:7">
      <c r="A8" s="18"/>
      <c r="B8" s="19"/>
      <c r="C8" s="19"/>
      <c r="E8" s="8">
        <v>43144</v>
      </c>
      <c r="F8" s="9" t="s">
        <v>14</v>
      </c>
      <c r="G8" s="10" t="s">
        <v>15</v>
      </c>
    </row>
    <row r="9" spans="1:7">
      <c r="A9" s="18"/>
      <c r="B9" s="19"/>
      <c r="E9" s="8">
        <v>43189</v>
      </c>
      <c r="F9" s="9" t="s">
        <v>16</v>
      </c>
      <c r="G9" s="10" t="s">
        <v>17</v>
      </c>
    </row>
    <row r="10" spans="1:7">
      <c r="A10" s="18"/>
      <c r="B10" s="19"/>
      <c r="E10" s="8">
        <v>43221</v>
      </c>
      <c r="F10" s="9" t="s">
        <v>14</v>
      </c>
      <c r="G10" s="10" t="s">
        <v>18</v>
      </c>
    </row>
    <row r="11" spans="1:7">
      <c r="A11" s="18"/>
      <c r="B11" s="19"/>
      <c r="C11" s="20"/>
      <c r="E11" s="8">
        <v>43251</v>
      </c>
      <c r="F11" s="9" t="s">
        <v>5</v>
      </c>
      <c r="G11" s="10" t="s">
        <v>19</v>
      </c>
    </row>
    <row r="12" spans="1:7">
      <c r="A12" s="18"/>
      <c r="B12" s="19"/>
      <c r="C12" s="20"/>
      <c r="E12" s="8">
        <v>43350</v>
      </c>
      <c r="F12" s="9" t="s">
        <v>16</v>
      </c>
      <c r="G12" s="10" t="s">
        <v>20</v>
      </c>
    </row>
    <row r="13" spans="1:7" ht="17.25">
      <c r="A13" s="18"/>
      <c r="B13" s="19"/>
      <c r="C13" s="20"/>
      <c r="E13" s="8">
        <v>43385</v>
      </c>
      <c r="F13" s="9" t="s">
        <v>16</v>
      </c>
      <c r="G13" s="10" t="s">
        <v>6</v>
      </c>
    </row>
    <row r="14" spans="1:7">
      <c r="A14" s="18"/>
      <c r="B14" s="19"/>
      <c r="C14" s="20"/>
      <c r="E14" s="8">
        <v>43406</v>
      </c>
      <c r="F14" s="9" t="s">
        <v>16</v>
      </c>
      <c r="G14" s="10" t="s">
        <v>7</v>
      </c>
    </row>
    <row r="15" spans="1:7">
      <c r="A15" s="18"/>
      <c r="C15" s="20"/>
      <c r="E15" s="8">
        <v>43419</v>
      </c>
      <c r="F15" s="9" t="s">
        <v>5</v>
      </c>
      <c r="G15" s="10" t="s">
        <v>9</v>
      </c>
    </row>
    <row r="16" spans="1:7">
      <c r="A16" s="18"/>
      <c r="B16" s="20"/>
      <c r="C16" s="20"/>
      <c r="E16" s="23">
        <v>43459</v>
      </c>
      <c r="F16" s="24" t="s">
        <v>14</v>
      </c>
      <c r="G16" s="25" t="s">
        <v>11</v>
      </c>
    </row>
    <row r="17" spans="1:7">
      <c r="A17" s="18"/>
      <c r="B17" s="20"/>
      <c r="C17" s="20"/>
      <c r="E17" s="8">
        <v>43466</v>
      </c>
      <c r="F17" s="9" t="s">
        <v>14</v>
      </c>
      <c r="G17" s="10" t="s">
        <v>12</v>
      </c>
    </row>
    <row r="18" spans="1:7">
      <c r="A18" s="18"/>
      <c r="B18" s="20"/>
      <c r="C18" s="20"/>
      <c r="E18" s="8">
        <v>43528</v>
      </c>
      <c r="F18" s="9" t="s">
        <v>10</v>
      </c>
      <c r="G18" s="10" t="s">
        <v>13</v>
      </c>
    </row>
    <row r="19" spans="1:7">
      <c r="A19" s="18"/>
      <c r="B19" s="20"/>
      <c r="C19" s="20"/>
      <c r="E19" s="8">
        <v>43529</v>
      </c>
      <c r="F19" s="9" t="s">
        <v>14</v>
      </c>
      <c r="G19" s="10" t="s">
        <v>15</v>
      </c>
    </row>
    <row r="20" spans="1:7">
      <c r="A20" s="18"/>
      <c r="E20" s="8">
        <v>43574</v>
      </c>
      <c r="F20" s="9" t="s">
        <v>16</v>
      </c>
      <c r="G20" s="10" t="s">
        <v>17</v>
      </c>
    </row>
    <row r="21" spans="1:7">
      <c r="A21" s="18"/>
      <c r="E21" s="8">
        <v>43586</v>
      </c>
      <c r="F21" s="9" t="s">
        <v>8</v>
      </c>
      <c r="G21" s="10" t="s">
        <v>18</v>
      </c>
    </row>
    <row r="22" spans="1:7">
      <c r="E22" s="8">
        <v>43636</v>
      </c>
      <c r="F22" s="9" t="s">
        <v>5</v>
      </c>
      <c r="G22" s="10" t="s">
        <v>19</v>
      </c>
    </row>
    <row r="23" spans="1:7">
      <c r="E23" s="8">
        <v>43784</v>
      </c>
      <c r="F23" s="9" t="s">
        <v>16</v>
      </c>
      <c r="G23" s="10" t="s">
        <v>9</v>
      </c>
    </row>
    <row r="24" spans="1:7">
      <c r="E24" s="8">
        <v>43824</v>
      </c>
      <c r="F24" s="9" t="s">
        <v>8</v>
      </c>
      <c r="G24" s="10" t="s">
        <v>11</v>
      </c>
    </row>
    <row r="25" spans="1:7">
      <c r="E25" s="8">
        <v>43831</v>
      </c>
      <c r="F25" s="9" t="s">
        <v>8</v>
      </c>
      <c r="G25" s="10" t="s">
        <v>12</v>
      </c>
    </row>
    <row r="26" spans="1:7">
      <c r="E26" s="8">
        <v>43885</v>
      </c>
      <c r="F26" s="9" t="s">
        <v>10</v>
      </c>
      <c r="G26" s="10" t="s">
        <v>13</v>
      </c>
    </row>
    <row r="27" spans="1:7">
      <c r="E27" s="8">
        <v>43886</v>
      </c>
      <c r="F27" s="9" t="s">
        <v>14</v>
      </c>
      <c r="G27" s="10" t="s">
        <v>15</v>
      </c>
    </row>
    <row r="28" spans="1:7">
      <c r="E28" s="8">
        <v>43931</v>
      </c>
      <c r="F28" s="9" t="s">
        <v>16</v>
      </c>
      <c r="G28" s="10" t="s">
        <v>17</v>
      </c>
    </row>
    <row r="29" spans="1:7">
      <c r="E29" s="8">
        <v>43942</v>
      </c>
      <c r="F29" s="9" t="s">
        <v>14</v>
      </c>
      <c r="G29" s="10" t="s">
        <v>21</v>
      </c>
    </row>
    <row r="30" spans="1:7">
      <c r="E30" s="8">
        <v>43952</v>
      </c>
      <c r="F30" s="9" t="s">
        <v>16</v>
      </c>
      <c r="G30" s="10" t="s">
        <v>18</v>
      </c>
    </row>
    <row r="31" spans="1:7">
      <c r="E31" s="8">
        <v>43993</v>
      </c>
      <c r="F31" s="9" t="s">
        <v>5</v>
      </c>
      <c r="G31" s="10" t="s">
        <v>19</v>
      </c>
    </row>
    <row r="32" spans="1:7">
      <c r="E32" s="8">
        <v>44081</v>
      </c>
      <c r="F32" s="9" t="s">
        <v>10</v>
      </c>
      <c r="G32" s="10" t="s">
        <v>20</v>
      </c>
    </row>
    <row r="33" spans="5:7" ht="17.25">
      <c r="E33" s="8">
        <v>44116</v>
      </c>
      <c r="F33" s="9" t="s">
        <v>10</v>
      </c>
      <c r="G33" s="10" t="s">
        <v>6</v>
      </c>
    </row>
    <row r="34" spans="5:7">
      <c r="E34" s="8">
        <v>44137</v>
      </c>
      <c r="F34" s="9" t="s">
        <v>10</v>
      </c>
      <c r="G34" s="10" t="s">
        <v>7</v>
      </c>
    </row>
    <row r="35" spans="5:7">
      <c r="E35" s="8">
        <v>44190</v>
      </c>
      <c r="F35" s="9" t="s">
        <v>16</v>
      </c>
      <c r="G35" s="10" t="s">
        <v>11</v>
      </c>
    </row>
    <row r="36" spans="5:7">
      <c r="E36" s="8">
        <v>44197</v>
      </c>
      <c r="F36" s="9" t="s">
        <v>16</v>
      </c>
      <c r="G36" s="10" t="s">
        <v>12</v>
      </c>
    </row>
    <row r="37" spans="5:7">
      <c r="E37" s="8">
        <v>44242</v>
      </c>
      <c r="F37" s="9" t="s">
        <v>10</v>
      </c>
      <c r="G37" s="10" t="s">
        <v>13</v>
      </c>
    </row>
    <row r="38" spans="5:7">
      <c r="E38" s="8">
        <v>44243</v>
      </c>
      <c r="F38" s="9" t="s">
        <v>14</v>
      </c>
      <c r="G38" s="10" t="s">
        <v>15</v>
      </c>
    </row>
    <row r="39" spans="5:7">
      <c r="E39" s="8">
        <v>44288</v>
      </c>
      <c r="F39" s="9" t="s">
        <v>16</v>
      </c>
      <c r="G39" s="10" t="s">
        <v>17</v>
      </c>
    </row>
    <row r="40" spans="5:7">
      <c r="E40" s="8">
        <v>44307</v>
      </c>
      <c r="F40" s="9" t="s">
        <v>8</v>
      </c>
      <c r="G40" s="10" t="s">
        <v>21</v>
      </c>
    </row>
    <row r="41" spans="5:7">
      <c r="E41" s="8">
        <v>44350</v>
      </c>
      <c r="F41" s="9" t="s">
        <v>5</v>
      </c>
      <c r="G41" s="10" t="s">
        <v>19</v>
      </c>
    </row>
    <row r="42" spans="5:7">
      <c r="E42" s="8">
        <v>44446</v>
      </c>
      <c r="F42" s="9" t="s">
        <v>14</v>
      </c>
      <c r="G42" s="10" t="s">
        <v>20</v>
      </c>
    </row>
    <row r="43" spans="5:7" ht="17.25">
      <c r="E43" s="8">
        <v>44481</v>
      </c>
      <c r="F43" s="9" t="s">
        <v>14</v>
      </c>
      <c r="G43" s="10" t="s">
        <v>6</v>
      </c>
    </row>
    <row r="44" spans="5:7">
      <c r="E44" s="8">
        <v>44502</v>
      </c>
      <c r="F44" s="9" t="s">
        <v>14</v>
      </c>
      <c r="G44" s="10" t="s">
        <v>7</v>
      </c>
    </row>
    <row r="45" spans="5:7">
      <c r="E45" s="8">
        <v>44515</v>
      </c>
      <c r="F45" s="9" t="s">
        <v>10</v>
      </c>
      <c r="G45" s="10" t="s">
        <v>9</v>
      </c>
    </row>
    <row r="46" spans="5:7">
      <c r="E46" s="8">
        <v>44620</v>
      </c>
      <c r="F46" s="9" t="s">
        <v>10</v>
      </c>
      <c r="G46" s="10" t="s">
        <v>13</v>
      </c>
    </row>
    <row r="47" spans="5:7">
      <c r="E47" s="8">
        <v>44621</v>
      </c>
      <c r="F47" s="9" t="s">
        <v>14</v>
      </c>
      <c r="G47" s="10" t="s">
        <v>15</v>
      </c>
    </row>
    <row r="48" spans="5:7">
      <c r="E48" s="8">
        <v>44666</v>
      </c>
      <c r="F48" s="9" t="s">
        <v>16</v>
      </c>
      <c r="G48" s="10" t="s">
        <v>17</v>
      </c>
    </row>
    <row r="49" spans="5:7">
      <c r="E49" s="8">
        <v>44672</v>
      </c>
      <c r="F49" s="9" t="s">
        <v>5</v>
      </c>
      <c r="G49" s="10" t="s">
        <v>21</v>
      </c>
    </row>
    <row r="50" spans="5:7">
      <c r="E50" s="8">
        <v>44728</v>
      </c>
      <c r="F50" s="9" t="s">
        <v>5</v>
      </c>
      <c r="G50" s="10" t="s">
        <v>19</v>
      </c>
    </row>
    <row r="51" spans="5:7">
      <c r="E51" s="8">
        <v>44811</v>
      </c>
      <c r="F51" s="9" t="s">
        <v>8</v>
      </c>
      <c r="G51" s="10" t="s">
        <v>20</v>
      </c>
    </row>
    <row r="52" spans="5:7" ht="17.25">
      <c r="E52" s="8">
        <v>44846</v>
      </c>
      <c r="F52" s="9" t="s">
        <v>8</v>
      </c>
      <c r="G52" s="10" t="s">
        <v>6</v>
      </c>
    </row>
    <row r="53" spans="5:7">
      <c r="E53" s="8">
        <v>44867</v>
      </c>
      <c r="F53" s="9" t="s">
        <v>8</v>
      </c>
      <c r="G53" s="10" t="s">
        <v>7</v>
      </c>
    </row>
    <row r="54" spans="5:7">
      <c r="E54" s="8">
        <v>44880</v>
      </c>
      <c r="F54" s="9" t="s">
        <v>14</v>
      </c>
      <c r="G54" s="10" t="s">
        <v>9</v>
      </c>
    </row>
    <row r="55" spans="5:7">
      <c r="E55" s="8">
        <v>44977</v>
      </c>
      <c r="F55" s="9" t="s">
        <v>10</v>
      </c>
      <c r="G55" s="10" t="s">
        <v>13</v>
      </c>
    </row>
    <row r="56" spans="5:7">
      <c r="E56" s="8">
        <v>44978</v>
      </c>
      <c r="F56" s="9" t="s">
        <v>14</v>
      </c>
      <c r="G56" s="10" t="s">
        <v>15</v>
      </c>
    </row>
    <row r="57" spans="5:7">
      <c r="E57" s="8">
        <v>45023</v>
      </c>
      <c r="F57" s="9" t="s">
        <v>16</v>
      </c>
      <c r="G57" s="10" t="s">
        <v>17</v>
      </c>
    </row>
    <row r="58" spans="5:7">
      <c r="E58" s="8">
        <v>45037</v>
      </c>
      <c r="F58" s="9" t="s">
        <v>16</v>
      </c>
      <c r="G58" s="10" t="s">
        <v>21</v>
      </c>
    </row>
    <row r="59" spans="5:7">
      <c r="E59" s="8">
        <v>45047</v>
      </c>
      <c r="F59" s="9" t="s">
        <v>10</v>
      </c>
      <c r="G59" s="10" t="s">
        <v>18</v>
      </c>
    </row>
    <row r="60" spans="5:7">
      <c r="E60" s="8">
        <v>45085</v>
      </c>
      <c r="F60" s="9" t="s">
        <v>5</v>
      </c>
      <c r="G60" s="10" t="s">
        <v>19</v>
      </c>
    </row>
    <row r="61" spans="5:7">
      <c r="E61" s="8">
        <v>45176</v>
      </c>
      <c r="F61" s="9" t="s">
        <v>5</v>
      </c>
      <c r="G61" s="10" t="s">
        <v>20</v>
      </c>
    </row>
    <row r="62" spans="5:7" ht="17.25">
      <c r="E62" s="8">
        <v>45211</v>
      </c>
      <c r="F62" s="9" t="s">
        <v>5</v>
      </c>
      <c r="G62" s="10" t="s">
        <v>6</v>
      </c>
    </row>
    <row r="63" spans="5:7">
      <c r="E63" s="8">
        <v>45232</v>
      </c>
      <c r="F63" s="9" t="s">
        <v>5</v>
      </c>
      <c r="G63" s="10" t="s">
        <v>7</v>
      </c>
    </row>
    <row r="64" spans="5:7">
      <c r="E64" s="8">
        <v>45245</v>
      </c>
      <c r="F64" s="9" t="s">
        <v>8</v>
      </c>
      <c r="G64" s="10" t="s">
        <v>9</v>
      </c>
    </row>
    <row r="65" spans="5:7">
      <c r="E65" s="8">
        <v>45285</v>
      </c>
      <c r="F65" s="9" t="s">
        <v>10</v>
      </c>
      <c r="G65" s="10" t="s">
        <v>11</v>
      </c>
    </row>
    <row r="66" spans="5:7">
      <c r="E66" s="8">
        <v>45292</v>
      </c>
      <c r="F66" s="9" t="s">
        <v>10</v>
      </c>
      <c r="G66" s="10" t="s">
        <v>12</v>
      </c>
    </row>
    <row r="67" spans="5:7">
      <c r="E67" s="8">
        <v>45334</v>
      </c>
      <c r="F67" s="9" t="s">
        <v>10</v>
      </c>
      <c r="G67" s="10" t="s">
        <v>13</v>
      </c>
    </row>
    <row r="68" spans="5:7">
      <c r="E68" s="8">
        <v>45335</v>
      </c>
      <c r="F68" s="9" t="s">
        <v>14</v>
      </c>
      <c r="G68" s="10" t="s">
        <v>15</v>
      </c>
    </row>
    <row r="69" spans="5:7">
      <c r="E69" s="8">
        <v>45380</v>
      </c>
      <c r="F69" s="9" t="s">
        <v>16</v>
      </c>
      <c r="G69" s="10" t="s">
        <v>17</v>
      </c>
    </row>
    <row r="70" spans="5:7">
      <c r="E70" s="8">
        <v>45413</v>
      </c>
      <c r="F70" s="9" t="s">
        <v>8</v>
      </c>
      <c r="G70" s="10" t="s">
        <v>18</v>
      </c>
    </row>
    <row r="71" spans="5:7">
      <c r="E71" s="8">
        <v>45442</v>
      </c>
      <c r="F71" s="9" t="s">
        <v>5</v>
      </c>
      <c r="G71" s="10" t="s">
        <v>19</v>
      </c>
    </row>
    <row r="72" spans="5:7">
      <c r="E72" s="8">
        <v>45611</v>
      </c>
      <c r="F72" s="9" t="s">
        <v>16</v>
      </c>
      <c r="G72" s="10" t="s">
        <v>9</v>
      </c>
    </row>
    <row r="73" spans="5:7">
      <c r="E73" s="8">
        <v>45651</v>
      </c>
      <c r="F73" s="9" t="s">
        <v>8</v>
      </c>
      <c r="G73" s="10" t="s">
        <v>11</v>
      </c>
    </row>
    <row r="74" spans="5:7">
      <c r="E74" s="8">
        <v>45658</v>
      </c>
      <c r="F74" s="9" t="s">
        <v>8</v>
      </c>
      <c r="G74" s="10" t="s">
        <v>12</v>
      </c>
    </row>
    <row r="75" spans="5:7">
      <c r="E75" s="8">
        <v>45719</v>
      </c>
      <c r="F75" s="9" t="s">
        <v>10</v>
      </c>
      <c r="G75" s="10" t="s">
        <v>13</v>
      </c>
    </row>
    <row r="76" spans="5:7">
      <c r="E76" s="8">
        <v>45720</v>
      </c>
      <c r="F76" s="9" t="s">
        <v>14</v>
      </c>
      <c r="G76" s="10" t="s">
        <v>15</v>
      </c>
    </row>
    <row r="77" spans="5:7">
      <c r="E77" s="8">
        <v>45765</v>
      </c>
      <c r="F77" s="9" t="s">
        <v>16</v>
      </c>
      <c r="G77" s="10" t="s">
        <v>17</v>
      </c>
    </row>
    <row r="78" spans="5:7">
      <c r="E78" s="8">
        <v>45768</v>
      </c>
      <c r="F78" s="9" t="s">
        <v>10</v>
      </c>
      <c r="G78" s="10" t="s">
        <v>21</v>
      </c>
    </row>
    <row r="79" spans="5:7">
      <c r="E79" s="8">
        <v>45778</v>
      </c>
      <c r="F79" s="9" t="s">
        <v>5</v>
      </c>
      <c r="G79" s="10" t="s">
        <v>18</v>
      </c>
    </row>
    <row r="80" spans="5:7">
      <c r="E80" s="8">
        <v>45827</v>
      </c>
      <c r="F80" s="9" t="s">
        <v>5</v>
      </c>
      <c r="G80" s="10" t="s">
        <v>19</v>
      </c>
    </row>
    <row r="81" spans="5:7">
      <c r="E81" s="8">
        <v>46016</v>
      </c>
      <c r="F81" s="9" t="s">
        <v>5</v>
      </c>
      <c r="G81" s="10" t="s">
        <v>11</v>
      </c>
    </row>
    <row r="82" spans="5:7">
      <c r="E82" s="8">
        <v>46023</v>
      </c>
      <c r="F82" s="9" t="s">
        <v>5</v>
      </c>
      <c r="G82" s="10" t="s">
        <v>12</v>
      </c>
    </row>
    <row r="83" spans="5:7">
      <c r="E83" s="8">
        <v>46069</v>
      </c>
      <c r="F83" s="9" t="s">
        <v>10</v>
      </c>
      <c r="G83" s="10" t="s">
        <v>13</v>
      </c>
    </row>
    <row r="84" spans="5:7">
      <c r="E84" s="8">
        <v>46070</v>
      </c>
      <c r="F84" s="9" t="s">
        <v>14</v>
      </c>
      <c r="G84" s="10" t="s">
        <v>15</v>
      </c>
    </row>
    <row r="85" spans="5:7">
      <c r="E85" s="8">
        <v>46115</v>
      </c>
      <c r="F85" s="9" t="s">
        <v>16</v>
      </c>
      <c r="G85" s="10" t="s">
        <v>17</v>
      </c>
    </row>
    <row r="86" spans="5:7">
      <c r="E86" s="8">
        <v>46133</v>
      </c>
      <c r="F86" s="9" t="s">
        <v>14</v>
      </c>
      <c r="G86" s="10" t="s">
        <v>21</v>
      </c>
    </row>
    <row r="87" spans="5:7">
      <c r="E87" s="8">
        <v>46143</v>
      </c>
      <c r="F87" s="9" t="s">
        <v>16</v>
      </c>
      <c r="G87" s="10" t="s">
        <v>18</v>
      </c>
    </row>
    <row r="88" spans="5:7">
      <c r="E88" s="8">
        <v>46177</v>
      </c>
      <c r="F88" s="9" t="s">
        <v>5</v>
      </c>
      <c r="G88" s="10" t="s">
        <v>19</v>
      </c>
    </row>
    <row r="89" spans="5:7">
      <c r="E89" s="8">
        <v>46272</v>
      </c>
      <c r="F89" s="9" t="s">
        <v>10</v>
      </c>
      <c r="G89" s="10" t="s">
        <v>20</v>
      </c>
    </row>
    <row r="90" spans="5:7" ht="17.25">
      <c r="E90" s="8">
        <v>46307</v>
      </c>
      <c r="F90" s="9" t="s">
        <v>10</v>
      </c>
      <c r="G90" s="10" t="s">
        <v>6</v>
      </c>
    </row>
    <row r="91" spans="5:7">
      <c r="E91" s="8">
        <v>46328</v>
      </c>
      <c r="F91" s="9" t="s">
        <v>10</v>
      </c>
      <c r="G91" s="10" t="s">
        <v>7</v>
      </c>
    </row>
    <row r="92" spans="5:7">
      <c r="E92" s="8">
        <v>46381</v>
      </c>
      <c r="F92" s="9" t="s">
        <v>16</v>
      </c>
      <c r="G92" s="10" t="s">
        <v>11</v>
      </c>
    </row>
    <row r="93" spans="5:7">
      <c r="E93" s="8">
        <v>46388</v>
      </c>
      <c r="F93" s="9" t="s">
        <v>16</v>
      </c>
      <c r="G93" s="10" t="s">
        <v>12</v>
      </c>
    </row>
    <row r="94" spans="5:7">
      <c r="E94" s="8">
        <v>46426</v>
      </c>
      <c r="F94" s="9" t="s">
        <v>10</v>
      </c>
      <c r="G94" s="10" t="s">
        <v>13</v>
      </c>
    </row>
    <row r="95" spans="5:7">
      <c r="E95" s="8">
        <v>46427</v>
      </c>
      <c r="F95" s="9" t="s">
        <v>14</v>
      </c>
      <c r="G95" s="10" t="s">
        <v>15</v>
      </c>
    </row>
    <row r="96" spans="5:7">
      <c r="E96" s="8">
        <v>46472</v>
      </c>
      <c r="F96" s="9" t="s">
        <v>16</v>
      </c>
      <c r="G96" s="10" t="s">
        <v>17</v>
      </c>
    </row>
    <row r="97" spans="5:7">
      <c r="E97" s="8">
        <v>46498</v>
      </c>
      <c r="F97" s="9" t="s">
        <v>8</v>
      </c>
      <c r="G97" s="10" t="s">
        <v>21</v>
      </c>
    </row>
    <row r="98" spans="5:7">
      <c r="E98" s="8">
        <v>46534</v>
      </c>
      <c r="F98" s="9" t="s">
        <v>5</v>
      </c>
      <c r="G98" s="10" t="s">
        <v>19</v>
      </c>
    </row>
    <row r="99" spans="5:7">
      <c r="E99" s="8">
        <v>46637</v>
      </c>
      <c r="F99" s="9" t="s">
        <v>14</v>
      </c>
      <c r="G99" s="10" t="s">
        <v>20</v>
      </c>
    </row>
    <row r="100" spans="5:7" ht="17.25">
      <c r="E100" s="8">
        <v>46672</v>
      </c>
      <c r="F100" s="9" t="s">
        <v>14</v>
      </c>
      <c r="G100" s="10" t="s">
        <v>6</v>
      </c>
    </row>
    <row r="101" spans="5:7">
      <c r="E101" s="8">
        <v>46693</v>
      </c>
      <c r="F101" s="9" t="s">
        <v>14</v>
      </c>
      <c r="G101" s="10" t="s">
        <v>7</v>
      </c>
    </row>
    <row r="102" spans="5:7">
      <c r="E102" s="8">
        <v>46706</v>
      </c>
      <c r="F102" s="9" t="s">
        <v>10</v>
      </c>
      <c r="G102" s="10" t="s">
        <v>9</v>
      </c>
    </row>
    <row r="103" spans="5:7">
      <c r="E103" s="8">
        <v>46811</v>
      </c>
      <c r="F103" s="9" t="s">
        <v>10</v>
      </c>
      <c r="G103" s="10" t="s">
        <v>13</v>
      </c>
    </row>
    <row r="104" spans="5:7">
      <c r="E104" s="8">
        <v>46812</v>
      </c>
      <c r="F104" s="9" t="s">
        <v>14</v>
      </c>
      <c r="G104" s="10" t="s">
        <v>15</v>
      </c>
    </row>
    <row r="105" spans="5:7">
      <c r="E105" s="8">
        <v>46857</v>
      </c>
      <c r="F105" s="9" t="s">
        <v>16</v>
      </c>
      <c r="G105" s="10" t="s">
        <v>17</v>
      </c>
    </row>
    <row r="106" spans="5:7">
      <c r="E106" s="8">
        <v>46864</v>
      </c>
      <c r="F106" s="9" t="s">
        <v>16</v>
      </c>
      <c r="G106" s="10" t="s">
        <v>21</v>
      </c>
    </row>
    <row r="107" spans="5:7">
      <c r="E107" s="8">
        <v>46874</v>
      </c>
      <c r="F107" s="9" t="s">
        <v>10</v>
      </c>
      <c r="G107" s="10" t="s">
        <v>18</v>
      </c>
    </row>
    <row r="108" spans="5:7">
      <c r="E108" s="8">
        <v>46919</v>
      </c>
      <c r="F108" s="9" t="s">
        <v>5</v>
      </c>
      <c r="G108" s="10" t="s">
        <v>19</v>
      </c>
    </row>
    <row r="109" spans="5:7">
      <c r="E109" s="8">
        <v>47003</v>
      </c>
      <c r="F109" s="9" t="s">
        <v>5</v>
      </c>
      <c r="G109" s="10" t="s">
        <v>20</v>
      </c>
    </row>
    <row r="110" spans="5:7" ht="17.25">
      <c r="E110" s="8">
        <v>47038</v>
      </c>
      <c r="F110" s="9" t="s">
        <v>5</v>
      </c>
      <c r="G110" s="10" t="s">
        <v>6</v>
      </c>
    </row>
    <row r="111" spans="5:7">
      <c r="E111" s="8">
        <v>47059</v>
      </c>
      <c r="F111" s="9" t="s">
        <v>5</v>
      </c>
      <c r="G111" s="10" t="s">
        <v>7</v>
      </c>
    </row>
    <row r="112" spans="5:7">
      <c r="E112" s="8">
        <v>47072</v>
      </c>
      <c r="F112" s="9" t="s">
        <v>8</v>
      </c>
      <c r="G112" s="10" t="s">
        <v>9</v>
      </c>
    </row>
    <row r="113" spans="5:7">
      <c r="E113" s="8">
        <v>47112</v>
      </c>
      <c r="F113" s="9" t="s">
        <v>10</v>
      </c>
      <c r="G113" s="10" t="s">
        <v>11</v>
      </c>
    </row>
    <row r="114" spans="5:7">
      <c r="E114" s="8">
        <v>47119</v>
      </c>
      <c r="F114" s="9" t="s">
        <v>10</v>
      </c>
      <c r="G114" s="10" t="s">
        <v>12</v>
      </c>
    </row>
    <row r="115" spans="5:7">
      <c r="E115" s="8">
        <v>47161</v>
      </c>
      <c r="F115" s="9" t="s">
        <v>10</v>
      </c>
      <c r="G115" s="10" t="s">
        <v>13</v>
      </c>
    </row>
    <row r="116" spans="5:7">
      <c r="E116" s="8">
        <v>47162</v>
      </c>
      <c r="F116" s="9" t="s">
        <v>14</v>
      </c>
      <c r="G116" s="10" t="s">
        <v>15</v>
      </c>
    </row>
    <row r="117" spans="5:7">
      <c r="E117" s="8">
        <v>47207</v>
      </c>
      <c r="F117" s="9" t="s">
        <v>16</v>
      </c>
      <c r="G117" s="10" t="s">
        <v>17</v>
      </c>
    </row>
    <row r="118" spans="5:7">
      <c r="E118" s="8">
        <v>47239</v>
      </c>
      <c r="F118" s="9" t="s">
        <v>14</v>
      </c>
      <c r="G118" s="10" t="s">
        <v>18</v>
      </c>
    </row>
    <row r="119" spans="5:7">
      <c r="E119" s="8">
        <v>47269</v>
      </c>
      <c r="F119" s="9" t="s">
        <v>5</v>
      </c>
      <c r="G119" s="10" t="s">
        <v>19</v>
      </c>
    </row>
    <row r="120" spans="5:7">
      <c r="E120" s="8">
        <v>47368</v>
      </c>
      <c r="F120" s="9" t="s">
        <v>16</v>
      </c>
      <c r="G120" s="10" t="s">
        <v>20</v>
      </c>
    </row>
    <row r="121" spans="5:7" ht="17.25">
      <c r="E121" s="8">
        <v>47403</v>
      </c>
      <c r="F121" s="9" t="s">
        <v>16</v>
      </c>
      <c r="G121" s="10" t="s">
        <v>6</v>
      </c>
    </row>
    <row r="122" spans="5:7">
      <c r="E122" s="8">
        <v>47424</v>
      </c>
      <c r="F122" s="9" t="s">
        <v>16</v>
      </c>
      <c r="G122" s="10" t="s">
        <v>7</v>
      </c>
    </row>
    <row r="123" spans="5:7">
      <c r="E123" s="8">
        <v>47437</v>
      </c>
      <c r="F123" s="9" t="s">
        <v>5</v>
      </c>
      <c r="G123" s="10" t="s">
        <v>9</v>
      </c>
    </row>
    <row r="124" spans="5:7">
      <c r="E124" s="8">
        <v>47477</v>
      </c>
      <c r="F124" s="9" t="s">
        <v>14</v>
      </c>
      <c r="G124" s="10" t="s">
        <v>11</v>
      </c>
    </row>
    <row r="125" spans="5:7">
      <c r="E125" s="8">
        <v>47484</v>
      </c>
      <c r="F125" s="9" t="s">
        <v>14</v>
      </c>
      <c r="G125" s="10" t="s">
        <v>12</v>
      </c>
    </row>
    <row r="126" spans="5:7">
      <c r="E126" s="8">
        <v>47546</v>
      </c>
      <c r="F126" s="9" t="s">
        <v>10</v>
      </c>
      <c r="G126" s="10" t="s">
        <v>13</v>
      </c>
    </row>
    <row r="127" spans="5:7">
      <c r="E127" s="8">
        <v>47547</v>
      </c>
      <c r="F127" s="9" t="s">
        <v>14</v>
      </c>
      <c r="G127" s="10" t="s">
        <v>15</v>
      </c>
    </row>
    <row r="128" spans="5:7">
      <c r="E128" s="8">
        <v>47592</v>
      </c>
      <c r="F128" s="9" t="s">
        <v>16</v>
      </c>
      <c r="G128" s="10" t="s">
        <v>17</v>
      </c>
    </row>
    <row r="129" spans="5:7">
      <c r="E129" s="8">
        <v>47604</v>
      </c>
      <c r="F129" s="9" t="s">
        <v>8</v>
      </c>
      <c r="G129" s="10" t="s">
        <v>18</v>
      </c>
    </row>
    <row r="130" spans="5:7">
      <c r="E130" s="8">
        <v>47654</v>
      </c>
      <c r="F130" s="9" t="s">
        <v>5</v>
      </c>
      <c r="G130" s="10" t="s">
        <v>19</v>
      </c>
    </row>
    <row r="131" spans="5:7">
      <c r="E131" s="8">
        <v>47802</v>
      </c>
      <c r="F131" s="9" t="s">
        <v>16</v>
      </c>
      <c r="G131" s="10" t="s">
        <v>9</v>
      </c>
    </row>
    <row r="132" spans="5:7">
      <c r="E132" s="8">
        <v>47842</v>
      </c>
      <c r="F132" s="9" t="s">
        <v>8</v>
      </c>
      <c r="G132" s="10" t="s">
        <v>11</v>
      </c>
    </row>
    <row r="133" spans="5:7">
      <c r="E133" s="8">
        <v>47849</v>
      </c>
      <c r="F133" s="9" t="s">
        <v>8</v>
      </c>
      <c r="G133" s="10" t="s">
        <v>12</v>
      </c>
    </row>
    <row r="134" spans="5:7">
      <c r="E134" s="8">
        <v>47903</v>
      </c>
      <c r="F134" s="9" t="s">
        <v>10</v>
      </c>
      <c r="G134" s="10" t="s">
        <v>13</v>
      </c>
    </row>
    <row r="135" spans="5:7">
      <c r="E135" s="8">
        <v>47904</v>
      </c>
      <c r="F135" s="9" t="s">
        <v>14</v>
      </c>
      <c r="G135" s="10" t="s">
        <v>15</v>
      </c>
    </row>
    <row r="136" spans="5:7">
      <c r="E136" s="8">
        <v>47949</v>
      </c>
      <c r="F136" s="9" t="s">
        <v>16</v>
      </c>
      <c r="G136" s="10" t="s">
        <v>17</v>
      </c>
    </row>
    <row r="137" spans="5:7">
      <c r="E137" s="8">
        <v>47959</v>
      </c>
      <c r="F137" s="9" t="s">
        <v>10</v>
      </c>
      <c r="G137" s="10" t="s">
        <v>21</v>
      </c>
    </row>
    <row r="138" spans="5:7">
      <c r="E138" s="8">
        <v>47969</v>
      </c>
      <c r="F138" s="9" t="s">
        <v>5</v>
      </c>
      <c r="G138" s="10" t="s">
        <v>18</v>
      </c>
    </row>
    <row r="139" spans="5:7">
      <c r="E139" s="8">
        <v>48011</v>
      </c>
      <c r="F139" s="9" t="s">
        <v>5</v>
      </c>
      <c r="G139" s="10" t="s">
        <v>19</v>
      </c>
    </row>
    <row r="140" spans="5:7">
      <c r="E140" s="8">
        <v>48207</v>
      </c>
      <c r="F140" s="9" t="s">
        <v>5</v>
      </c>
      <c r="G140" s="10" t="s">
        <v>11</v>
      </c>
    </row>
    <row r="141" spans="5:7">
      <c r="E141" s="8">
        <v>48214</v>
      </c>
      <c r="F141" s="9" t="s">
        <v>5</v>
      </c>
      <c r="G141" s="10" t="s">
        <v>12</v>
      </c>
    </row>
    <row r="142" spans="5:7">
      <c r="E142" s="8">
        <v>48253</v>
      </c>
      <c r="F142" s="9" t="s">
        <v>10</v>
      </c>
      <c r="G142" s="10" t="s">
        <v>15</v>
      </c>
    </row>
    <row r="143" spans="5:7">
      <c r="E143" s="8">
        <v>48254</v>
      </c>
      <c r="F143" s="9" t="s">
        <v>14</v>
      </c>
      <c r="G143" s="10" t="s">
        <v>15</v>
      </c>
    </row>
    <row r="144" spans="5:7">
      <c r="E144" s="8">
        <v>48299</v>
      </c>
      <c r="F144" s="9" t="s">
        <v>16</v>
      </c>
      <c r="G144" s="10" t="s">
        <v>17</v>
      </c>
    </row>
    <row r="145" spans="5:7">
      <c r="E145" s="8">
        <v>48325</v>
      </c>
      <c r="F145" s="9" t="s">
        <v>8</v>
      </c>
      <c r="G145" s="10" t="s">
        <v>21</v>
      </c>
    </row>
    <row r="146" spans="5:7">
      <c r="E146" s="8">
        <v>48361</v>
      </c>
      <c r="F146" s="9" t="s">
        <v>5</v>
      </c>
      <c r="G146" s="10" t="s">
        <v>19</v>
      </c>
    </row>
    <row r="147" spans="5:7">
      <c r="E147" s="8">
        <v>48464</v>
      </c>
      <c r="F147" s="9" t="s">
        <v>14</v>
      </c>
      <c r="G147" s="10" t="s">
        <v>20</v>
      </c>
    </row>
    <row r="148" spans="5:7">
      <c r="E148" s="8">
        <v>48499</v>
      </c>
      <c r="F148" s="9" t="s">
        <v>14</v>
      </c>
      <c r="G148" s="10" t="s">
        <v>22</v>
      </c>
    </row>
    <row r="149" spans="5:7">
      <c r="E149" s="8">
        <v>48520</v>
      </c>
      <c r="F149" s="9" t="s">
        <v>14</v>
      </c>
      <c r="G149" s="10" t="s">
        <v>7</v>
      </c>
    </row>
    <row r="150" spans="5:7">
      <c r="E150" s="8">
        <v>48533</v>
      </c>
      <c r="F150" s="9" t="s">
        <v>10</v>
      </c>
      <c r="G150" s="10" t="s">
        <v>9</v>
      </c>
    </row>
    <row r="151" spans="5:7">
      <c r="E151" s="8">
        <v>48638</v>
      </c>
      <c r="F151" s="9" t="s">
        <v>10</v>
      </c>
      <c r="G151" s="10" t="s">
        <v>15</v>
      </c>
    </row>
    <row r="152" spans="5:7">
      <c r="E152" s="8">
        <v>48639</v>
      </c>
      <c r="F152" s="9" t="s">
        <v>14</v>
      </c>
      <c r="G152" s="10" t="s">
        <v>15</v>
      </c>
    </row>
    <row r="153" spans="5:7">
      <c r="E153" s="8">
        <v>48684</v>
      </c>
      <c r="F153" s="9" t="s">
        <v>16</v>
      </c>
      <c r="G153" s="10" t="s">
        <v>17</v>
      </c>
    </row>
    <row r="154" spans="5:7">
      <c r="E154" s="8">
        <v>48690</v>
      </c>
      <c r="F154" s="9" t="s">
        <v>5</v>
      </c>
      <c r="G154" s="10" t="s">
        <v>21</v>
      </c>
    </row>
    <row r="155" spans="5:7">
      <c r="E155" s="8">
        <v>48746</v>
      </c>
      <c r="F155" s="9" t="s">
        <v>5</v>
      </c>
      <c r="G155" s="10" t="s">
        <v>19</v>
      </c>
    </row>
    <row r="156" spans="5:7">
      <c r="E156" s="8">
        <v>48829</v>
      </c>
      <c r="F156" s="9" t="s">
        <v>8</v>
      </c>
      <c r="G156" s="10" t="s">
        <v>20</v>
      </c>
    </row>
    <row r="157" spans="5:7">
      <c r="E157" s="8">
        <v>48864</v>
      </c>
      <c r="F157" s="9" t="s">
        <v>8</v>
      </c>
      <c r="G157" s="10" t="s">
        <v>22</v>
      </c>
    </row>
    <row r="158" spans="5:7">
      <c r="E158" s="8">
        <v>48885</v>
      </c>
      <c r="F158" s="9" t="s">
        <v>8</v>
      </c>
      <c r="G158" s="10" t="s">
        <v>7</v>
      </c>
    </row>
    <row r="159" spans="5:7">
      <c r="E159" s="8">
        <v>48898</v>
      </c>
      <c r="F159" s="9" t="s">
        <v>14</v>
      </c>
      <c r="G159" s="10" t="s">
        <v>9</v>
      </c>
    </row>
    <row r="160" spans="5:7">
      <c r="E160" s="8">
        <v>48995</v>
      </c>
      <c r="F160" s="9" t="s">
        <v>10</v>
      </c>
      <c r="G160" s="10" t="s">
        <v>15</v>
      </c>
    </row>
    <row r="161" spans="5:7">
      <c r="E161" s="8">
        <v>48996</v>
      </c>
      <c r="F161" s="9" t="s">
        <v>14</v>
      </c>
      <c r="G161" s="10" t="s">
        <v>15</v>
      </c>
    </row>
    <row r="162" spans="5:7">
      <c r="E162" s="8">
        <v>49041</v>
      </c>
      <c r="F162" s="9" t="s">
        <v>16</v>
      </c>
      <c r="G162" s="10" t="s">
        <v>17</v>
      </c>
    </row>
    <row r="163" spans="5:7">
      <c r="E163" s="8">
        <v>49055</v>
      </c>
      <c r="F163" s="9" t="s">
        <v>16</v>
      </c>
      <c r="G163" s="10" t="s">
        <v>21</v>
      </c>
    </row>
    <row r="164" spans="5:7">
      <c r="E164" s="8">
        <v>49065</v>
      </c>
      <c r="F164" s="9" t="s">
        <v>10</v>
      </c>
      <c r="G164" s="10" t="s">
        <v>18</v>
      </c>
    </row>
    <row r="165" spans="5:7">
      <c r="E165" s="8">
        <v>49103</v>
      </c>
      <c r="F165" s="9" t="s">
        <v>5</v>
      </c>
      <c r="G165" s="10" t="s">
        <v>19</v>
      </c>
    </row>
    <row r="166" spans="5:7">
      <c r="E166" s="8">
        <v>49194</v>
      </c>
      <c r="F166" s="9" t="s">
        <v>5</v>
      </c>
      <c r="G166" s="10" t="s">
        <v>20</v>
      </c>
    </row>
    <row r="167" spans="5:7">
      <c r="E167" s="8">
        <v>49229</v>
      </c>
      <c r="F167" s="9" t="s">
        <v>5</v>
      </c>
      <c r="G167" s="10" t="s">
        <v>22</v>
      </c>
    </row>
    <row r="168" spans="5:7">
      <c r="E168" s="8">
        <v>49250</v>
      </c>
      <c r="F168" s="9" t="s">
        <v>5</v>
      </c>
      <c r="G168" s="10" t="s">
        <v>7</v>
      </c>
    </row>
    <row r="169" spans="5:7">
      <c r="E169" s="8">
        <v>49263</v>
      </c>
      <c r="F169" s="9" t="s">
        <v>8</v>
      </c>
      <c r="G169" s="10" t="s">
        <v>9</v>
      </c>
    </row>
    <row r="170" spans="5:7">
      <c r="E170" s="8">
        <v>49303</v>
      </c>
      <c r="F170" s="9" t="s">
        <v>10</v>
      </c>
      <c r="G170" s="10" t="s">
        <v>11</v>
      </c>
    </row>
    <row r="171" spans="5:7">
      <c r="E171" s="8">
        <v>49310</v>
      </c>
      <c r="F171" s="9" t="s">
        <v>10</v>
      </c>
      <c r="G171" s="10" t="s">
        <v>12</v>
      </c>
    </row>
    <row r="172" spans="5:7">
      <c r="E172" s="8">
        <v>49345</v>
      </c>
      <c r="F172" s="9" t="s">
        <v>10</v>
      </c>
      <c r="G172" s="10" t="s">
        <v>15</v>
      </c>
    </row>
    <row r="173" spans="5:7">
      <c r="E173" s="8">
        <v>49346</v>
      </c>
      <c r="F173" s="9" t="s">
        <v>14</v>
      </c>
      <c r="G173" s="10" t="s">
        <v>15</v>
      </c>
    </row>
    <row r="174" spans="5:7">
      <c r="E174" s="8">
        <v>49391</v>
      </c>
      <c r="F174" s="9" t="s">
        <v>16</v>
      </c>
      <c r="G174" s="10" t="s">
        <v>17</v>
      </c>
    </row>
    <row r="175" spans="5:7">
      <c r="E175" s="8">
        <v>49430</v>
      </c>
      <c r="F175" s="9" t="s">
        <v>14</v>
      </c>
      <c r="G175" s="10" t="s">
        <v>18</v>
      </c>
    </row>
    <row r="176" spans="5:7">
      <c r="E176" s="8">
        <v>49453</v>
      </c>
      <c r="F176" s="9" t="s">
        <v>5</v>
      </c>
      <c r="G176" s="10" t="s">
        <v>19</v>
      </c>
    </row>
    <row r="177" spans="5:7">
      <c r="E177" s="8">
        <v>49559</v>
      </c>
      <c r="F177" s="9" t="s">
        <v>16</v>
      </c>
      <c r="G177" s="10" t="s">
        <v>20</v>
      </c>
    </row>
    <row r="178" spans="5:7">
      <c r="E178" s="8">
        <v>49594</v>
      </c>
      <c r="F178" s="9" t="s">
        <v>16</v>
      </c>
      <c r="G178" s="10" t="s">
        <v>22</v>
      </c>
    </row>
    <row r="179" spans="5:7">
      <c r="E179" s="8">
        <v>49615</v>
      </c>
      <c r="F179" s="9" t="s">
        <v>16</v>
      </c>
      <c r="G179" s="10" t="s">
        <v>7</v>
      </c>
    </row>
    <row r="180" spans="5:7">
      <c r="E180" s="8">
        <v>49628</v>
      </c>
      <c r="F180" s="9" t="s">
        <v>5</v>
      </c>
      <c r="G180" s="10" t="s">
        <v>9</v>
      </c>
    </row>
    <row r="181" spans="5:7">
      <c r="E181" s="8">
        <v>49668</v>
      </c>
      <c r="F181" s="9" t="s">
        <v>14</v>
      </c>
      <c r="G181" s="10" t="s">
        <v>11</v>
      </c>
    </row>
    <row r="182" spans="5:7">
      <c r="E182" s="8">
        <v>49675</v>
      </c>
      <c r="F182" s="9" t="s">
        <v>14</v>
      </c>
      <c r="G182" s="10" t="s">
        <v>12</v>
      </c>
    </row>
    <row r="183" spans="5:7">
      <c r="E183" s="8">
        <v>49730</v>
      </c>
      <c r="F183" s="9" t="s">
        <v>10</v>
      </c>
      <c r="G183" s="10" t="s">
        <v>15</v>
      </c>
    </row>
    <row r="184" spans="5:7">
      <c r="E184" s="8">
        <v>49731</v>
      </c>
      <c r="F184" s="9" t="s">
        <v>14</v>
      </c>
      <c r="G184" s="10" t="s">
        <v>15</v>
      </c>
    </row>
    <row r="185" spans="5:7">
      <c r="E185" s="8">
        <v>49776</v>
      </c>
      <c r="F185" s="9" t="s">
        <v>16</v>
      </c>
      <c r="G185" s="10" t="s">
        <v>17</v>
      </c>
    </row>
    <row r="186" spans="5:7">
      <c r="E186" s="8">
        <v>49786</v>
      </c>
      <c r="F186" s="9" t="s">
        <v>10</v>
      </c>
      <c r="G186" s="10" t="s">
        <v>21</v>
      </c>
    </row>
    <row r="187" spans="5:7">
      <c r="E187" s="8">
        <v>49796</v>
      </c>
      <c r="F187" s="9" t="s">
        <v>5</v>
      </c>
      <c r="G187" s="10" t="s">
        <v>18</v>
      </c>
    </row>
    <row r="188" spans="5:7">
      <c r="E188" s="8">
        <v>49838</v>
      </c>
      <c r="F188" s="9" t="s">
        <v>5</v>
      </c>
      <c r="G188" s="10" t="s">
        <v>19</v>
      </c>
    </row>
    <row r="189" spans="5:7">
      <c r="E189" s="8">
        <v>50034</v>
      </c>
      <c r="F189" s="9" t="s">
        <v>5</v>
      </c>
      <c r="G189" s="10" t="s">
        <v>11</v>
      </c>
    </row>
    <row r="190" spans="5:7">
      <c r="E190" s="8">
        <v>50041</v>
      </c>
      <c r="F190" s="9" t="s">
        <v>5</v>
      </c>
      <c r="G190" s="10" t="s">
        <v>12</v>
      </c>
    </row>
    <row r="191" spans="5:7">
      <c r="E191" s="8">
        <v>50087</v>
      </c>
      <c r="F191" s="9" t="s">
        <v>10</v>
      </c>
      <c r="G191" s="10" t="s">
        <v>15</v>
      </c>
    </row>
    <row r="192" spans="5:7">
      <c r="E192" s="8">
        <v>50088</v>
      </c>
      <c r="F192" s="9" t="s">
        <v>14</v>
      </c>
      <c r="G192" s="10" t="s">
        <v>15</v>
      </c>
    </row>
    <row r="193" spans="5:7">
      <c r="E193" s="8">
        <v>50133</v>
      </c>
      <c r="F193" s="9" t="s">
        <v>16</v>
      </c>
      <c r="G193" s="10" t="s">
        <v>17</v>
      </c>
    </row>
    <row r="194" spans="5:7">
      <c r="E194" s="8">
        <v>50151</v>
      </c>
      <c r="F194" s="9" t="s">
        <v>14</v>
      </c>
      <c r="G194" s="10" t="s">
        <v>21</v>
      </c>
    </row>
    <row r="195" spans="5:7">
      <c r="E195" s="8">
        <v>50161</v>
      </c>
      <c r="F195" s="9" t="s">
        <v>16</v>
      </c>
      <c r="G195" s="10" t="s">
        <v>18</v>
      </c>
    </row>
    <row r="196" spans="5:7">
      <c r="E196" s="8">
        <v>50195</v>
      </c>
      <c r="F196" s="9" t="s">
        <v>5</v>
      </c>
      <c r="G196" s="10" t="s">
        <v>19</v>
      </c>
    </row>
    <row r="197" spans="5:7">
      <c r="E197" s="8">
        <v>50290</v>
      </c>
      <c r="F197" s="9" t="s">
        <v>10</v>
      </c>
      <c r="G197" s="10" t="s">
        <v>20</v>
      </c>
    </row>
    <row r="198" spans="5:7">
      <c r="E198" s="8">
        <v>50325</v>
      </c>
      <c r="F198" s="9" t="s">
        <v>10</v>
      </c>
      <c r="G198" s="10" t="s">
        <v>22</v>
      </c>
    </row>
    <row r="199" spans="5:7">
      <c r="E199" s="8">
        <v>50346</v>
      </c>
      <c r="F199" s="9" t="s">
        <v>10</v>
      </c>
      <c r="G199" s="10" t="s">
        <v>7</v>
      </c>
    </row>
    <row r="200" spans="5:7">
      <c r="E200" s="8">
        <v>50399</v>
      </c>
      <c r="F200" s="9" t="s">
        <v>16</v>
      </c>
      <c r="G200" s="10" t="s">
        <v>11</v>
      </c>
    </row>
    <row r="201" spans="5:7">
      <c r="E201" s="8">
        <v>50406</v>
      </c>
      <c r="F201" s="9" t="s">
        <v>16</v>
      </c>
      <c r="G201" s="10" t="s">
        <v>12</v>
      </c>
    </row>
    <row r="202" spans="5:7">
      <c r="E202" s="8">
        <v>50472</v>
      </c>
      <c r="F202" s="9" t="s">
        <v>10</v>
      </c>
      <c r="G202" s="10" t="s">
        <v>15</v>
      </c>
    </row>
    <row r="203" spans="5:7">
      <c r="E203" s="8">
        <v>50473</v>
      </c>
      <c r="F203" s="9" t="s">
        <v>14</v>
      </c>
      <c r="G203" s="10" t="s">
        <v>15</v>
      </c>
    </row>
    <row r="204" spans="5:7">
      <c r="E204" s="8">
        <v>50516</v>
      </c>
      <c r="F204" s="9" t="s">
        <v>8</v>
      </c>
      <c r="G204" s="10" t="s">
        <v>21</v>
      </c>
    </row>
    <row r="205" spans="5:7">
      <c r="E205" s="8">
        <v>50518</v>
      </c>
      <c r="F205" s="9" t="s">
        <v>16</v>
      </c>
      <c r="G205" s="10" t="s">
        <v>17</v>
      </c>
    </row>
    <row r="206" spans="5:7">
      <c r="E206" s="8">
        <v>50580</v>
      </c>
      <c r="F206" s="9" t="s">
        <v>5</v>
      </c>
      <c r="G206" s="10" t="s">
        <v>19</v>
      </c>
    </row>
    <row r="207" spans="5:7">
      <c r="E207" s="8">
        <v>50655</v>
      </c>
      <c r="F207" s="9" t="s">
        <v>14</v>
      </c>
      <c r="G207" s="10" t="s">
        <v>20</v>
      </c>
    </row>
    <row r="208" spans="5:7">
      <c r="E208" s="8">
        <v>50690</v>
      </c>
      <c r="F208" s="9" t="s">
        <v>14</v>
      </c>
      <c r="G208" s="10" t="s">
        <v>22</v>
      </c>
    </row>
    <row r="209" spans="5:7">
      <c r="E209" s="8">
        <v>50711</v>
      </c>
      <c r="F209" s="9" t="s">
        <v>14</v>
      </c>
      <c r="G209" s="10" t="s">
        <v>7</v>
      </c>
    </row>
    <row r="210" spans="5:7">
      <c r="E210" s="8">
        <v>50724</v>
      </c>
      <c r="F210" s="9" t="s">
        <v>10</v>
      </c>
      <c r="G210" s="10" t="s">
        <v>9</v>
      </c>
    </row>
    <row r="211" spans="5:7">
      <c r="E211" s="8">
        <v>50822</v>
      </c>
      <c r="F211" s="9" t="s">
        <v>10</v>
      </c>
      <c r="G211" s="10" t="s">
        <v>15</v>
      </c>
    </row>
    <row r="212" spans="5:7">
      <c r="E212" s="8">
        <v>50823</v>
      </c>
      <c r="F212" s="9" t="s">
        <v>14</v>
      </c>
      <c r="G212" s="10" t="s">
        <v>15</v>
      </c>
    </row>
    <row r="213" spans="5:7">
      <c r="E213" s="8">
        <v>50868</v>
      </c>
      <c r="F213" s="9" t="s">
        <v>16</v>
      </c>
      <c r="G213" s="10" t="s">
        <v>17</v>
      </c>
    </row>
    <row r="214" spans="5:7">
      <c r="E214" s="8">
        <v>50881</v>
      </c>
      <c r="F214" s="9" t="s">
        <v>5</v>
      </c>
      <c r="G214" s="10" t="s">
        <v>21</v>
      </c>
    </row>
    <row r="215" spans="5:7">
      <c r="E215" s="8">
        <v>50930</v>
      </c>
      <c r="F215" s="9" t="s">
        <v>5</v>
      </c>
      <c r="G215" s="10" t="s">
        <v>19</v>
      </c>
    </row>
    <row r="216" spans="5:7">
      <c r="E216" s="8">
        <v>51020</v>
      </c>
      <c r="F216" s="9" t="s">
        <v>8</v>
      </c>
      <c r="G216" s="10" t="s">
        <v>20</v>
      </c>
    </row>
    <row r="217" spans="5:7">
      <c r="E217" s="8">
        <v>51055</v>
      </c>
      <c r="F217" s="9" t="s">
        <v>8</v>
      </c>
      <c r="G217" s="10" t="s">
        <v>22</v>
      </c>
    </row>
    <row r="218" spans="5:7">
      <c r="E218" s="8">
        <v>51076</v>
      </c>
      <c r="F218" s="9" t="s">
        <v>8</v>
      </c>
      <c r="G218" s="10" t="s">
        <v>7</v>
      </c>
    </row>
    <row r="219" spans="5:7">
      <c r="E219" s="8">
        <v>51089</v>
      </c>
      <c r="F219" s="9" t="s">
        <v>14</v>
      </c>
      <c r="G219" s="10" t="s">
        <v>9</v>
      </c>
    </row>
    <row r="220" spans="5:7">
      <c r="E220" s="8">
        <v>51179</v>
      </c>
      <c r="F220" s="9" t="s">
        <v>10</v>
      </c>
      <c r="G220" s="10" t="s">
        <v>15</v>
      </c>
    </row>
    <row r="221" spans="5:7">
      <c r="E221" s="8">
        <v>51180</v>
      </c>
      <c r="F221" s="9" t="s">
        <v>14</v>
      </c>
      <c r="G221" s="10" t="s">
        <v>15</v>
      </c>
    </row>
    <row r="222" spans="5:7">
      <c r="E222" s="8">
        <v>51225</v>
      </c>
      <c r="F222" s="9" t="s">
        <v>16</v>
      </c>
      <c r="G222" s="10" t="s">
        <v>17</v>
      </c>
    </row>
    <row r="223" spans="5:7">
      <c r="E223" s="8">
        <v>51257</v>
      </c>
      <c r="F223" s="9" t="s">
        <v>14</v>
      </c>
      <c r="G223" s="10" t="s">
        <v>18</v>
      </c>
    </row>
    <row r="224" spans="5:7">
      <c r="E224" s="8">
        <v>51287</v>
      </c>
      <c r="F224" s="9" t="s">
        <v>5</v>
      </c>
      <c r="G224" s="10" t="s">
        <v>19</v>
      </c>
    </row>
    <row r="225" spans="5:7">
      <c r="E225" s="8">
        <v>51386</v>
      </c>
      <c r="F225" s="9" t="s">
        <v>16</v>
      </c>
      <c r="G225" s="10" t="s">
        <v>20</v>
      </c>
    </row>
    <row r="226" spans="5:7">
      <c r="E226" s="8">
        <v>51421</v>
      </c>
      <c r="F226" s="9" t="s">
        <v>16</v>
      </c>
      <c r="G226" s="10" t="s">
        <v>22</v>
      </c>
    </row>
    <row r="227" spans="5:7">
      <c r="E227" s="8">
        <v>51442</v>
      </c>
      <c r="F227" s="9" t="s">
        <v>16</v>
      </c>
      <c r="G227" s="10" t="s">
        <v>7</v>
      </c>
    </row>
    <row r="228" spans="5:7">
      <c r="E228" s="8">
        <v>51455</v>
      </c>
      <c r="F228" s="9" t="s">
        <v>5</v>
      </c>
      <c r="G228" s="10" t="s">
        <v>9</v>
      </c>
    </row>
    <row r="229" spans="5:7">
      <c r="E229" s="8">
        <v>51495</v>
      </c>
      <c r="F229" s="9" t="s">
        <v>14</v>
      </c>
      <c r="G229" s="10" t="s">
        <v>11</v>
      </c>
    </row>
    <row r="230" spans="5:7">
      <c r="E230" s="8">
        <v>51502</v>
      </c>
      <c r="F230" s="9" t="s">
        <v>14</v>
      </c>
      <c r="G230" s="10" t="s">
        <v>12</v>
      </c>
    </row>
    <row r="231" spans="5:7">
      <c r="E231" s="8">
        <v>51564</v>
      </c>
      <c r="F231" s="9" t="s">
        <v>10</v>
      </c>
      <c r="G231" s="10" t="s">
        <v>15</v>
      </c>
    </row>
    <row r="232" spans="5:7">
      <c r="E232" s="8">
        <v>51565</v>
      </c>
      <c r="F232" s="9" t="s">
        <v>14</v>
      </c>
      <c r="G232" s="10" t="s">
        <v>15</v>
      </c>
    </row>
    <row r="233" spans="5:7">
      <c r="E233" s="8">
        <v>51610</v>
      </c>
      <c r="F233" s="9" t="s">
        <v>16</v>
      </c>
      <c r="G233" s="10" t="s">
        <v>17</v>
      </c>
    </row>
    <row r="234" spans="5:7">
      <c r="E234" s="8">
        <v>51622</v>
      </c>
      <c r="F234" s="9" t="s">
        <v>8</v>
      </c>
      <c r="G234" s="10" t="s">
        <v>18</v>
      </c>
    </row>
    <row r="235" spans="5:7">
      <c r="E235" s="8">
        <v>51672</v>
      </c>
      <c r="F235" s="9" t="s">
        <v>5</v>
      </c>
      <c r="G235" s="10" t="s">
        <v>19</v>
      </c>
    </row>
    <row r="236" spans="5:7">
      <c r="E236" s="8">
        <v>51820</v>
      </c>
      <c r="F236" s="9" t="s">
        <v>16</v>
      </c>
      <c r="G236" s="10" t="s">
        <v>9</v>
      </c>
    </row>
    <row r="237" spans="5:7">
      <c r="E237" s="8">
        <v>51860</v>
      </c>
      <c r="F237" s="9" t="s">
        <v>8</v>
      </c>
      <c r="G237" s="10" t="s">
        <v>11</v>
      </c>
    </row>
    <row r="238" spans="5:7">
      <c r="E238" s="8">
        <v>51867</v>
      </c>
      <c r="F238" s="9" t="s">
        <v>8</v>
      </c>
      <c r="G238" s="10" t="s">
        <v>12</v>
      </c>
    </row>
    <row r="239" spans="5:7">
      <c r="E239" s="8">
        <v>51914</v>
      </c>
      <c r="F239" s="9" t="s">
        <v>10</v>
      </c>
      <c r="G239" s="10" t="s">
        <v>15</v>
      </c>
    </row>
    <row r="240" spans="5:7">
      <c r="E240" s="8">
        <v>51915</v>
      </c>
      <c r="F240" s="9" t="s">
        <v>14</v>
      </c>
      <c r="G240" s="10" t="s">
        <v>15</v>
      </c>
    </row>
    <row r="241" spans="5:7">
      <c r="E241" s="8">
        <v>51960</v>
      </c>
      <c r="F241" s="9" t="s">
        <v>16</v>
      </c>
      <c r="G241" s="10" t="s">
        <v>17</v>
      </c>
    </row>
    <row r="242" spans="5:7">
      <c r="E242" s="8">
        <v>51977</v>
      </c>
      <c r="F242" s="9" t="s">
        <v>10</v>
      </c>
      <c r="G242" s="10" t="s">
        <v>21</v>
      </c>
    </row>
    <row r="243" spans="5:7">
      <c r="E243" s="8">
        <v>51987</v>
      </c>
      <c r="F243" s="9" t="s">
        <v>5</v>
      </c>
      <c r="G243" s="10" t="s">
        <v>18</v>
      </c>
    </row>
    <row r="244" spans="5:7">
      <c r="E244" s="8">
        <v>52022</v>
      </c>
      <c r="F244" s="9" t="s">
        <v>5</v>
      </c>
      <c r="G244" s="10" t="s">
        <v>19</v>
      </c>
    </row>
    <row r="245" spans="5:7">
      <c r="E245" s="8">
        <v>52225</v>
      </c>
      <c r="F245" s="9" t="s">
        <v>5</v>
      </c>
      <c r="G245" s="10" t="s">
        <v>11</v>
      </c>
    </row>
    <row r="246" spans="5:7">
      <c r="E246" s="8">
        <v>52232</v>
      </c>
      <c r="F246" s="9" t="s">
        <v>5</v>
      </c>
      <c r="G246" s="10" t="s">
        <v>12</v>
      </c>
    </row>
    <row r="247" spans="5:7">
      <c r="E247" s="8">
        <v>52271</v>
      </c>
      <c r="F247" s="9" t="s">
        <v>10</v>
      </c>
      <c r="G247" s="10" t="s">
        <v>15</v>
      </c>
    </row>
    <row r="248" spans="5:7">
      <c r="E248" s="8">
        <v>52272</v>
      </c>
      <c r="F248" s="9" t="s">
        <v>14</v>
      </c>
      <c r="G248" s="10" t="s">
        <v>15</v>
      </c>
    </row>
    <row r="249" spans="5:7">
      <c r="E249" s="8">
        <v>52317</v>
      </c>
      <c r="F249" s="9" t="s">
        <v>16</v>
      </c>
      <c r="G249" s="10" t="s">
        <v>17</v>
      </c>
    </row>
    <row r="250" spans="5:7">
      <c r="E250" s="8">
        <v>52342</v>
      </c>
      <c r="F250" s="9" t="s">
        <v>14</v>
      </c>
      <c r="G250" s="10" t="s">
        <v>21</v>
      </c>
    </row>
    <row r="251" spans="5:7">
      <c r="E251" s="8">
        <v>52352</v>
      </c>
      <c r="F251" s="9" t="s">
        <v>16</v>
      </c>
      <c r="G251" s="10" t="s">
        <v>18</v>
      </c>
    </row>
    <row r="252" spans="5:7">
      <c r="E252" s="8">
        <v>52379</v>
      </c>
      <c r="F252" s="9" t="s">
        <v>5</v>
      </c>
      <c r="G252" s="10" t="s">
        <v>19</v>
      </c>
    </row>
    <row r="253" spans="5:7">
      <c r="E253" s="8">
        <v>52481</v>
      </c>
      <c r="F253" s="9" t="s">
        <v>10</v>
      </c>
      <c r="G253" s="10" t="s">
        <v>20</v>
      </c>
    </row>
    <row r="254" spans="5:7">
      <c r="E254" s="8">
        <v>52516</v>
      </c>
      <c r="F254" s="9" t="s">
        <v>10</v>
      </c>
      <c r="G254" s="10" t="s">
        <v>22</v>
      </c>
    </row>
    <row r="255" spans="5:7">
      <c r="E255" s="8">
        <v>52537</v>
      </c>
      <c r="F255" s="9" t="s">
        <v>10</v>
      </c>
      <c r="G255" s="10" t="s">
        <v>7</v>
      </c>
    </row>
    <row r="256" spans="5:7">
      <c r="E256" s="8">
        <v>52590</v>
      </c>
      <c r="F256" s="9" t="s">
        <v>16</v>
      </c>
      <c r="G256" s="10" t="s">
        <v>11</v>
      </c>
    </row>
    <row r="257" spans="5:7">
      <c r="E257" s="8">
        <v>52597</v>
      </c>
      <c r="F257" s="9" t="s">
        <v>16</v>
      </c>
      <c r="G257" s="10" t="s">
        <v>12</v>
      </c>
    </row>
    <row r="258" spans="5:7">
      <c r="E258" s="8">
        <v>52656</v>
      </c>
      <c r="F258" s="9" t="s">
        <v>10</v>
      </c>
      <c r="G258" s="10" t="s">
        <v>15</v>
      </c>
    </row>
    <row r="259" spans="5:7">
      <c r="E259" s="8">
        <v>52657</v>
      </c>
      <c r="F259" s="9" t="s">
        <v>14</v>
      </c>
      <c r="G259" s="10" t="s">
        <v>15</v>
      </c>
    </row>
    <row r="260" spans="5:7">
      <c r="E260" s="8">
        <v>52702</v>
      </c>
      <c r="F260" s="9" t="s">
        <v>16</v>
      </c>
      <c r="G260" s="10" t="s">
        <v>17</v>
      </c>
    </row>
    <row r="261" spans="5:7">
      <c r="E261" s="8">
        <v>52708</v>
      </c>
      <c r="F261" s="9" t="s">
        <v>5</v>
      </c>
      <c r="G261" s="10" t="s">
        <v>21</v>
      </c>
    </row>
    <row r="262" spans="5:7">
      <c r="E262" s="8">
        <v>52764</v>
      </c>
      <c r="F262" s="9" t="s">
        <v>5</v>
      </c>
      <c r="G262" s="10" t="s">
        <v>19</v>
      </c>
    </row>
    <row r="263" spans="5:7">
      <c r="E263" s="8">
        <v>52847</v>
      </c>
      <c r="F263" s="9" t="s">
        <v>8</v>
      </c>
      <c r="G263" s="10" t="s">
        <v>20</v>
      </c>
    </row>
    <row r="264" spans="5:7">
      <c r="E264" s="8">
        <v>52882</v>
      </c>
      <c r="F264" s="9" t="s">
        <v>8</v>
      </c>
      <c r="G264" s="10" t="s">
        <v>22</v>
      </c>
    </row>
    <row r="265" spans="5:7">
      <c r="E265" s="8">
        <v>52903</v>
      </c>
      <c r="F265" s="9" t="s">
        <v>8</v>
      </c>
      <c r="G265" s="10" t="s">
        <v>7</v>
      </c>
    </row>
    <row r="266" spans="5:7">
      <c r="E266" s="8">
        <v>52916</v>
      </c>
      <c r="F266" s="9" t="s">
        <v>14</v>
      </c>
      <c r="G266" s="10" t="s">
        <v>11</v>
      </c>
    </row>
    <row r="267" spans="5:7">
      <c r="E267" s="8">
        <v>53013</v>
      </c>
      <c r="F267" s="9" t="s">
        <v>10</v>
      </c>
      <c r="G267" s="10" t="s">
        <v>15</v>
      </c>
    </row>
    <row r="268" spans="5:7">
      <c r="E268" s="8">
        <v>53014</v>
      </c>
      <c r="F268" s="9" t="s">
        <v>14</v>
      </c>
      <c r="G268" s="10" t="s">
        <v>15</v>
      </c>
    </row>
    <row r="269" spans="5:7">
      <c r="E269" s="8">
        <v>53059</v>
      </c>
      <c r="F269" s="9" t="s">
        <v>16</v>
      </c>
      <c r="G269" s="10" t="s">
        <v>17</v>
      </c>
    </row>
    <row r="270" spans="5:7">
      <c r="E270" s="8">
        <v>53073</v>
      </c>
      <c r="F270" s="9" t="s">
        <v>16</v>
      </c>
      <c r="G270" s="10" t="s">
        <v>21</v>
      </c>
    </row>
    <row r="271" spans="5:7">
      <c r="E271" s="8">
        <v>53083</v>
      </c>
      <c r="F271" s="9" t="s">
        <v>10</v>
      </c>
      <c r="G271" s="10" t="s">
        <v>18</v>
      </c>
    </row>
    <row r="272" spans="5:7">
      <c r="E272" s="8">
        <v>53121</v>
      </c>
      <c r="F272" s="9" t="s">
        <v>5</v>
      </c>
      <c r="G272" s="10" t="s">
        <v>19</v>
      </c>
    </row>
    <row r="273" spans="5:7">
      <c r="E273" s="8">
        <v>53212</v>
      </c>
      <c r="F273" s="9" t="s">
        <v>5</v>
      </c>
      <c r="G273" s="10" t="s">
        <v>20</v>
      </c>
    </row>
    <row r="274" spans="5:7">
      <c r="E274" s="8">
        <v>53247</v>
      </c>
      <c r="F274" s="9" t="s">
        <v>5</v>
      </c>
      <c r="G274" s="10" t="s">
        <v>22</v>
      </c>
    </row>
    <row r="275" spans="5:7">
      <c r="E275" s="8">
        <v>53268</v>
      </c>
      <c r="F275" s="9" t="s">
        <v>5</v>
      </c>
      <c r="G275" s="10" t="s">
        <v>7</v>
      </c>
    </row>
    <row r="276" spans="5:7">
      <c r="E276" s="8">
        <v>53281</v>
      </c>
      <c r="F276" s="9" t="s">
        <v>8</v>
      </c>
      <c r="G276" s="10" t="s">
        <v>9</v>
      </c>
    </row>
    <row r="277" spans="5:7">
      <c r="E277" s="8">
        <v>53321</v>
      </c>
      <c r="F277" s="9" t="s">
        <v>10</v>
      </c>
      <c r="G277" s="10" t="s">
        <v>11</v>
      </c>
    </row>
    <row r="278" spans="5:7">
      <c r="E278" s="8">
        <v>53328</v>
      </c>
      <c r="F278" s="9" t="s">
        <v>10</v>
      </c>
      <c r="G278" s="10" t="s">
        <v>12</v>
      </c>
    </row>
    <row r="279" spans="5:7">
      <c r="E279" s="8">
        <v>53363</v>
      </c>
      <c r="F279" s="9" t="s">
        <v>10</v>
      </c>
      <c r="G279" s="10" t="s">
        <v>15</v>
      </c>
    </row>
    <row r="280" spans="5:7">
      <c r="E280" s="8">
        <v>53364</v>
      </c>
      <c r="F280" s="9" t="s">
        <v>14</v>
      </c>
      <c r="G280" s="10" t="s">
        <v>15</v>
      </c>
    </row>
    <row r="281" spans="5:7">
      <c r="E281" s="8">
        <v>53409</v>
      </c>
      <c r="F281" s="9" t="s">
        <v>16</v>
      </c>
      <c r="G281" s="10" t="s">
        <v>17</v>
      </c>
    </row>
    <row r="282" spans="5:7">
      <c r="E282" s="8">
        <v>53448</v>
      </c>
      <c r="F282" s="9" t="s">
        <v>14</v>
      </c>
      <c r="G282" s="10" t="s">
        <v>18</v>
      </c>
    </row>
    <row r="283" spans="5:7">
      <c r="E283" s="8">
        <v>53471</v>
      </c>
      <c r="F283" s="9" t="s">
        <v>5</v>
      </c>
      <c r="G283" s="10" t="s">
        <v>19</v>
      </c>
    </row>
    <row r="284" spans="5:7">
      <c r="E284" s="8">
        <v>53577</v>
      </c>
      <c r="F284" s="9" t="s">
        <v>16</v>
      </c>
      <c r="G284" s="10" t="s">
        <v>20</v>
      </c>
    </row>
    <row r="285" spans="5:7">
      <c r="E285" s="8">
        <v>53612</v>
      </c>
      <c r="F285" s="9" t="s">
        <v>16</v>
      </c>
      <c r="G285" s="10" t="s">
        <v>22</v>
      </c>
    </row>
    <row r="286" spans="5:7">
      <c r="E286" s="8">
        <v>53633</v>
      </c>
      <c r="F286" s="9" t="s">
        <v>16</v>
      </c>
      <c r="G286" s="10" t="s">
        <v>7</v>
      </c>
    </row>
    <row r="287" spans="5:7">
      <c r="E287" s="8">
        <v>53646</v>
      </c>
      <c r="F287" s="9" t="s">
        <v>5</v>
      </c>
      <c r="G287" s="10" t="s">
        <v>9</v>
      </c>
    </row>
    <row r="288" spans="5:7">
      <c r="E288" s="8">
        <v>53686</v>
      </c>
      <c r="F288" s="9" t="s">
        <v>14</v>
      </c>
      <c r="G288" s="10" t="s">
        <v>11</v>
      </c>
    </row>
    <row r="289" spans="5:7">
      <c r="E289" s="8">
        <v>53693</v>
      </c>
      <c r="F289" s="9" t="s">
        <v>14</v>
      </c>
      <c r="G289" s="10" t="s">
        <v>12</v>
      </c>
    </row>
    <row r="290" spans="5:7">
      <c r="E290" s="8">
        <v>53748</v>
      </c>
      <c r="F290" s="9" t="s">
        <v>10</v>
      </c>
      <c r="G290" s="10" t="s">
        <v>15</v>
      </c>
    </row>
    <row r="291" spans="5:7">
      <c r="E291" s="8">
        <v>53749</v>
      </c>
      <c r="F291" s="9" t="s">
        <v>14</v>
      </c>
      <c r="G291" s="10" t="s">
        <v>15</v>
      </c>
    </row>
    <row r="292" spans="5:7">
      <c r="E292" s="8">
        <v>53794</v>
      </c>
      <c r="F292" s="9" t="s">
        <v>16</v>
      </c>
      <c r="G292" s="10" t="s">
        <v>17</v>
      </c>
    </row>
    <row r="293" spans="5:7">
      <c r="E293" s="8">
        <v>53813</v>
      </c>
      <c r="F293" s="9" t="s">
        <v>8</v>
      </c>
      <c r="G293" s="10" t="s">
        <v>18</v>
      </c>
    </row>
    <row r="294" spans="5:7">
      <c r="E294" s="8">
        <v>53856</v>
      </c>
      <c r="F294" s="9" t="s">
        <v>5</v>
      </c>
      <c r="G294" s="10" t="s">
        <v>19</v>
      </c>
    </row>
    <row r="295" spans="5:7">
      <c r="E295" s="8">
        <v>54011</v>
      </c>
      <c r="F295" s="9" t="s">
        <v>16</v>
      </c>
      <c r="G295" s="10" t="s">
        <v>9</v>
      </c>
    </row>
    <row r="296" spans="5:7">
      <c r="E296" s="8">
        <v>54051</v>
      </c>
      <c r="F296" s="9" t="s">
        <v>8</v>
      </c>
      <c r="G296" s="10" t="s">
        <v>11</v>
      </c>
    </row>
    <row r="297" spans="5:7">
      <c r="E297" s="8">
        <v>54058</v>
      </c>
      <c r="F297" s="9" t="s">
        <v>8</v>
      </c>
      <c r="G297" s="10" t="s">
        <v>12</v>
      </c>
    </row>
    <row r="298" spans="5:7">
      <c r="E298" s="8">
        <v>54105</v>
      </c>
      <c r="F298" s="9" t="s">
        <v>10</v>
      </c>
      <c r="G298" s="10" t="s">
        <v>15</v>
      </c>
    </row>
    <row r="299" spans="5:7">
      <c r="E299" s="8">
        <v>54106</v>
      </c>
      <c r="F299" s="9" t="s">
        <v>14</v>
      </c>
      <c r="G299" s="10" t="s">
        <v>15</v>
      </c>
    </row>
    <row r="300" spans="5:7">
      <c r="E300" s="8">
        <v>54151</v>
      </c>
      <c r="F300" s="9" t="s">
        <v>16</v>
      </c>
      <c r="G300" s="10" t="s">
        <v>17</v>
      </c>
    </row>
    <row r="301" spans="5:7">
      <c r="E301" s="8">
        <v>54169</v>
      </c>
      <c r="F301" s="9" t="s">
        <v>14</v>
      </c>
      <c r="G301" s="10" t="s">
        <v>21</v>
      </c>
    </row>
    <row r="302" spans="5:7">
      <c r="E302" s="8">
        <v>54179</v>
      </c>
      <c r="F302" s="9" t="s">
        <v>16</v>
      </c>
      <c r="G302" s="10" t="s">
        <v>18</v>
      </c>
    </row>
    <row r="303" spans="5:7">
      <c r="E303" s="8">
        <v>54213</v>
      </c>
      <c r="F303" s="9" t="s">
        <v>5</v>
      </c>
      <c r="G303" s="10" t="s">
        <v>19</v>
      </c>
    </row>
    <row r="304" spans="5:7">
      <c r="E304" s="8">
        <v>54308</v>
      </c>
      <c r="F304" s="9" t="s">
        <v>10</v>
      </c>
      <c r="G304" s="10" t="s">
        <v>20</v>
      </c>
    </row>
    <row r="305" spans="5:7">
      <c r="E305" s="8">
        <v>54343</v>
      </c>
      <c r="F305" s="9" t="s">
        <v>10</v>
      </c>
      <c r="G305" s="10" t="s">
        <v>22</v>
      </c>
    </row>
    <row r="306" spans="5:7">
      <c r="E306" s="8">
        <v>54364</v>
      </c>
      <c r="F306" s="9" t="s">
        <v>10</v>
      </c>
      <c r="G306" s="10" t="s">
        <v>7</v>
      </c>
    </row>
    <row r="307" spans="5:7">
      <c r="E307" s="8">
        <v>54417</v>
      </c>
      <c r="F307" s="9" t="s">
        <v>16</v>
      </c>
      <c r="G307" s="10" t="s">
        <v>11</v>
      </c>
    </row>
    <row r="308" spans="5:7">
      <c r="E308" s="8">
        <v>54424</v>
      </c>
      <c r="F308" s="9" t="s">
        <v>16</v>
      </c>
      <c r="G308" s="10" t="s">
        <v>12</v>
      </c>
    </row>
    <row r="309" spans="5:7">
      <c r="E309" s="8">
        <v>54483</v>
      </c>
      <c r="F309" s="9" t="s">
        <v>10</v>
      </c>
      <c r="G309" s="10" t="s">
        <v>15</v>
      </c>
    </row>
    <row r="310" spans="5:7">
      <c r="E310" s="8">
        <v>54484</v>
      </c>
      <c r="F310" s="9" t="s">
        <v>14</v>
      </c>
      <c r="G310" s="10" t="s">
        <v>15</v>
      </c>
    </row>
    <row r="311" spans="5:7">
      <c r="E311" s="8">
        <v>54529</v>
      </c>
      <c r="F311" s="9" t="s">
        <v>16</v>
      </c>
      <c r="G311" s="10" t="s">
        <v>17</v>
      </c>
    </row>
    <row r="312" spans="5:7">
      <c r="E312" s="8">
        <v>54534</v>
      </c>
      <c r="F312" s="9" t="s">
        <v>8</v>
      </c>
      <c r="G312" s="10" t="s">
        <v>21</v>
      </c>
    </row>
    <row r="313" spans="5:7">
      <c r="E313" s="8">
        <v>54591</v>
      </c>
      <c r="F313" s="9" t="s">
        <v>5</v>
      </c>
      <c r="G313" s="10" t="s">
        <v>19</v>
      </c>
    </row>
    <row r="314" spans="5:7">
      <c r="E314" s="8">
        <v>54673</v>
      </c>
      <c r="F314" s="9" t="s">
        <v>14</v>
      </c>
      <c r="G314" s="10" t="s">
        <v>20</v>
      </c>
    </row>
    <row r="315" spans="5:7">
      <c r="E315" s="8">
        <v>54708</v>
      </c>
      <c r="F315" s="9" t="s">
        <v>14</v>
      </c>
      <c r="G315" s="10" t="s">
        <v>22</v>
      </c>
    </row>
    <row r="316" spans="5:7">
      <c r="E316" s="8">
        <v>54729</v>
      </c>
      <c r="F316" s="9" t="s">
        <v>14</v>
      </c>
      <c r="G316" s="10" t="s">
        <v>7</v>
      </c>
    </row>
    <row r="317" spans="5:7">
      <c r="E317" s="8">
        <v>54742</v>
      </c>
      <c r="F317" s="9" t="s">
        <v>10</v>
      </c>
      <c r="G317" s="10" t="s">
        <v>9</v>
      </c>
    </row>
    <row r="318" spans="5:7">
      <c r="E318" s="8">
        <v>54840</v>
      </c>
      <c r="F318" s="9" t="s">
        <v>10</v>
      </c>
      <c r="G318" s="10" t="s">
        <v>15</v>
      </c>
    </row>
    <row r="319" spans="5:7">
      <c r="E319" s="8">
        <v>54841</v>
      </c>
      <c r="F319" s="9" t="s">
        <v>14</v>
      </c>
      <c r="G319" s="10" t="s">
        <v>15</v>
      </c>
    </row>
    <row r="320" spans="5:7">
      <c r="E320" s="8">
        <v>54886</v>
      </c>
      <c r="F320" s="9" t="s">
        <v>16</v>
      </c>
      <c r="G320" s="10" t="s">
        <v>17</v>
      </c>
    </row>
    <row r="321" spans="5:7">
      <c r="E321" s="8">
        <v>54899</v>
      </c>
      <c r="F321" s="9" t="s">
        <v>5</v>
      </c>
      <c r="G321" s="10" t="s">
        <v>21</v>
      </c>
    </row>
    <row r="322" spans="5:7">
      <c r="E322" s="8">
        <v>54948</v>
      </c>
      <c r="F322" s="9" t="s">
        <v>5</v>
      </c>
      <c r="G322" s="10" t="s">
        <v>19</v>
      </c>
    </row>
    <row r="323" spans="5:7">
      <c r="E323" s="8">
        <v>55038</v>
      </c>
      <c r="F323" s="9" t="s">
        <v>8</v>
      </c>
      <c r="G323" s="10" t="s">
        <v>20</v>
      </c>
    </row>
    <row r="324" spans="5:7">
      <c r="E324" s="8">
        <v>55073</v>
      </c>
      <c r="F324" s="9" t="s">
        <v>8</v>
      </c>
      <c r="G324" s="10" t="s">
        <v>22</v>
      </c>
    </row>
    <row r="325" spans="5:7">
      <c r="E325" s="8">
        <v>55094</v>
      </c>
      <c r="F325" s="9" t="s">
        <v>8</v>
      </c>
      <c r="G325" s="10" t="s">
        <v>7</v>
      </c>
    </row>
    <row r="326" spans="5:7">
      <c r="E326" s="8">
        <v>55107</v>
      </c>
      <c r="F326" s="9" t="s">
        <v>14</v>
      </c>
      <c r="G326" s="10" t="s">
        <v>9</v>
      </c>
    </row>
    <row r="327" spans="5:7">
      <c r="E327" s="8">
        <v>55197</v>
      </c>
      <c r="F327" s="9" t="s">
        <v>10</v>
      </c>
      <c r="G327" s="10" t="s">
        <v>15</v>
      </c>
    </row>
    <row r="328" spans="5:7">
      <c r="E328" s="8">
        <v>55198</v>
      </c>
      <c r="F328" s="9" t="s">
        <v>14</v>
      </c>
      <c r="G328" s="10" t="s">
        <v>15</v>
      </c>
    </row>
    <row r="329" spans="5:7">
      <c r="E329" s="8">
        <v>55243</v>
      </c>
      <c r="F329" s="9" t="s">
        <v>16</v>
      </c>
      <c r="G329" s="10" t="s">
        <v>17</v>
      </c>
    </row>
    <row r="330" spans="5:7">
      <c r="E330" s="8">
        <v>55264</v>
      </c>
      <c r="F330" s="9" t="s">
        <v>16</v>
      </c>
      <c r="G330" s="10" t="s">
        <v>21</v>
      </c>
    </row>
    <row r="331" spans="5:7">
      <c r="E331" s="8">
        <v>55274</v>
      </c>
      <c r="F331" s="9" t="s">
        <v>10</v>
      </c>
      <c r="G331" s="10" t="s">
        <v>18</v>
      </c>
    </row>
    <row r="332" spans="5:7">
      <c r="E332" s="8">
        <v>55305</v>
      </c>
      <c r="F332" s="9" t="s">
        <v>5</v>
      </c>
      <c r="G332" s="10" t="s">
        <v>19</v>
      </c>
    </row>
    <row r="333" spans="5:7">
      <c r="E333" s="8">
        <v>55403</v>
      </c>
      <c r="F333" s="9" t="s">
        <v>5</v>
      </c>
      <c r="G333" s="10" t="s">
        <v>20</v>
      </c>
    </row>
    <row r="334" spans="5:7">
      <c r="E334" s="8">
        <v>55438</v>
      </c>
      <c r="F334" s="9" t="s">
        <v>5</v>
      </c>
      <c r="G334" s="10" t="s">
        <v>22</v>
      </c>
    </row>
    <row r="335" spans="5:7">
      <c r="E335" s="8">
        <v>55459</v>
      </c>
      <c r="F335" s="9" t="s">
        <v>5</v>
      </c>
      <c r="G335" s="10" t="s">
        <v>7</v>
      </c>
    </row>
    <row r="336" spans="5:7">
      <c r="E336" s="8">
        <v>55472</v>
      </c>
      <c r="F336" s="9" t="s">
        <v>8</v>
      </c>
      <c r="G336" s="10" t="s">
        <v>9</v>
      </c>
    </row>
    <row r="337" spans="5:7">
      <c r="E337" s="8">
        <v>55512</v>
      </c>
      <c r="F337" s="9" t="s">
        <v>10</v>
      </c>
      <c r="G337" s="10" t="s">
        <v>11</v>
      </c>
    </row>
    <row r="338" spans="5:7">
      <c r="E338" s="8">
        <v>55519</v>
      </c>
      <c r="F338" s="9" t="s">
        <v>10</v>
      </c>
      <c r="G338" s="10" t="s">
        <v>12</v>
      </c>
    </row>
    <row r="339" spans="5:7">
      <c r="E339" s="8">
        <v>55582</v>
      </c>
      <c r="F339" s="9" t="s">
        <v>10</v>
      </c>
      <c r="G339" s="10" t="s">
        <v>15</v>
      </c>
    </row>
    <row r="340" spans="5:7">
      <c r="E340" s="8">
        <v>55583</v>
      </c>
      <c r="F340" s="9" t="s">
        <v>14</v>
      </c>
      <c r="G340" s="10" t="s">
        <v>15</v>
      </c>
    </row>
    <row r="341" spans="5:7">
      <c r="E341" s="8">
        <v>55628</v>
      </c>
      <c r="F341" s="9" t="s">
        <v>16</v>
      </c>
      <c r="G341" s="10" t="s">
        <v>17</v>
      </c>
    </row>
    <row r="342" spans="5:7">
      <c r="E342" s="8">
        <v>55640</v>
      </c>
      <c r="F342" s="9" t="s">
        <v>8</v>
      </c>
      <c r="G342" s="10" t="s">
        <v>18</v>
      </c>
    </row>
    <row r="343" spans="5:7">
      <c r="E343" s="8">
        <v>55690</v>
      </c>
      <c r="F343" s="9" t="s">
        <v>5</v>
      </c>
      <c r="G343" s="10" t="s">
        <v>19</v>
      </c>
    </row>
    <row r="344" spans="5:7">
      <c r="E344" s="8">
        <v>55838</v>
      </c>
      <c r="F344" s="9" t="s">
        <v>16</v>
      </c>
      <c r="G344" s="10" t="s">
        <v>9</v>
      </c>
    </row>
    <row r="345" spans="5:7">
      <c r="E345" s="8">
        <v>55878</v>
      </c>
      <c r="F345" s="9" t="s">
        <v>8</v>
      </c>
      <c r="G345" s="10" t="s">
        <v>11</v>
      </c>
    </row>
    <row r="346" spans="5:7">
      <c r="E346" s="8">
        <v>55885</v>
      </c>
      <c r="F346" s="9" t="s">
        <v>8</v>
      </c>
      <c r="G346" s="10" t="s">
        <v>12</v>
      </c>
    </row>
    <row r="347" spans="5:7">
      <c r="E347" s="8">
        <v>55932</v>
      </c>
      <c r="F347" s="9" t="s">
        <v>10</v>
      </c>
      <c r="G347" s="10" t="s">
        <v>15</v>
      </c>
    </row>
    <row r="348" spans="5:7">
      <c r="E348" s="8">
        <v>55933</v>
      </c>
      <c r="F348" s="9" t="s">
        <v>14</v>
      </c>
      <c r="G348" s="10" t="s">
        <v>15</v>
      </c>
    </row>
    <row r="349" spans="5:7">
      <c r="E349" s="8">
        <v>55978</v>
      </c>
      <c r="F349" s="9" t="s">
        <v>16</v>
      </c>
      <c r="G349" s="10" t="s">
        <v>17</v>
      </c>
    </row>
    <row r="350" spans="5:7">
      <c r="E350" s="8">
        <v>55995</v>
      </c>
      <c r="F350" s="9" t="s">
        <v>10</v>
      </c>
      <c r="G350" s="10" t="s">
        <v>21</v>
      </c>
    </row>
    <row r="351" spans="5:7">
      <c r="E351" s="8">
        <v>56005</v>
      </c>
      <c r="F351" s="9" t="s">
        <v>5</v>
      </c>
      <c r="G351" s="10" t="s">
        <v>18</v>
      </c>
    </row>
    <row r="352" spans="5:7">
      <c r="E352" s="8">
        <v>56040</v>
      </c>
      <c r="F352" s="9" t="s">
        <v>5</v>
      </c>
      <c r="G352" s="10" t="s">
        <v>19</v>
      </c>
    </row>
    <row r="353" spans="5:7">
      <c r="E353" s="8">
        <v>56243</v>
      </c>
      <c r="F353" s="9" t="s">
        <v>5</v>
      </c>
      <c r="G353" s="10" t="s">
        <v>11</v>
      </c>
    </row>
    <row r="354" spans="5:7">
      <c r="E354" s="8">
        <v>56250</v>
      </c>
      <c r="F354" s="9" t="s">
        <v>5</v>
      </c>
      <c r="G354" s="10" t="s">
        <v>12</v>
      </c>
    </row>
    <row r="355" spans="5:7">
      <c r="E355" s="8">
        <v>56289</v>
      </c>
      <c r="F355" s="9" t="s">
        <v>10</v>
      </c>
      <c r="G355" s="10" t="s">
        <v>15</v>
      </c>
    </row>
    <row r="356" spans="5:7">
      <c r="E356" s="8">
        <v>56290</v>
      </c>
      <c r="F356" s="9" t="s">
        <v>14</v>
      </c>
      <c r="G356" s="10" t="s">
        <v>15</v>
      </c>
    </row>
    <row r="357" spans="5:7">
      <c r="E357" s="8">
        <v>56335</v>
      </c>
      <c r="F357" s="9" t="s">
        <v>16</v>
      </c>
      <c r="G357" s="10" t="s">
        <v>17</v>
      </c>
    </row>
    <row r="358" spans="5:7">
      <c r="E358" s="8">
        <v>56360</v>
      </c>
      <c r="F358" s="9" t="s">
        <v>14</v>
      </c>
      <c r="G358" s="10" t="s">
        <v>21</v>
      </c>
    </row>
    <row r="359" spans="5:7">
      <c r="E359" s="8">
        <v>56370</v>
      </c>
      <c r="F359" s="9" t="s">
        <v>16</v>
      </c>
      <c r="G359" s="10" t="s">
        <v>18</v>
      </c>
    </row>
    <row r="360" spans="5:7">
      <c r="E360" s="8">
        <v>56397</v>
      </c>
      <c r="F360" s="9" t="s">
        <v>5</v>
      </c>
      <c r="G360" s="10" t="s">
        <v>19</v>
      </c>
    </row>
    <row r="361" spans="5:7">
      <c r="E361" s="8">
        <v>56499</v>
      </c>
      <c r="F361" s="9" t="s">
        <v>10</v>
      </c>
      <c r="G361" s="10" t="s">
        <v>20</v>
      </c>
    </row>
    <row r="362" spans="5:7">
      <c r="E362" s="8">
        <v>56534</v>
      </c>
      <c r="F362" s="9" t="s">
        <v>10</v>
      </c>
      <c r="G362" s="10" t="s">
        <v>22</v>
      </c>
    </row>
    <row r="363" spans="5:7">
      <c r="E363" s="8">
        <v>56555</v>
      </c>
      <c r="F363" s="9" t="s">
        <v>10</v>
      </c>
      <c r="G363" s="10" t="s">
        <v>7</v>
      </c>
    </row>
    <row r="364" spans="5:7">
      <c r="E364" s="8">
        <v>56608</v>
      </c>
      <c r="F364" s="9" t="s">
        <v>16</v>
      </c>
      <c r="G364" s="10" t="s">
        <v>11</v>
      </c>
    </row>
    <row r="365" spans="5:7">
      <c r="E365" s="8">
        <v>56615</v>
      </c>
      <c r="F365" s="9" t="s">
        <v>16</v>
      </c>
      <c r="G365" s="10" t="s">
        <v>12</v>
      </c>
    </row>
    <row r="366" spans="5:7">
      <c r="E366" s="8">
        <v>56674</v>
      </c>
      <c r="F366" s="9" t="s">
        <v>10</v>
      </c>
      <c r="G366" s="10" t="s">
        <v>15</v>
      </c>
    </row>
    <row r="367" spans="5:7">
      <c r="E367" s="8">
        <v>56675</v>
      </c>
      <c r="F367" s="9" t="s">
        <v>14</v>
      </c>
      <c r="G367" s="10" t="s">
        <v>15</v>
      </c>
    </row>
    <row r="368" spans="5:7">
      <c r="E368" s="8">
        <v>56720</v>
      </c>
      <c r="F368" s="9" t="s">
        <v>16</v>
      </c>
      <c r="G368" s="10" t="s">
        <v>17</v>
      </c>
    </row>
    <row r="369" spans="5:7">
      <c r="E369" s="8">
        <v>56725</v>
      </c>
      <c r="F369" s="9" t="s">
        <v>8</v>
      </c>
      <c r="G369" s="10" t="s">
        <v>21</v>
      </c>
    </row>
    <row r="370" spans="5:7">
      <c r="E370" s="8">
        <v>56782</v>
      </c>
      <c r="F370" s="9" t="s">
        <v>5</v>
      </c>
      <c r="G370" s="10" t="s">
        <v>19</v>
      </c>
    </row>
    <row r="371" spans="5:7">
      <c r="E371" s="8">
        <v>56864</v>
      </c>
      <c r="F371" s="9" t="s">
        <v>14</v>
      </c>
      <c r="G371" s="10" t="s">
        <v>20</v>
      </c>
    </row>
    <row r="372" spans="5:7">
      <c r="E372" s="8">
        <v>56899</v>
      </c>
      <c r="F372" s="9" t="s">
        <v>14</v>
      </c>
      <c r="G372" s="10" t="s">
        <v>22</v>
      </c>
    </row>
    <row r="373" spans="5:7">
      <c r="E373" s="8">
        <v>56920</v>
      </c>
      <c r="F373" s="9" t="s">
        <v>14</v>
      </c>
      <c r="G373" s="10" t="s">
        <v>7</v>
      </c>
    </row>
    <row r="374" spans="5:7">
      <c r="E374" s="8">
        <v>56933</v>
      </c>
      <c r="F374" s="9" t="s">
        <v>10</v>
      </c>
      <c r="G374" s="10" t="s">
        <v>9</v>
      </c>
    </row>
    <row r="375" spans="5:7">
      <c r="E375" s="8">
        <v>57024</v>
      </c>
      <c r="F375" s="9" t="s">
        <v>10</v>
      </c>
      <c r="G375" s="10" t="s">
        <v>15</v>
      </c>
    </row>
    <row r="376" spans="5:7">
      <c r="E376" s="8">
        <v>57025</v>
      </c>
      <c r="F376" s="9" t="s">
        <v>14</v>
      </c>
      <c r="G376" s="10" t="s">
        <v>15</v>
      </c>
    </row>
    <row r="377" spans="5:7">
      <c r="E377" s="8">
        <v>57070</v>
      </c>
      <c r="F377" s="9" t="s">
        <v>16</v>
      </c>
      <c r="G377" s="10" t="s">
        <v>17</v>
      </c>
    </row>
    <row r="378" spans="5:7">
      <c r="E378" s="8">
        <v>57091</v>
      </c>
      <c r="F378" s="9" t="s">
        <v>16</v>
      </c>
      <c r="G378" s="10" t="s">
        <v>21</v>
      </c>
    </row>
    <row r="379" spans="5:7">
      <c r="E379" s="8">
        <v>57101</v>
      </c>
      <c r="F379" s="9" t="s">
        <v>10</v>
      </c>
      <c r="G379" s="10" t="s">
        <v>18</v>
      </c>
    </row>
    <row r="380" spans="5:7">
      <c r="E380" s="8">
        <v>57132</v>
      </c>
      <c r="F380" s="9" t="s">
        <v>5</v>
      </c>
      <c r="G380" s="10" t="s">
        <v>19</v>
      </c>
    </row>
    <row r="381" spans="5:7">
      <c r="E381" s="8">
        <v>57230</v>
      </c>
      <c r="F381" s="9" t="s">
        <v>5</v>
      </c>
      <c r="G381" s="10" t="s">
        <v>20</v>
      </c>
    </row>
    <row r="382" spans="5:7">
      <c r="E382" s="8">
        <v>57265</v>
      </c>
      <c r="F382" s="9" t="s">
        <v>5</v>
      </c>
      <c r="G382" s="10" t="s">
        <v>22</v>
      </c>
    </row>
    <row r="383" spans="5:7">
      <c r="E383" s="8">
        <v>57286</v>
      </c>
      <c r="F383" s="9" t="s">
        <v>5</v>
      </c>
      <c r="G383" s="10" t="s">
        <v>7</v>
      </c>
    </row>
    <row r="384" spans="5:7">
      <c r="E384" s="8">
        <v>57299</v>
      </c>
      <c r="F384" s="9" t="s">
        <v>8</v>
      </c>
      <c r="G384" s="10" t="s">
        <v>9</v>
      </c>
    </row>
    <row r="385" spans="5:7">
      <c r="E385" s="8">
        <v>57339</v>
      </c>
      <c r="F385" s="9" t="s">
        <v>10</v>
      </c>
      <c r="G385" s="10" t="s">
        <v>11</v>
      </c>
    </row>
    <row r="386" spans="5:7">
      <c r="E386" s="8">
        <v>57346</v>
      </c>
      <c r="F386" s="9" t="s">
        <v>10</v>
      </c>
      <c r="G386" s="10" t="s">
        <v>12</v>
      </c>
    </row>
    <row r="387" spans="5:7">
      <c r="E387" s="8">
        <v>57409</v>
      </c>
      <c r="F387" s="9" t="s">
        <v>10</v>
      </c>
      <c r="G387" s="10" t="s">
        <v>15</v>
      </c>
    </row>
    <row r="388" spans="5:7">
      <c r="E388" s="8">
        <v>57410</v>
      </c>
      <c r="F388" s="9" t="s">
        <v>14</v>
      </c>
      <c r="G388" s="10" t="s">
        <v>15</v>
      </c>
    </row>
    <row r="389" spans="5:7">
      <c r="E389" s="8">
        <v>57455</v>
      </c>
      <c r="F389" s="9" t="s">
        <v>16</v>
      </c>
      <c r="G389" s="10" t="s">
        <v>17</v>
      </c>
    </row>
    <row r="390" spans="5:7">
      <c r="E390" s="8">
        <v>57466</v>
      </c>
      <c r="F390" s="9" t="s">
        <v>14</v>
      </c>
      <c r="G390" s="10" t="s">
        <v>18</v>
      </c>
    </row>
    <row r="391" spans="5:7">
      <c r="E391" s="8">
        <v>57517</v>
      </c>
      <c r="F391" s="9" t="s">
        <v>5</v>
      </c>
      <c r="G391" s="10" t="s">
        <v>19</v>
      </c>
    </row>
    <row r="392" spans="5:7">
      <c r="E392" s="8">
        <v>57595</v>
      </c>
      <c r="F392" s="9" t="s">
        <v>16</v>
      </c>
      <c r="G392" s="10" t="s">
        <v>20</v>
      </c>
    </row>
    <row r="393" spans="5:7">
      <c r="E393" s="8">
        <v>57630</v>
      </c>
      <c r="F393" s="9" t="s">
        <v>16</v>
      </c>
      <c r="G393" s="10" t="s">
        <v>22</v>
      </c>
    </row>
    <row r="394" spans="5:7">
      <c r="E394" s="8">
        <v>57651</v>
      </c>
      <c r="F394" s="9" t="s">
        <v>16</v>
      </c>
      <c r="G394" s="10" t="s">
        <v>7</v>
      </c>
    </row>
    <row r="395" spans="5:7">
      <c r="E395" s="8">
        <v>57664</v>
      </c>
      <c r="F395" s="9" t="s">
        <v>5</v>
      </c>
      <c r="G395" s="10" t="s">
        <v>9</v>
      </c>
    </row>
    <row r="396" spans="5:7">
      <c r="E396" s="8">
        <v>57704</v>
      </c>
      <c r="F396" s="9" t="s">
        <v>14</v>
      </c>
      <c r="G396" s="10" t="s">
        <v>11</v>
      </c>
    </row>
    <row r="397" spans="5:7">
      <c r="E397" s="8">
        <v>57711</v>
      </c>
      <c r="F397" s="9" t="s">
        <v>14</v>
      </c>
      <c r="G397" s="10" t="s">
        <v>12</v>
      </c>
    </row>
    <row r="398" spans="5:7">
      <c r="E398" s="8">
        <v>57766</v>
      </c>
      <c r="F398" s="9" t="s">
        <v>10</v>
      </c>
      <c r="G398" s="10" t="s">
        <v>15</v>
      </c>
    </row>
    <row r="399" spans="5:7">
      <c r="E399" s="8">
        <v>57767</v>
      </c>
      <c r="F399" s="9" t="s">
        <v>14</v>
      </c>
      <c r="G399" s="10" t="s">
        <v>15</v>
      </c>
    </row>
    <row r="400" spans="5:7">
      <c r="E400" s="8">
        <v>57812</v>
      </c>
      <c r="F400" s="9" t="s">
        <v>16</v>
      </c>
      <c r="G400" s="10" t="s">
        <v>17</v>
      </c>
    </row>
    <row r="401" spans="5:7">
      <c r="E401" s="8">
        <v>57831</v>
      </c>
      <c r="F401" s="9" t="s">
        <v>8</v>
      </c>
      <c r="G401" s="10" t="s">
        <v>18</v>
      </c>
    </row>
    <row r="402" spans="5:7">
      <c r="E402" s="8">
        <v>57874</v>
      </c>
      <c r="F402" s="9" t="s">
        <v>5</v>
      </c>
      <c r="G402" s="10" t="s">
        <v>19</v>
      </c>
    </row>
    <row r="403" spans="5:7">
      <c r="E403" s="8">
        <v>58029</v>
      </c>
      <c r="F403" s="9" t="s">
        <v>16</v>
      </c>
      <c r="G403" s="10" t="s">
        <v>9</v>
      </c>
    </row>
    <row r="404" spans="5:7">
      <c r="E404" s="8">
        <v>58069</v>
      </c>
      <c r="F404" s="9" t="s">
        <v>8</v>
      </c>
      <c r="G404" s="10" t="s">
        <v>11</v>
      </c>
    </row>
    <row r="405" spans="5:7">
      <c r="E405" s="8">
        <v>58076</v>
      </c>
      <c r="F405" s="9" t="s">
        <v>8</v>
      </c>
      <c r="G405" s="10" t="s">
        <v>12</v>
      </c>
    </row>
    <row r="406" spans="5:7">
      <c r="E406" s="8">
        <v>58116</v>
      </c>
      <c r="F406" s="9" t="s">
        <v>10</v>
      </c>
      <c r="G406" s="10" t="s">
        <v>15</v>
      </c>
    </row>
    <row r="407" spans="5:7">
      <c r="E407" s="8">
        <v>58117</v>
      </c>
      <c r="F407" s="9" t="s">
        <v>14</v>
      </c>
      <c r="G407" s="10" t="s">
        <v>15</v>
      </c>
    </row>
    <row r="408" spans="5:7">
      <c r="E408" s="8">
        <v>58162</v>
      </c>
      <c r="F408" s="9" t="s">
        <v>16</v>
      </c>
      <c r="G408" s="10" t="s">
        <v>17</v>
      </c>
    </row>
    <row r="409" spans="5:7">
      <c r="E409" s="8">
        <v>58186</v>
      </c>
      <c r="F409" s="9" t="s">
        <v>10</v>
      </c>
      <c r="G409" s="10" t="s">
        <v>21</v>
      </c>
    </row>
    <row r="410" spans="5:7">
      <c r="E410" s="8">
        <v>58196</v>
      </c>
      <c r="F410" s="9" t="s">
        <v>5</v>
      </c>
      <c r="G410" s="10" t="s">
        <v>18</v>
      </c>
    </row>
    <row r="411" spans="5:7">
      <c r="E411" s="8">
        <v>58224</v>
      </c>
      <c r="F411" s="9" t="s">
        <v>5</v>
      </c>
      <c r="G411" s="10" t="s">
        <v>19</v>
      </c>
    </row>
    <row r="412" spans="5:7">
      <c r="E412" s="8">
        <v>58434</v>
      </c>
      <c r="F412" s="9" t="s">
        <v>5</v>
      </c>
      <c r="G412" s="10" t="s">
        <v>11</v>
      </c>
    </row>
    <row r="413" spans="5:7">
      <c r="E413" s="8">
        <v>58441</v>
      </c>
      <c r="F413" s="9" t="s">
        <v>5</v>
      </c>
      <c r="G413" s="10" t="s">
        <v>12</v>
      </c>
    </row>
    <row r="414" spans="5:7">
      <c r="E414" s="8">
        <v>58501</v>
      </c>
      <c r="F414" s="9" t="s">
        <v>10</v>
      </c>
      <c r="G414" s="10" t="s">
        <v>15</v>
      </c>
    </row>
    <row r="415" spans="5:7">
      <c r="E415" s="8">
        <v>58502</v>
      </c>
      <c r="F415" s="9" t="s">
        <v>14</v>
      </c>
      <c r="G415" s="10" t="s">
        <v>15</v>
      </c>
    </row>
    <row r="416" spans="5:7">
      <c r="E416" s="8">
        <v>58547</v>
      </c>
      <c r="F416" s="9" t="s">
        <v>16</v>
      </c>
      <c r="G416" s="10" t="s">
        <v>17</v>
      </c>
    </row>
    <row r="417" spans="5:7">
      <c r="E417" s="8">
        <v>58552</v>
      </c>
      <c r="F417" s="9" t="s">
        <v>8</v>
      </c>
      <c r="G417" s="10" t="s">
        <v>21</v>
      </c>
    </row>
    <row r="418" spans="5:7">
      <c r="E418" s="8">
        <v>58609</v>
      </c>
      <c r="F418" s="9" t="s">
        <v>5</v>
      </c>
      <c r="G418" s="10" t="s">
        <v>19</v>
      </c>
    </row>
    <row r="419" spans="5:7">
      <c r="E419" s="8">
        <v>58691</v>
      </c>
      <c r="F419" s="9" t="s">
        <v>14</v>
      </c>
      <c r="G419" s="10" t="s">
        <v>20</v>
      </c>
    </row>
    <row r="420" spans="5:7">
      <c r="E420" s="8">
        <v>58726</v>
      </c>
      <c r="F420" s="9" t="s">
        <v>14</v>
      </c>
      <c r="G420" s="10" t="s">
        <v>22</v>
      </c>
    </row>
    <row r="421" spans="5:7">
      <c r="E421" s="8">
        <v>58747</v>
      </c>
      <c r="F421" s="9" t="s">
        <v>14</v>
      </c>
      <c r="G421" s="10" t="s">
        <v>7</v>
      </c>
    </row>
    <row r="422" spans="5:7">
      <c r="E422" s="8">
        <v>58760</v>
      </c>
      <c r="F422" s="9" t="s">
        <v>10</v>
      </c>
      <c r="G422" s="10" t="s">
        <v>9</v>
      </c>
    </row>
    <row r="423" spans="5:7">
      <c r="E423" s="8">
        <v>58858</v>
      </c>
      <c r="F423" s="9" t="s">
        <v>10</v>
      </c>
      <c r="G423" s="10" t="s">
        <v>15</v>
      </c>
    </row>
    <row r="424" spans="5:7">
      <c r="E424" s="8">
        <v>58859</v>
      </c>
      <c r="F424" s="9" t="s">
        <v>14</v>
      </c>
      <c r="G424" s="10" t="s">
        <v>15</v>
      </c>
    </row>
    <row r="425" spans="5:7">
      <c r="E425" s="8">
        <v>58904</v>
      </c>
      <c r="F425" s="9" t="s">
        <v>16</v>
      </c>
      <c r="G425" s="10" t="s">
        <v>17</v>
      </c>
    </row>
    <row r="426" spans="5:7">
      <c r="E426" s="8">
        <v>58917</v>
      </c>
      <c r="F426" s="9" t="s">
        <v>5</v>
      </c>
      <c r="G426" s="10" t="s">
        <v>21</v>
      </c>
    </row>
    <row r="427" spans="5:7">
      <c r="E427" s="8">
        <v>58966</v>
      </c>
      <c r="F427" s="9" t="s">
        <v>5</v>
      </c>
      <c r="G427" s="10" t="s">
        <v>19</v>
      </c>
    </row>
    <row r="428" spans="5:7">
      <c r="E428" s="8">
        <v>59056</v>
      </c>
      <c r="F428" s="9" t="s">
        <v>8</v>
      </c>
      <c r="G428" s="10" t="s">
        <v>20</v>
      </c>
    </row>
    <row r="429" spans="5:7">
      <c r="E429" s="8">
        <v>59091</v>
      </c>
      <c r="F429" s="9" t="s">
        <v>8</v>
      </c>
      <c r="G429" s="10" t="s">
        <v>22</v>
      </c>
    </row>
    <row r="430" spans="5:7">
      <c r="E430" s="8">
        <v>59112</v>
      </c>
      <c r="F430" s="9" t="s">
        <v>8</v>
      </c>
      <c r="G430" s="10" t="s">
        <v>7</v>
      </c>
    </row>
    <row r="431" spans="5:7">
      <c r="E431" s="8">
        <v>59125</v>
      </c>
      <c r="F431" s="9" t="s">
        <v>14</v>
      </c>
      <c r="G431" s="10" t="s">
        <v>9</v>
      </c>
    </row>
    <row r="432" spans="5:7">
      <c r="E432" s="8">
        <v>59208</v>
      </c>
      <c r="F432" s="9" t="s">
        <v>10</v>
      </c>
      <c r="G432" s="10" t="s">
        <v>15</v>
      </c>
    </row>
    <row r="433" spans="5:7">
      <c r="E433" s="8">
        <v>59209</v>
      </c>
      <c r="F433" s="9" t="s">
        <v>14</v>
      </c>
      <c r="G433" s="10" t="s">
        <v>15</v>
      </c>
    </row>
    <row r="434" spans="5:7">
      <c r="E434" s="8">
        <v>59254</v>
      </c>
      <c r="F434" s="9" t="s">
        <v>16</v>
      </c>
      <c r="G434" s="10" t="s">
        <v>17</v>
      </c>
    </row>
    <row r="435" spans="5:7">
      <c r="E435" s="8">
        <v>59282</v>
      </c>
      <c r="F435" s="9" t="s">
        <v>16</v>
      </c>
      <c r="G435" s="10" t="s">
        <v>21</v>
      </c>
    </row>
    <row r="436" spans="5:7">
      <c r="E436" s="8">
        <v>59292</v>
      </c>
      <c r="F436" s="9" t="s">
        <v>10</v>
      </c>
      <c r="G436" s="10" t="s">
        <v>18</v>
      </c>
    </row>
    <row r="437" spans="5:7">
      <c r="E437" s="8">
        <v>59316</v>
      </c>
      <c r="F437" s="9" t="s">
        <v>5</v>
      </c>
      <c r="G437" s="10" t="s">
        <v>19</v>
      </c>
    </row>
    <row r="438" spans="5:7">
      <c r="E438" s="8">
        <v>59421</v>
      </c>
      <c r="F438" s="9" t="s">
        <v>5</v>
      </c>
      <c r="G438" s="10" t="s">
        <v>20</v>
      </c>
    </row>
    <row r="439" spans="5:7">
      <c r="E439" s="8">
        <v>59456</v>
      </c>
      <c r="F439" s="9" t="s">
        <v>5</v>
      </c>
      <c r="G439" s="10" t="s">
        <v>22</v>
      </c>
    </row>
    <row r="440" spans="5:7">
      <c r="E440" s="8">
        <v>59477</v>
      </c>
      <c r="F440" s="9" t="s">
        <v>5</v>
      </c>
      <c r="G440" s="10" t="s">
        <v>7</v>
      </c>
    </row>
    <row r="441" spans="5:7">
      <c r="E441" s="8">
        <v>59490</v>
      </c>
      <c r="F441" s="9" t="s">
        <v>8</v>
      </c>
      <c r="G441" s="10" t="s">
        <v>9</v>
      </c>
    </row>
    <row r="442" spans="5:7">
      <c r="E442" s="8">
        <v>59530</v>
      </c>
      <c r="F442" s="9" t="s">
        <v>10</v>
      </c>
      <c r="G442" s="10" t="s">
        <v>11</v>
      </c>
    </row>
    <row r="443" spans="5:7">
      <c r="E443" s="8">
        <v>59537</v>
      </c>
      <c r="F443" s="9" t="s">
        <v>10</v>
      </c>
      <c r="G443" s="10" t="s">
        <v>12</v>
      </c>
    </row>
    <row r="444" spans="5:7">
      <c r="E444" s="8">
        <v>59593</v>
      </c>
      <c r="F444" s="9" t="s">
        <v>10</v>
      </c>
      <c r="G444" s="10" t="s">
        <v>15</v>
      </c>
    </row>
    <row r="445" spans="5:7">
      <c r="E445" s="8">
        <v>59594</v>
      </c>
      <c r="F445" s="9" t="s">
        <v>14</v>
      </c>
      <c r="G445" s="10" t="s">
        <v>15</v>
      </c>
    </row>
    <row r="446" spans="5:7">
      <c r="E446" s="8">
        <v>59639</v>
      </c>
      <c r="F446" s="9" t="s">
        <v>16</v>
      </c>
      <c r="G446" s="10" t="s">
        <v>17</v>
      </c>
    </row>
    <row r="447" spans="5:7">
      <c r="E447" s="8">
        <v>59657</v>
      </c>
      <c r="F447" s="9" t="s">
        <v>14</v>
      </c>
      <c r="G447" s="10" t="s">
        <v>18</v>
      </c>
    </row>
    <row r="448" spans="5:7">
      <c r="E448" s="8">
        <v>59701</v>
      </c>
      <c r="F448" s="9" t="s">
        <v>5</v>
      </c>
      <c r="G448" s="10" t="s">
        <v>19</v>
      </c>
    </row>
    <row r="449" spans="5:7">
      <c r="E449" s="8">
        <v>59786</v>
      </c>
      <c r="F449" s="9" t="s">
        <v>16</v>
      </c>
      <c r="G449" s="10" t="s">
        <v>20</v>
      </c>
    </row>
    <row r="450" spans="5:7">
      <c r="E450" s="8">
        <v>59821</v>
      </c>
      <c r="F450" s="9" t="s">
        <v>16</v>
      </c>
      <c r="G450" s="10" t="s">
        <v>22</v>
      </c>
    </row>
    <row r="451" spans="5:7">
      <c r="E451" s="8">
        <v>59842</v>
      </c>
      <c r="F451" s="9" t="s">
        <v>16</v>
      </c>
      <c r="G451" s="10" t="s">
        <v>7</v>
      </c>
    </row>
    <row r="452" spans="5:7">
      <c r="E452" s="8">
        <v>59855</v>
      </c>
      <c r="F452" s="9" t="s">
        <v>5</v>
      </c>
      <c r="G452" s="10" t="s">
        <v>9</v>
      </c>
    </row>
    <row r="453" spans="5:7">
      <c r="E453" s="8">
        <v>59895</v>
      </c>
      <c r="F453" s="9" t="s">
        <v>14</v>
      </c>
      <c r="G453" s="10" t="s">
        <v>11</v>
      </c>
    </row>
    <row r="454" spans="5:7">
      <c r="E454" s="8">
        <v>59902</v>
      </c>
      <c r="F454" s="9" t="s">
        <v>14</v>
      </c>
      <c r="G454" s="10" t="s">
        <v>12</v>
      </c>
    </row>
    <row r="455" spans="5:7">
      <c r="E455" s="8">
        <v>59950</v>
      </c>
      <c r="F455" s="9" t="s">
        <v>10</v>
      </c>
      <c r="G455" s="10" t="s">
        <v>15</v>
      </c>
    </row>
    <row r="456" spans="5:7">
      <c r="E456" s="8">
        <v>59951</v>
      </c>
      <c r="F456" s="9" t="s">
        <v>14</v>
      </c>
      <c r="G456" s="10" t="s">
        <v>15</v>
      </c>
    </row>
    <row r="457" spans="5:7">
      <c r="E457" s="8">
        <v>59996</v>
      </c>
      <c r="F457" s="9" t="s">
        <v>16</v>
      </c>
      <c r="G457" s="10" t="s">
        <v>17</v>
      </c>
    </row>
    <row r="458" spans="5:7">
      <c r="E458" s="8">
        <v>60013</v>
      </c>
      <c r="F458" s="9" t="s">
        <v>10</v>
      </c>
      <c r="G458" s="10" t="s">
        <v>21</v>
      </c>
    </row>
    <row r="459" spans="5:7">
      <c r="E459" s="8">
        <v>60023</v>
      </c>
      <c r="F459" s="9" t="s">
        <v>5</v>
      </c>
      <c r="G459" s="10" t="s">
        <v>18</v>
      </c>
    </row>
    <row r="460" spans="5:7">
      <c r="E460" s="8">
        <v>60058</v>
      </c>
      <c r="F460" s="9" t="s">
        <v>5</v>
      </c>
      <c r="G460" s="10" t="s">
        <v>19</v>
      </c>
    </row>
    <row r="461" spans="5:7">
      <c r="E461" s="8">
        <v>60261</v>
      </c>
      <c r="F461" s="9" t="s">
        <v>5</v>
      </c>
      <c r="G461" s="10" t="s">
        <v>11</v>
      </c>
    </row>
    <row r="462" spans="5:7">
      <c r="E462" s="8">
        <v>60268</v>
      </c>
      <c r="F462" s="9" t="s">
        <v>5</v>
      </c>
      <c r="G462" s="10" t="s">
        <v>12</v>
      </c>
    </row>
    <row r="463" spans="5:7">
      <c r="E463" s="8">
        <v>60307</v>
      </c>
      <c r="F463" s="9" t="s">
        <v>10</v>
      </c>
      <c r="G463" s="10" t="s">
        <v>15</v>
      </c>
    </row>
    <row r="464" spans="5:7">
      <c r="E464" s="8">
        <v>60308</v>
      </c>
      <c r="F464" s="9" t="s">
        <v>14</v>
      </c>
      <c r="G464" s="10" t="s">
        <v>15</v>
      </c>
    </row>
    <row r="465" spans="5:7">
      <c r="E465" s="8">
        <v>60353</v>
      </c>
      <c r="F465" s="9" t="s">
        <v>16</v>
      </c>
      <c r="G465" s="10" t="s">
        <v>17</v>
      </c>
    </row>
    <row r="466" spans="5:7">
      <c r="E466" s="8">
        <v>60378</v>
      </c>
      <c r="F466" s="9" t="s">
        <v>14</v>
      </c>
      <c r="G466" s="10" t="s">
        <v>21</v>
      </c>
    </row>
    <row r="467" spans="5:7">
      <c r="E467" s="8">
        <v>60388</v>
      </c>
      <c r="F467" s="9" t="s">
        <v>16</v>
      </c>
      <c r="G467" s="10" t="s">
        <v>18</v>
      </c>
    </row>
    <row r="468" spans="5:7">
      <c r="E468" s="8">
        <v>60415</v>
      </c>
      <c r="F468" s="9" t="s">
        <v>5</v>
      </c>
      <c r="G468" s="10" t="s">
        <v>19</v>
      </c>
    </row>
    <row r="469" spans="5:7">
      <c r="E469" s="8">
        <v>60517</v>
      </c>
      <c r="F469" s="9" t="s">
        <v>10</v>
      </c>
      <c r="G469" s="10" t="s">
        <v>20</v>
      </c>
    </row>
    <row r="470" spans="5:7">
      <c r="E470" s="8">
        <v>60552</v>
      </c>
      <c r="F470" s="9" t="s">
        <v>10</v>
      </c>
      <c r="G470" s="10" t="s">
        <v>22</v>
      </c>
    </row>
    <row r="471" spans="5:7">
      <c r="E471" s="8">
        <v>60573</v>
      </c>
      <c r="F471" s="9" t="s">
        <v>10</v>
      </c>
      <c r="G471" s="10" t="s">
        <v>7</v>
      </c>
    </row>
    <row r="472" spans="5:7">
      <c r="E472" s="8">
        <v>60626</v>
      </c>
      <c r="F472" s="9" t="s">
        <v>16</v>
      </c>
      <c r="G472" s="10" t="s">
        <v>11</v>
      </c>
    </row>
    <row r="473" spans="5:7">
      <c r="E473" s="8">
        <v>60633</v>
      </c>
      <c r="F473" s="9" t="s">
        <v>16</v>
      </c>
      <c r="G473" s="10" t="s">
        <v>12</v>
      </c>
    </row>
    <row r="474" spans="5:7">
      <c r="E474" s="8">
        <v>60685</v>
      </c>
      <c r="F474" s="9" t="s">
        <v>10</v>
      </c>
      <c r="G474" s="10" t="s">
        <v>15</v>
      </c>
    </row>
    <row r="475" spans="5:7">
      <c r="E475" s="8">
        <v>60686</v>
      </c>
      <c r="F475" s="9" t="s">
        <v>14</v>
      </c>
      <c r="G475" s="10" t="s">
        <v>15</v>
      </c>
    </row>
    <row r="476" spans="5:7">
      <c r="E476" s="8">
        <v>60731</v>
      </c>
      <c r="F476" s="9" t="s">
        <v>16</v>
      </c>
      <c r="G476" s="10" t="s">
        <v>17</v>
      </c>
    </row>
    <row r="477" spans="5:7">
      <c r="E477" s="8">
        <v>60743</v>
      </c>
      <c r="F477" s="9" t="s">
        <v>8</v>
      </c>
      <c r="G477" s="10" t="s">
        <v>21</v>
      </c>
    </row>
    <row r="478" spans="5:7">
      <c r="E478" s="8">
        <v>60793</v>
      </c>
      <c r="F478" s="9" t="s">
        <v>5</v>
      </c>
      <c r="G478" s="10" t="s">
        <v>19</v>
      </c>
    </row>
    <row r="479" spans="5:7">
      <c r="E479" s="8">
        <v>60882</v>
      </c>
      <c r="F479" s="9" t="s">
        <v>14</v>
      </c>
      <c r="G479" s="10" t="s">
        <v>20</v>
      </c>
    </row>
    <row r="480" spans="5:7">
      <c r="E480" s="8">
        <v>60917</v>
      </c>
      <c r="F480" s="9" t="s">
        <v>14</v>
      </c>
      <c r="G480" s="10" t="s">
        <v>22</v>
      </c>
    </row>
    <row r="481" spans="5:7">
      <c r="E481" s="8">
        <v>60938</v>
      </c>
      <c r="F481" s="9" t="s">
        <v>14</v>
      </c>
      <c r="G481" s="10" t="s">
        <v>7</v>
      </c>
    </row>
    <row r="482" spans="5:7">
      <c r="E482" s="8">
        <v>60951</v>
      </c>
      <c r="F482" s="9" t="s">
        <v>10</v>
      </c>
      <c r="G482" s="10" t="s">
        <v>9</v>
      </c>
    </row>
    <row r="483" spans="5:7">
      <c r="E483" s="8">
        <v>61042</v>
      </c>
      <c r="F483" s="9" t="s">
        <v>10</v>
      </c>
      <c r="G483" s="10" t="s">
        <v>15</v>
      </c>
    </row>
    <row r="484" spans="5:7">
      <c r="E484" s="8">
        <v>61043</v>
      </c>
      <c r="F484" s="9" t="s">
        <v>14</v>
      </c>
      <c r="G484" s="10" t="s">
        <v>15</v>
      </c>
    </row>
    <row r="485" spans="5:7">
      <c r="E485" s="8">
        <v>61088</v>
      </c>
      <c r="F485" s="9" t="s">
        <v>16</v>
      </c>
      <c r="G485" s="10" t="s">
        <v>17</v>
      </c>
    </row>
    <row r="486" spans="5:7">
      <c r="E486" s="8">
        <v>61108</v>
      </c>
      <c r="F486" s="9" t="s">
        <v>5</v>
      </c>
      <c r="G486" s="10" t="s">
        <v>21</v>
      </c>
    </row>
    <row r="487" spans="5:7">
      <c r="E487" s="8">
        <v>61150</v>
      </c>
      <c r="F487" s="9" t="s">
        <v>5</v>
      </c>
      <c r="G487" s="10" t="s">
        <v>19</v>
      </c>
    </row>
    <row r="488" spans="5:7">
      <c r="E488" s="8">
        <v>61247</v>
      </c>
      <c r="F488" s="9" t="s">
        <v>8</v>
      </c>
      <c r="G488" s="10" t="s">
        <v>20</v>
      </c>
    </row>
    <row r="489" spans="5:7">
      <c r="E489" s="8">
        <v>61282</v>
      </c>
      <c r="F489" s="9" t="s">
        <v>8</v>
      </c>
      <c r="G489" s="10" t="s">
        <v>22</v>
      </c>
    </row>
    <row r="490" spans="5:7">
      <c r="E490" s="8">
        <v>61303</v>
      </c>
      <c r="F490" s="9" t="s">
        <v>8</v>
      </c>
      <c r="G490" s="10" t="s">
        <v>7</v>
      </c>
    </row>
    <row r="491" spans="5:7">
      <c r="E491" s="8">
        <v>61316</v>
      </c>
      <c r="F491" s="9" t="s">
        <v>14</v>
      </c>
      <c r="G491" s="10" t="s">
        <v>9</v>
      </c>
    </row>
    <row r="492" spans="5:7">
      <c r="E492" s="8">
        <v>61427</v>
      </c>
      <c r="F492" s="9" t="s">
        <v>10</v>
      </c>
      <c r="G492" s="10" t="s">
        <v>15</v>
      </c>
    </row>
    <row r="493" spans="5:7">
      <c r="E493" s="8">
        <v>61428</v>
      </c>
      <c r="F493" s="9" t="s">
        <v>14</v>
      </c>
      <c r="G493" s="10" t="s">
        <v>15</v>
      </c>
    </row>
    <row r="494" spans="5:7">
      <c r="E494" s="8">
        <v>61473</v>
      </c>
      <c r="F494" s="9" t="s">
        <v>16</v>
      </c>
      <c r="G494" s="10" t="s">
        <v>17</v>
      </c>
    </row>
    <row r="495" spans="5:7">
      <c r="E495" s="8">
        <v>61484</v>
      </c>
      <c r="F495" s="9" t="s">
        <v>14</v>
      </c>
      <c r="G495" s="10" t="s">
        <v>18</v>
      </c>
    </row>
    <row r="496" spans="5:7">
      <c r="E496" s="8">
        <v>61535</v>
      </c>
      <c r="F496" s="9" t="s">
        <v>5</v>
      </c>
      <c r="G496" s="10" t="s">
        <v>19</v>
      </c>
    </row>
    <row r="497" spans="5:7">
      <c r="E497" s="8">
        <v>61613</v>
      </c>
      <c r="F497" s="9" t="s">
        <v>16</v>
      </c>
      <c r="G497" s="10" t="s">
        <v>20</v>
      </c>
    </row>
    <row r="498" spans="5:7">
      <c r="E498" s="8">
        <v>61648</v>
      </c>
      <c r="F498" s="9" t="s">
        <v>16</v>
      </c>
      <c r="G498" s="10" t="s">
        <v>22</v>
      </c>
    </row>
    <row r="499" spans="5:7">
      <c r="E499" s="8">
        <v>61669</v>
      </c>
      <c r="F499" s="9" t="s">
        <v>16</v>
      </c>
      <c r="G499" s="10" t="s">
        <v>7</v>
      </c>
    </row>
    <row r="500" spans="5:7">
      <c r="E500" s="8">
        <v>61682</v>
      </c>
      <c r="F500" s="9" t="s">
        <v>5</v>
      </c>
      <c r="G500" s="10" t="s">
        <v>9</v>
      </c>
    </row>
    <row r="501" spans="5:7">
      <c r="E501" s="8">
        <v>61722</v>
      </c>
      <c r="F501" s="9" t="s">
        <v>14</v>
      </c>
      <c r="G501" s="10" t="s">
        <v>11</v>
      </c>
    </row>
    <row r="502" spans="5:7">
      <c r="E502" s="8">
        <v>61729</v>
      </c>
      <c r="F502" s="9" t="s">
        <v>14</v>
      </c>
      <c r="G502" s="10" t="s">
        <v>12</v>
      </c>
    </row>
    <row r="503" spans="5:7">
      <c r="E503" s="8">
        <v>61784</v>
      </c>
      <c r="F503" s="9" t="s">
        <v>10</v>
      </c>
      <c r="G503" s="10" t="s">
        <v>15</v>
      </c>
    </row>
    <row r="504" spans="5:7">
      <c r="E504" s="8">
        <v>61785</v>
      </c>
      <c r="F504" s="9" t="s">
        <v>14</v>
      </c>
      <c r="G504" s="10" t="s">
        <v>15</v>
      </c>
    </row>
    <row r="505" spans="5:7">
      <c r="E505" s="8">
        <v>61830</v>
      </c>
      <c r="F505" s="9" t="s">
        <v>16</v>
      </c>
      <c r="G505" s="10" t="s">
        <v>17</v>
      </c>
    </row>
    <row r="506" spans="5:7">
      <c r="E506" s="8">
        <v>61849</v>
      </c>
      <c r="F506" s="9" t="s">
        <v>8</v>
      </c>
      <c r="G506" s="10" t="s">
        <v>18</v>
      </c>
    </row>
    <row r="507" spans="5:7">
      <c r="E507" s="8">
        <v>61892</v>
      </c>
      <c r="F507" s="9" t="s">
        <v>5</v>
      </c>
      <c r="G507" s="10" t="s">
        <v>19</v>
      </c>
    </row>
    <row r="508" spans="5:7">
      <c r="E508" s="8">
        <v>62047</v>
      </c>
      <c r="F508" s="9" t="s">
        <v>16</v>
      </c>
      <c r="G508" s="10" t="s">
        <v>9</v>
      </c>
    </row>
    <row r="509" spans="5:7">
      <c r="E509" s="8">
        <v>62087</v>
      </c>
      <c r="F509" s="9" t="s">
        <v>8</v>
      </c>
      <c r="G509" s="10" t="s">
        <v>11</v>
      </c>
    </row>
    <row r="510" spans="5:7">
      <c r="E510" s="8">
        <v>62094</v>
      </c>
      <c r="F510" s="9" t="s">
        <v>8</v>
      </c>
      <c r="G510" s="10" t="s">
        <v>12</v>
      </c>
    </row>
    <row r="511" spans="5:7">
      <c r="E511" s="8">
        <v>62134</v>
      </c>
      <c r="F511" s="9" t="s">
        <v>10</v>
      </c>
      <c r="G511" s="10" t="s">
        <v>15</v>
      </c>
    </row>
    <row r="512" spans="5:7">
      <c r="E512" s="8">
        <v>62135</v>
      </c>
      <c r="F512" s="9" t="s">
        <v>14</v>
      </c>
      <c r="G512" s="10" t="s">
        <v>15</v>
      </c>
    </row>
    <row r="513" spans="5:7">
      <c r="E513" s="8">
        <v>62180</v>
      </c>
      <c r="F513" s="9" t="s">
        <v>16</v>
      </c>
      <c r="G513" s="10" t="s">
        <v>17</v>
      </c>
    </row>
    <row r="514" spans="5:7">
      <c r="E514" s="8">
        <v>62204</v>
      </c>
      <c r="F514" s="9" t="s">
        <v>10</v>
      </c>
      <c r="G514" s="10" t="s">
        <v>21</v>
      </c>
    </row>
    <row r="515" spans="5:7">
      <c r="E515" s="8">
        <v>62214</v>
      </c>
      <c r="F515" s="9" t="s">
        <v>5</v>
      </c>
      <c r="G515" s="10" t="s">
        <v>18</v>
      </c>
    </row>
    <row r="516" spans="5:7">
      <c r="E516" s="8">
        <v>62242</v>
      </c>
      <c r="F516" s="9" t="s">
        <v>5</v>
      </c>
      <c r="G516" s="10" t="s">
        <v>19</v>
      </c>
    </row>
    <row r="517" spans="5:7">
      <c r="E517" s="8">
        <v>62452</v>
      </c>
      <c r="F517" s="9" t="s">
        <v>5</v>
      </c>
      <c r="G517" s="10" t="s">
        <v>11</v>
      </c>
    </row>
    <row r="518" spans="5:7">
      <c r="E518" s="8">
        <v>62459</v>
      </c>
      <c r="F518" s="9" t="s">
        <v>5</v>
      </c>
      <c r="G518" s="10" t="s">
        <v>12</v>
      </c>
    </row>
    <row r="519" spans="5:7">
      <c r="E519" s="8">
        <v>62519</v>
      </c>
      <c r="F519" s="9" t="s">
        <v>10</v>
      </c>
      <c r="G519" s="10" t="s">
        <v>15</v>
      </c>
    </row>
    <row r="520" spans="5:7">
      <c r="E520" s="8">
        <v>62520</v>
      </c>
      <c r="F520" s="9" t="s">
        <v>14</v>
      </c>
      <c r="G520" s="10" t="s">
        <v>15</v>
      </c>
    </row>
    <row r="521" spans="5:7">
      <c r="E521" s="8">
        <v>62565</v>
      </c>
      <c r="F521" s="9" t="s">
        <v>16</v>
      </c>
      <c r="G521" s="10" t="s">
        <v>17</v>
      </c>
    </row>
    <row r="522" spans="5:7">
      <c r="E522" s="8">
        <v>62569</v>
      </c>
      <c r="F522" s="9" t="s">
        <v>14</v>
      </c>
      <c r="G522" s="10" t="s">
        <v>21</v>
      </c>
    </row>
    <row r="523" spans="5:7">
      <c r="E523" s="8">
        <v>62579</v>
      </c>
      <c r="F523" s="9" t="s">
        <v>16</v>
      </c>
      <c r="G523" s="10" t="s">
        <v>18</v>
      </c>
    </row>
    <row r="524" spans="5:7">
      <c r="E524" s="8">
        <v>62627</v>
      </c>
      <c r="F524" s="9" t="s">
        <v>5</v>
      </c>
      <c r="G524" s="10" t="s">
        <v>19</v>
      </c>
    </row>
    <row r="525" spans="5:7">
      <c r="E525" s="8">
        <v>62708</v>
      </c>
      <c r="F525" s="9" t="s">
        <v>10</v>
      </c>
      <c r="G525" s="10" t="s">
        <v>20</v>
      </c>
    </row>
    <row r="526" spans="5:7">
      <c r="E526" s="8">
        <v>62743</v>
      </c>
      <c r="F526" s="9" t="s">
        <v>10</v>
      </c>
      <c r="G526" s="10" t="s">
        <v>22</v>
      </c>
    </row>
    <row r="527" spans="5:7">
      <c r="E527" s="8">
        <v>62764</v>
      </c>
      <c r="F527" s="9" t="s">
        <v>10</v>
      </c>
      <c r="G527" s="10" t="s">
        <v>7</v>
      </c>
    </row>
    <row r="528" spans="5:7">
      <c r="E528" s="8">
        <v>62817</v>
      </c>
      <c r="F528" s="9" t="s">
        <v>16</v>
      </c>
      <c r="G528" s="10" t="s">
        <v>11</v>
      </c>
    </row>
    <row r="529" spans="5:7">
      <c r="E529" s="8">
        <v>62824</v>
      </c>
      <c r="F529" s="9" t="s">
        <v>16</v>
      </c>
      <c r="G529" s="10" t="s">
        <v>12</v>
      </c>
    </row>
    <row r="530" spans="5:7">
      <c r="E530" s="8">
        <v>62876</v>
      </c>
      <c r="F530" s="9" t="s">
        <v>10</v>
      </c>
      <c r="G530" s="10" t="s">
        <v>15</v>
      </c>
    </row>
    <row r="531" spans="5:7">
      <c r="E531" s="8">
        <v>62877</v>
      </c>
      <c r="F531" s="9" t="s">
        <v>14</v>
      </c>
      <c r="G531" s="10" t="s">
        <v>15</v>
      </c>
    </row>
    <row r="532" spans="5:7">
      <c r="E532" s="8">
        <v>62922</v>
      </c>
      <c r="F532" s="9" t="s">
        <v>16</v>
      </c>
      <c r="G532" s="10" t="s">
        <v>17</v>
      </c>
    </row>
    <row r="533" spans="5:7">
      <c r="E533" s="8">
        <v>62935</v>
      </c>
      <c r="F533" s="9" t="s">
        <v>5</v>
      </c>
      <c r="G533" s="10" t="s">
        <v>21</v>
      </c>
    </row>
    <row r="534" spans="5:7">
      <c r="E534" s="8">
        <v>62984</v>
      </c>
      <c r="F534" s="9" t="s">
        <v>5</v>
      </c>
      <c r="G534" s="10" t="s">
        <v>19</v>
      </c>
    </row>
    <row r="535" spans="5:7">
      <c r="E535" s="8">
        <v>63074</v>
      </c>
      <c r="F535" s="9" t="s">
        <v>8</v>
      </c>
      <c r="G535" s="10" t="s">
        <v>20</v>
      </c>
    </row>
    <row r="536" spans="5:7">
      <c r="E536" s="8">
        <v>63109</v>
      </c>
      <c r="F536" s="9" t="s">
        <v>8</v>
      </c>
      <c r="G536" s="10" t="s">
        <v>22</v>
      </c>
    </row>
    <row r="537" spans="5:7">
      <c r="E537" s="8">
        <v>63130</v>
      </c>
      <c r="F537" s="9" t="s">
        <v>8</v>
      </c>
      <c r="G537" s="10" t="s">
        <v>7</v>
      </c>
    </row>
    <row r="538" spans="5:7">
      <c r="E538" s="8">
        <v>63143</v>
      </c>
      <c r="F538" s="9" t="s">
        <v>14</v>
      </c>
      <c r="G538" s="10" t="s">
        <v>9</v>
      </c>
    </row>
    <row r="539" spans="5:7">
      <c r="E539" s="8">
        <v>63226</v>
      </c>
      <c r="F539" s="9" t="s">
        <v>10</v>
      </c>
      <c r="G539" s="10" t="s">
        <v>15</v>
      </c>
    </row>
    <row r="540" spans="5:7">
      <c r="E540" s="8">
        <v>63227</v>
      </c>
      <c r="F540" s="9" t="s">
        <v>14</v>
      </c>
      <c r="G540" s="10" t="s">
        <v>15</v>
      </c>
    </row>
    <row r="541" spans="5:7">
      <c r="E541" s="8">
        <v>63272</v>
      </c>
      <c r="F541" s="9" t="s">
        <v>16</v>
      </c>
      <c r="G541" s="10" t="s">
        <v>17</v>
      </c>
    </row>
    <row r="542" spans="5:7">
      <c r="E542" s="8">
        <v>63300</v>
      </c>
      <c r="F542" s="9" t="s">
        <v>16</v>
      </c>
      <c r="G542" s="10" t="s">
        <v>21</v>
      </c>
    </row>
    <row r="543" spans="5:7">
      <c r="E543" s="8">
        <v>63310</v>
      </c>
      <c r="F543" s="9" t="s">
        <v>10</v>
      </c>
      <c r="G543" s="10" t="s">
        <v>18</v>
      </c>
    </row>
    <row r="544" spans="5:7">
      <c r="E544" s="8">
        <v>63334</v>
      </c>
      <c r="F544" s="9" t="s">
        <v>5</v>
      </c>
      <c r="G544" s="10" t="s">
        <v>19</v>
      </c>
    </row>
    <row r="545" spans="5:7">
      <c r="E545" s="8">
        <v>63439</v>
      </c>
      <c r="F545" s="9" t="s">
        <v>5</v>
      </c>
      <c r="G545" s="10" t="s">
        <v>20</v>
      </c>
    </row>
    <row r="546" spans="5:7">
      <c r="E546" s="8">
        <v>63474</v>
      </c>
      <c r="F546" s="9" t="s">
        <v>5</v>
      </c>
      <c r="G546" s="10" t="s">
        <v>22</v>
      </c>
    </row>
    <row r="547" spans="5:7">
      <c r="E547" s="8">
        <v>63495</v>
      </c>
      <c r="F547" s="9" t="s">
        <v>5</v>
      </c>
      <c r="G547" s="10" t="s">
        <v>7</v>
      </c>
    </row>
    <row r="548" spans="5:7">
      <c r="E548" s="8">
        <v>63508</v>
      </c>
      <c r="F548" s="9" t="s">
        <v>8</v>
      </c>
      <c r="G548" s="10" t="s">
        <v>9</v>
      </c>
    </row>
    <row r="549" spans="5:7">
      <c r="E549" s="8">
        <v>63548</v>
      </c>
      <c r="F549" s="9" t="s">
        <v>10</v>
      </c>
      <c r="G549" s="10" t="s">
        <v>11</v>
      </c>
    </row>
    <row r="550" spans="5:7">
      <c r="E550" s="8">
        <v>63555</v>
      </c>
      <c r="F550" s="9" t="s">
        <v>10</v>
      </c>
      <c r="G550" s="10" t="s">
        <v>12</v>
      </c>
    </row>
    <row r="551" spans="5:7">
      <c r="E551" s="8">
        <v>63611</v>
      </c>
      <c r="F551" s="9" t="s">
        <v>10</v>
      </c>
      <c r="G551" s="10" t="s">
        <v>15</v>
      </c>
    </row>
    <row r="552" spans="5:7">
      <c r="E552" s="8">
        <v>63612</v>
      </c>
      <c r="F552" s="9" t="s">
        <v>14</v>
      </c>
      <c r="G552" s="10" t="s">
        <v>15</v>
      </c>
    </row>
    <row r="553" spans="5:7">
      <c r="E553" s="8">
        <v>63657</v>
      </c>
      <c r="F553" s="9" t="s">
        <v>16</v>
      </c>
      <c r="G553" s="10" t="s">
        <v>17</v>
      </c>
    </row>
    <row r="554" spans="5:7">
      <c r="E554" s="8">
        <v>63675</v>
      </c>
      <c r="F554" s="9" t="s">
        <v>14</v>
      </c>
      <c r="G554" s="10" t="s">
        <v>18</v>
      </c>
    </row>
    <row r="555" spans="5:7">
      <c r="E555" s="8">
        <v>63719</v>
      </c>
      <c r="F555" s="9" t="s">
        <v>5</v>
      </c>
      <c r="G555" s="10" t="s">
        <v>19</v>
      </c>
    </row>
    <row r="556" spans="5:7">
      <c r="E556" s="8">
        <v>63804</v>
      </c>
      <c r="F556" s="9" t="s">
        <v>16</v>
      </c>
      <c r="G556" s="10" t="s">
        <v>20</v>
      </c>
    </row>
    <row r="557" spans="5:7">
      <c r="E557" s="8">
        <v>63839</v>
      </c>
      <c r="F557" s="9" t="s">
        <v>16</v>
      </c>
      <c r="G557" s="10" t="s">
        <v>22</v>
      </c>
    </row>
    <row r="558" spans="5:7">
      <c r="E558" s="8">
        <v>63860</v>
      </c>
      <c r="F558" s="9" t="s">
        <v>16</v>
      </c>
      <c r="G558" s="10" t="s">
        <v>7</v>
      </c>
    </row>
    <row r="559" spans="5:7">
      <c r="E559" s="8">
        <v>63873</v>
      </c>
      <c r="F559" s="9" t="s">
        <v>5</v>
      </c>
      <c r="G559" s="10" t="s">
        <v>9</v>
      </c>
    </row>
    <row r="560" spans="5:7">
      <c r="E560" s="8">
        <v>63913</v>
      </c>
      <c r="F560" s="9" t="s">
        <v>14</v>
      </c>
      <c r="G560" s="10" t="s">
        <v>11</v>
      </c>
    </row>
    <row r="561" spans="5:7">
      <c r="E561" s="8">
        <v>63920</v>
      </c>
      <c r="F561" s="9" t="s">
        <v>14</v>
      </c>
      <c r="G561" s="10" t="s">
        <v>12</v>
      </c>
    </row>
    <row r="562" spans="5:7">
      <c r="E562" s="8">
        <v>63968</v>
      </c>
      <c r="F562" s="9" t="s">
        <v>10</v>
      </c>
      <c r="G562" s="10" t="s">
        <v>15</v>
      </c>
    </row>
    <row r="563" spans="5:7">
      <c r="E563" s="8">
        <v>63969</v>
      </c>
      <c r="F563" s="9" t="s">
        <v>14</v>
      </c>
      <c r="G563" s="10" t="s">
        <v>15</v>
      </c>
    </row>
    <row r="564" spans="5:7">
      <c r="E564" s="8">
        <v>64014</v>
      </c>
      <c r="F564" s="9" t="s">
        <v>16</v>
      </c>
      <c r="G564" s="10" t="s">
        <v>17</v>
      </c>
    </row>
    <row r="565" spans="5:7">
      <c r="E565" s="8">
        <v>64040</v>
      </c>
      <c r="F565" s="9" t="s">
        <v>8</v>
      </c>
      <c r="G565" s="10" t="s">
        <v>18</v>
      </c>
    </row>
    <row r="566" spans="5:7">
      <c r="E566" s="8">
        <v>64076</v>
      </c>
      <c r="F566" s="9" t="s">
        <v>5</v>
      </c>
      <c r="G566" s="10" t="s">
        <v>19</v>
      </c>
    </row>
    <row r="567" spans="5:7">
      <c r="E567" s="8">
        <v>64238</v>
      </c>
      <c r="F567" s="9" t="s">
        <v>16</v>
      </c>
      <c r="G567" s="10" t="s">
        <v>9</v>
      </c>
    </row>
    <row r="568" spans="5:7">
      <c r="E568" s="8">
        <v>64278</v>
      </c>
      <c r="F568" s="9" t="s">
        <v>8</v>
      </c>
      <c r="G568" s="10" t="s">
        <v>11</v>
      </c>
    </row>
    <row r="569" spans="5:7">
      <c r="E569" s="8">
        <v>64285</v>
      </c>
      <c r="F569" s="9" t="s">
        <v>8</v>
      </c>
      <c r="G569" s="10" t="s">
        <v>12</v>
      </c>
    </row>
    <row r="570" spans="5:7">
      <c r="E570" s="8">
        <v>64346</v>
      </c>
      <c r="F570" s="9" t="s">
        <v>10</v>
      </c>
      <c r="G570" s="10" t="s">
        <v>15</v>
      </c>
    </row>
    <row r="571" spans="5:7">
      <c r="E571" s="8">
        <v>64347</v>
      </c>
      <c r="F571" s="9" t="s">
        <v>14</v>
      </c>
      <c r="G571" s="10" t="s">
        <v>15</v>
      </c>
    </row>
    <row r="572" spans="5:7">
      <c r="E572" s="8">
        <v>64392</v>
      </c>
      <c r="F572" s="9" t="s">
        <v>16</v>
      </c>
      <c r="G572" s="10" t="s">
        <v>17</v>
      </c>
    </row>
    <row r="573" spans="5:7">
      <c r="E573" s="8">
        <v>64396</v>
      </c>
      <c r="F573" s="9" t="s">
        <v>14</v>
      </c>
      <c r="G573" s="10" t="s">
        <v>21</v>
      </c>
    </row>
    <row r="574" spans="5:7">
      <c r="E574" s="8">
        <v>64406</v>
      </c>
      <c r="F574" s="9" t="s">
        <v>16</v>
      </c>
      <c r="G574" s="10" t="s">
        <v>18</v>
      </c>
    </row>
    <row r="575" spans="5:7">
      <c r="E575" s="8">
        <v>64454</v>
      </c>
      <c r="F575" s="9" t="s">
        <v>5</v>
      </c>
      <c r="G575" s="10" t="s">
        <v>19</v>
      </c>
    </row>
    <row r="576" spans="5:7">
      <c r="E576" s="8">
        <v>64535</v>
      </c>
      <c r="F576" s="9" t="s">
        <v>10</v>
      </c>
      <c r="G576" s="10" t="s">
        <v>20</v>
      </c>
    </row>
    <row r="577" spans="5:7">
      <c r="E577" s="8">
        <v>64570</v>
      </c>
      <c r="F577" s="9" t="s">
        <v>10</v>
      </c>
      <c r="G577" s="10" t="s">
        <v>22</v>
      </c>
    </row>
    <row r="578" spans="5:7">
      <c r="E578" s="8">
        <v>64591</v>
      </c>
      <c r="F578" s="9" t="s">
        <v>10</v>
      </c>
      <c r="G578" s="10" t="s">
        <v>7</v>
      </c>
    </row>
    <row r="579" spans="5:7">
      <c r="E579" s="8">
        <v>64644</v>
      </c>
      <c r="F579" s="9" t="s">
        <v>16</v>
      </c>
      <c r="G579" s="10" t="s">
        <v>11</v>
      </c>
    </row>
    <row r="580" spans="5:7">
      <c r="E580" s="8">
        <v>64651</v>
      </c>
      <c r="F580" s="9" t="s">
        <v>16</v>
      </c>
      <c r="G580" s="10" t="s">
        <v>12</v>
      </c>
    </row>
    <row r="581" spans="5:7">
      <c r="E581" s="8">
        <v>64703</v>
      </c>
      <c r="F581" s="9" t="s">
        <v>10</v>
      </c>
      <c r="G581" s="10" t="s">
        <v>15</v>
      </c>
    </row>
    <row r="582" spans="5:7">
      <c r="E582" s="8">
        <v>64704</v>
      </c>
      <c r="F582" s="9" t="s">
        <v>14</v>
      </c>
      <c r="G582" s="10" t="s">
        <v>15</v>
      </c>
    </row>
    <row r="583" spans="5:7">
      <c r="E583" s="8">
        <v>64749</v>
      </c>
      <c r="F583" s="9" t="s">
        <v>16</v>
      </c>
      <c r="G583" s="10" t="s">
        <v>17</v>
      </c>
    </row>
    <row r="584" spans="5:7">
      <c r="E584" s="8">
        <v>64761</v>
      </c>
      <c r="F584" s="9" t="s">
        <v>8</v>
      </c>
      <c r="G584" s="10" t="s">
        <v>21</v>
      </c>
    </row>
    <row r="585" spans="5:7">
      <c r="E585" s="8">
        <v>64811</v>
      </c>
      <c r="F585" s="9" t="s">
        <v>5</v>
      </c>
      <c r="G585" s="10" t="s">
        <v>19</v>
      </c>
    </row>
    <row r="586" spans="5:7">
      <c r="E586" s="8">
        <v>64900</v>
      </c>
      <c r="F586" s="9" t="s">
        <v>14</v>
      </c>
      <c r="G586" s="10" t="s">
        <v>20</v>
      </c>
    </row>
    <row r="587" spans="5:7">
      <c r="E587" s="8">
        <v>64935</v>
      </c>
      <c r="F587" s="9" t="s">
        <v>14</v>
      </c>
      <c r="G587" s="10" t="s">
        <v>22</v>
      </c>
    </row>
    <row r="588" spans="5:7">
      <c r="E588" s="8">
        <v>64956</v>
      </c>
      <c r="F588" s="9" t="s">
        <v>14</v>
      </c>
      <c r="G588" s="10" t="s">
        <v>7</v>
      </c>
    </row>
    <row r="589" spans="5:7">
      <c r="E589" s="8">
        <v>64969</v>
      </c>
      <c r="F589" s="9" t="s">
        <v>10</v>
      </c>
      <c r="G589" s="10" t="s">
        <v>9</v>
      </c>
    </row>
    <row r="590" spans="5:7">
      <c r="E590" s="8">
        <v>65060</v>
      </c>
      <c r="F590" s="9" t="s">
        <v>10</v>
      </c>
      <c r="G590" s="10" t="s">
        <v>15</v>
      </c>
    </row>
    <row r="591" spans="5:7">
      <c r="E591" s="8">
        <v>65061</v>
      </c>
      <c r="F591" s="9" t="s">
        <v>14</v>
      </c>
      <c r="G591" s="10" t="s">
        <v>15</v>
      </c>
    </row>
    <row r="592" spans="5:7">
      <c r="E592" s="8">
        <v>65106</v>
      </c>
      <c r="F592" s="9" t="s">
        <v>16</v>
      </c>
      <c r="G592" s="10" t="s">
        <v>17</v>
      </c>
    </row>
    <row r="593" spans="5:7">
      <c r="E593" s="8">
        <v>65126</v>
      </c>
      <c r="F593" s="9" t="s">
        <v>5</v>
      </c>
      <c r="G593" s="10" t="s">
        <v>21</v>
      </c>
    </row>
    <row r="594" spans="5:7">
      <c r="E594" s="8">
        <v>65168</v>
      </c>
      <c r="F594" s="9" t="s">
        <v>5</v>
      </c>
      <c r="G594" s="10" t="s">
        <v>19</v>
      </c>
    </row>
    <row r="595" spans="5:7">
      <c r="E595" s="8">
        <v>65265</v>
      </c>
      <c r="F595" s="9" t="s">
        <v>8</v>
      </c>
      <c r="G595" s="10" t="s">
        <v>20</v>
      </c>
    </row>
    <row r="596" spans="5:7">
      <c r="E596" s="8">
        <v>65300</v>
      </c>
      <c r="F596" s="9" t="s">
        <v>8</v>
      </c>
      <c r="G596" s="10" t="s">
        <v>22</v>
      </c>
    </row>
    <row r="597" spans="5:7">
      <c r="E597" s="8">
        <v>65321</v>
      </c>
      <c r="F597" s="9" t="s">
        <v>8</v>
      </c>
      <c r="G597" s="10" t="s">
        <v>7</v>
      </c>
    </row>
    <row r="598" spans="5:7">
      <c r="E598" s="8">
        <v>65334</v>
      </c>
      <c r="F598" s="9" t="s">
        <v>14</v>
      </c>
      <c r="G598" s="10" t="s">
        <v>9</v>
      </c>
    </row>
    <row r="599" spans="5:7">
      <c r="E599" s="9"/>
      <c r="F599" s="9"/>
      <c r="G599" s="9"/>
    </row>
    <row r="600" spans="5:7">
      <c r="E600" s="21"/>
    </row>
  </sheetData>
  <mergeCells count="1">
    <mergeCell ref="E1:G1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600"/>
  <sheetViews>
    <sheetView showGridLines="0" zoomScale="110" zoomScaleNormal="110" workbookViewId="0" xr3:uid="{7BE570AB-09E9-518F-B8F7-3F91B7162CA9}">
      <selection activeCell="C12" sqref="C12"/>
    </sheetView>
  </sheetViews>
  <sheetFormatPr defaultRowHeight="15"/>
  <cols>
    <col min="1" max="1" width="10" style="4" bestFit="1" customWidth="1"/>
    <col min="2" max="2" width="9.5703125" style="4" bestFit="1" customWidth="1"/>
    <col min="3" max="3" width="9.7109375" style="4" bestFit="1" customWidth="1"/>
    <col min="4" max="5" width="4.5703125" style="4" bestFit="1" customWidth="1"/>
    <col min="6" max="8" width="9.140625" style="4"/>
    <col min="9" max="9" width="11" style="22" bestFit="1" customWidth="1"/>
    <col min="10" max="10" width="13.42578125" style="22" bestFit="1" customWidth="1"/>
    <col min="11" max="11" width="38.28515625" style="22" bestFit="1" customWidth="1"/>
    <col min="12" max="16384" width="9.140625" style="4"/>
  </cols>
  <sheetData>
    <row r="1" spans="1:11" ht="15.75" thickBot="1">
      <c r="A1" s="1" t="s">
        <v>0</v>
      </c>
      <c r="B1" s="2">
        <v>43340</v>
      </c>
      <c r="C1" s="3"/>
      <c r="I1" s="104" t="s">
        <v>1</v>
      </c>
      <c r="J1" s="104"/>
      <c r="K1" s="104"/>
    </row>
    <row r="2" spans="1:11" ht="17.25">
      <c r="A2" s="5" t="s">
        <v>2</v>
      </c>
      <c r="B2" s="6" t="s">
        <v>3</v>
      </c>
      <c r="C2" s="7" t="s">
        <v>77</v>
      </c>
      <c r="D2" s="4">
        <v>6.5</v>
      </c>
      <c r="E2" s="4">
        <f t="shared" ref="E2:E9" si="0">D2-0.11</f>
        <v>6.39</v>
      </c>
      <c r="F2" s="19">
        <f t="shared" ref="F2:F9" si="1">(1+E2/100)^(C3/252)</f>
        <v>1.0039405309556668</v>
      </c>
      <c r="I2" s="8">
        <v>43020</v>
      </c>
      <c r="J2" s="9" t="s">
        <v>5</v>
      </c>
      <c r="K2" s="10" t="s">
        <v>6</v>
      </c>
    </row>
    <row r="3" spans="1:11">
      <c r="A3" s="11">
        <v>43363</v>
      </c>
      <c r="B3" s="12">
        <f t="shared" ref="B3:B8" si="2">NETWORKDAYS($B$1,WORKDAY(A3-1,0,$I$2:$I$616),$I$2:$I$616)</f>
        <v>16</v>
      </c>
      <c r="C3" s="13">
        <f>B3</f>
        <v>16</v>
      </c>
      <c r="D3" s="4">
        <v>6.5</v>
      </c>
      <c r="E3" s="4">
        <f t="shared" si="0"/>
        <v>6.39</v>
      </c>
      <c r="F3" s="19">
        <f t="shared" si="1"/>
        <v>1.0071536430887795</v>
      </c>
      <c r="I3" s="8">
        <v>43041</v>
      </c>
      <c r="J3" s="9" t="s">
        <v>5</v>
      </c>
      <c r="K3" s="10" t="s">
        <v>7</v>
      </c>
    </row>
    <row r="4" spans="1:11">
      <c r="A4" s="11">
        <v>43405</v>
      </c>
      <c r="B4" s="12">
        <f t="shared" si="2"/>
        <v>45</v>
      </c>
      <c r="C4" s="13">
        <f>B4-B3</f>
        <v>29</v>
      </c>
      <c r="D4" s="4">
        <f>D3+0.5</f>
        <v>7</v>
      </c>
      <c r="E4" s="4">
        <f t="shared" si="0"/>
        <v>6.89</v>
      </c>
      <c r="F4" s="19">
        <f t="shared" si="1"/>
        <v>1.0074308149716962</v>
      </c>
      <c r="I4" s="8">
        <v>43054</v>
      </c>
      <c r="J4" s="9" t="s">
        <v>8</v>
      </c>
      <c r="K4" s="10" t="s">
        <v>9</v>
      </c>
    </row>
    <row r="5" spans="1:11">
      <c r="A5" s="11">
        <v>43447</v>
      </c>
      <c r="B5" s="12">
        <f t="shared" si="2"/>
        <v>73</v>
      </c>
      <c r="C5" s="13">
        <f t="shared" ref="C5:C9" si="3">B5-B4</f>
        <v>28</v>
      </c>
      <c r="D5" s="4">
        <f>D4</f>
        <v>7</v>
      </c>
      <c r="E5" s="4">
        <f t="shared" si="0"/>
        <v>6.89</v>
      </c>
      <c r="F5" s="19">
        <f t="shared" si="1"/>
        <v>1.0100980378921098</v>
      </c>
      <c r="I5" s="23">
        <v>43094</v>
      </c>
      <c r="J5" s="24" t="s">
        <v>10</v>
      </c>
      <c r="K5" s="25" t="s">
        <v>11</v>
      </c>
    </row>
    <row r="6" spans="1:11">
      <c r="A6" s="11">
        <v>43503</v>
      </c>
      <c r="B6" s="12">
        <f t="shared" si="2"/>
        <v>111</v>
      </c>
      <c r="C6" s="13">
        <f t="shared" si="3"/>
        <v>38</v>
      </c>
      <c r="D6" s="4">
        <f>D5+0.5</f>
        <v>7.5</v>
      </c>
      <c r="E6" s="4">
        <f t="shared" si="0"/>
        <v>7.39</v>
      </c>
      <c r="F6" s="19">
        <f t="shared" si="1"/>
        <v>1.0079533368445353</v>
      </c>
      <c r="I6" s="8">
        <v>43101</v>
      </c>
      <c r="J6" s="9" t="s">
        <v>10</v>
      </c>
      <c r="K6" s="10" t="s">
        <v>12</v>
      </c>
    </row>
    <row r="7" spans="1:11">
      <c r="A7" s="11">
        <v>43545</v>
      </c>
      <c r="B7" s="12">
        <f t="shared" si="2"/>
        <v>139</v>
      </c>
      <c r="C7" s="13">
        <f t="shared" si="3"/>
        <v>28</v>
      </c>
      <c r="D7" s="4">
        <f>D6</f>
        <v>7.5</v>
      </c>
      <c r="E7" s="4">
        <f t="shared" si="0"/>
        <v>7.39</v>
      </c>
      <c r="F7" s="19">
        <f t="shared" si="1"/>
        <v>1.0093802174809838</v>
      </c>
      <c r="I7" s="8">
        <v>43143</v>
      </c>
      <c r="J7" s="9" t="s">
        <v>10</v>
      </c>
      <c r="K7" s="10" t="s">
        <v>13</v>
      </c>
    </row>
    <row r="8" spans="1:11">
      <c r="A8" s="11">
        <v>43594</v>
      </c>
      <c r="B8" s="12">
        <f t="shared" si="2"/>
        <v>172</v>
      </c>
      <c r="C8" s="13">
        <f t="shared" si="3"/>
        <v>33</v>
      </c>
      <c r="D8" s="4">
        <f>D7</f>
        <v>7.5</v>
      </c>
      <c r="E8" s="4">
        <f t="shared" si="0"/>
        <v>7.39</v>
      </c>
      <c r="F8" s="19">
        <f t="shared" si="1"/>
        <v>1.0085238468911646</v>
      </c>
      <c r="I8" s="8">
        <v>43144</v>
      </c>
      <c r="J8" s="9" t="s">
        <v>14</v>
      </c>
      <c r="K8" s="10" t="s">
        <v>15</v>
      </c>
    </row>
    <row r="9" spans="1:11">
      <c r="A9" s="14">
        <v>43636</v>
      </c>
      <c r="B9" s="12">
        <f>NETWORKDAYS($B$1,WORKDAY(A9-1,0,$I$2:$I$616),$I$2:$I$616)</f>
        <v>202</v>
      </c>
      <c r="C9" s="13">
        <f t="shared" si="3"/>
        <v>30</v>
      </c>
      <c r="D9" s="4">
        <f>D8-0.25</f>
        <v>7.25</v>
      </c>
      <c r="E9" s="4">
        <f t="shared" si="0"/>
        <v>7.14</v>
      </c>
      <c r="F9" s="19">
        <f t="shared" si="1"/>
        <v>1.0016434013936648</v>
      </c>
      <c r="I9" s="8">
        <v>43189</v>
      </c>
      <c r="J9" s="9" t="s">
        <v>16</v>
      </c>
      <c r="K9" s="10" t="s">
        <v>17</v>
      </c>
    </row>
    <row r="10" spans="1:11" ht="15.75" thickBot="1">
      <c r="A10" s="15">
        <v>43647</v>
      </c>
      <c r="B10" s="16">
        <f>NETWORKDAYS($B$1,WORKDAY(A10-1,0,$I$2:$I$616),$I$2:$I$616)</f>
        <v>208</v>
      </c>
      <c r="C10" s="17">
        <f>B10-B9</f>
        <v>6</v>
      </c>
      <c r="F10" s="19">
        <f>PRODUCT(F2:F9)</f>
        <v>1.0574917697049275</v>
      </c>
      <c r="G10" s="4">
        <f>(F10^(252/B10)-1)*100</f>
        <v>7.0070802886734951</v>
      </c>
      <c r="I10" s="8">
        <v>43221</v>
      </c>
      <c r="J10" s="9" t="s">
        <v>14</v>
      </c>
      <c r="K10" s="10" t="s">
        <v>18</v>
      </c>
    </row>
    <row r="11" spans="1:11">
      <c r="G11" s="70">
        <f>G10+0.06</f>
        <v>7.0670802886734947</v>
      </c>
      <c r="I11" s="8">
        <v>43251</v>
      </c>
      <c r="J11" s="9" t="s">
        <v>5</v>
      </c>
      <c r="K11" s="10" t="s">
        <v>19</v>
      </c>
    </row>
    <row r="12" spans="1:11">
      <c r="A12" s="18"/>
      <c r="B12" s="19"/>
      <c r="C12" s="19"/>
      <c r="I12" s="8">
        <v>43350</v>
      </c>
      <c r="J12" s="9" t="s">
        <v>16</v>
      </c>
      <c r="K12" s="10" t="s">
        <v>20</v>
      </c>
    </row>
    <row r="13" spans="1:11" ht="17.25">
      <c r="A13" s="18"/>
      <c r="B13" s="19"/>
      <c r="C13" s="19"/>
      <c r="I13" s="8">
        <v>43385</v>
      </c>
      <c r="J13" s="9" t="s">
        <v>16</v>
      </c>
      <c r="K13" s="10" t="s">
        <v>6</v>
      </c>
    </row>
    <row r="14" spans="1:11">
      <c r="A14" s="18"/>
      <c r="B14" s="19"/>
      <c r="I14" s="8">
        <v>43406</v>
      </c>
      <c r="J14" s="9" t="s">
        <v>16</v>
      </c>
      <c r="K14" s="10" t="s">
        <v>7</v>
      </c>
    </row>
    <row r="15" spans="1:11">
      <c r="A15" s="18"/>
      <c r="B15" s="19"/>
      <c r="I15" s="8">
        <v>43419</v>
      </c>
      <c r="J15" s="9" t="s">
        <v>5</v>
      </c>
      <c r="K15" s="10" t="s">
        <v>9</v>
      </c>
    </row>
    <row r="16" spans="1:11">
      <c r="A16" s="18"/>
      <c r="B16" s="19"/>
      <c r="C16" s="20"/>
      <c r="I16" s="23">
        <v>43459</v>
      </c>
      <c r="J16" s="24" t="s">
        <v>14</v>
      </c>
      <c r="K16" s="25" t="s">
        <v>11</v>
      </c>
    </row>
    <row r="17" spans="1:11">
      <c r="A17" s="18"/>
      <c r="B17" s="19"/>
      <c r="C17" s="20"/>
      <c r="I17" s="8">
        <v>43466</v>
      </c>
      <c r="J17" s="9" t="s">
        <v>14</v>
      </c>
      <c r="K17" s="10" t="s">
        <v>12</v>
      </c>
    </row>
    <row r="18" spans="1:11">
      <c r="A18" s="18"/>
      <c r="B18" s="19"/>
      <c r="C18" s="20"/>
      <c r="I18" s="8">
        <v>43528</v>
      </c>
      <c r="J18" s="9" t="s">
        <v>10</v>
      </c>
      <c r="K18" s="10" t="s">
        <v>13</v>
      </c>
    </row>
    <row r="19" spans="1:11">
      <c r="A19" s="18"/>
      <c r="B19" s="19"/>
      <c r="C19" s="20"/>
      <c r="I19" s="8">
        <v>43529</v>
      </c>
      <c r="J19" s="9" t="s">
        <v>14</v>
      </c>
      <c r="K19" s="10" t="s">
        <v>15</v>
      </c>
    </row>
    <row r="20" spans="1:11">
      <c r="A20" s="18"/>
      <c r="C20" s="20"/>
      <c r="I20" s="8">
        <v>43574</v>
      </c>
      <c r="J20" s="9" t="s">
        <v>16</v>
      </c>
      <c r="K20" s="10" t="s">
        <v>17</v>
      </c>
    </row>
    <row r="21" spans="1:11">
      <c r="A21" s="18"/>
      <c r="B21" s="20"/>
      <c r="C21" s="20"/>
      <c r="I21" s="8">
        <v>43586</v>
      </c>
      <c r="J21" s="9" t="s">
        <v>8</v>
      </c>
      <c r="K21" s="10" t="s">
        <v>18</v>
      </c>
    </row>
    <row r="22" spans="1:11">
      <c r="A22" s="18"/>
      <c r="B22" s="20"/>
      <c r="C22" s="20"/>
      <c r="I22" s="8">
        <v>43636</v>
      </c>
      <c r="J22" s="9" t="s">
        <v>5</v>
      </c>
      <c r="K22" s="10" t="s">
        <v>19</v>
      </c>
    </row>
    <row r="23" spans="1:11">
      <c r="A23" s="18"/>
      <c r="B23" s="20"/>
      <c r="C23" s="20"/>
      <c r="I23" s="8">
        <v>43784</v>
      </c>
      <c r="J23" s="9" t="s">
        <v>16</v>
      </c>
      <c r="K23" s="10" t="s">
        <v>9</v>
      </c>
    </row>
    <row r="24" spans="1:11">
      <c r="A24" s="18"/>
      <c r="B24" s="20"/>
      <c r="C24" s="20"/>
      <c r="I24" s="8">
        <v>43824</v>
      </c>
      <c r="J24" s="9" t="s">
        <v>8</v>
      </c>
      <c r="K24" s="10" t="s">
        <v>11</v>
      </c>
    </row>
    <row r="25" spans="1:11">
      <c r="A25" s="18"/>
      <c r="I25" s="8">
        <v>43831</v>
      </c>
      <c r="J25" s="9" t="s">
        <v>8</v>
      </c>
      <c r="K25" s="10" t="s">
        <v>12</v>
      </c>
    </row>
    <row r="26" spans="1:11">
      <c r="A26" s="18"/>
      <c r="I26" s="8">
        <v>43885</v>
      </c>
      <c r="J26" s="9" t="s">
        <v>10</v>
      </c>
      <c r="K26" s="10" t="s">
        <v>13</v>
      </c>
    </row>
    <row r="27" spans="1:11">
      <c r="I27" s="8">
        <v>43886</v>
      </c>
      <c r="J27" s="9" t="s">
        <v>14</v>
      </c>
      <c r="K27" s="10" t="s">
        <v>15</v>
      </c>
    </row>
    <row r="28" spans="1:11">
      <c r="I28" s="8">
        <v>43931</v>
      </c>
      <c r="J28" s="9" t="s">
        <v>16</v>
      </c>
      <c r="K28" s="10" t="s">
        <v>17</v>
      </c>
    </row>
    <row r="29" spans="1:11">
      <c r="I29" s="8">
        <v>43942</v>
      </c>
      <c r="J29" s="9" t="s">
        <v>14</v>
      </c>
      <c r="K29" s="10" t="s">
        <v>21</v>
      </c>
    </row>
    <row r="30" spans="1:11">
      <c r="I30" s="8">
        <v>43952</v>
      </c>
      <c r="J30" s="9" t="s">
        <v>16</v>
      </c>
      <c r="K30" s="10" t="s">
        <v>18</v>
      </c>
    </row>
    <row r="31" spans="1:11">
      <c r="I31" s="8">
        <v>43993</v>
      </c>
      <c r="J31" s="9" t="s">
        <v>5</v>
      </c>
      <c r="K31" s="10" t="s">
        <v>19</v>
      </c>
    </row>
    <row r="32" spans="1:11">
      <c r="I32" s="8">
        <v>44081</v>
      </c>
      <c r="J32" s="9" t="s">
        <v>10</v>
      </c>
      <c r="K32" s="10" t="s">
        <v>20</v>
      </c>
    </row>
    <row r="33" spans="9:11" ht="17.25">
      <c r="I33" s="8">
        <v>44116</v>
      </c>
      <c r="J33" s="9" t="s">
        <v>10</v>
      </c>
      <c r="K33" s="10" t="s">
        <v>6</v>
      </c>
    </row>
    <row r="34" spans="9:11">
      <c r="I34" s="8">
        <v>44137</v>
      </c>
      <c r="J34" s="9" t="s">
        <v>10</v>
      </c>
      <c r="K34" s="10" t="s">
        <v>7</v>
      </c>
    </row>
    <row r="35" spans="9:11">
      <c r="I35" s="8">
        <v>44190</v>
      </c>
      <c r="J35" s="9" t="s">
        <v>16</v>
      </c>
      <c r="K35" s="10" t="s">
        <v>11</v>
      </c>
    </row>
    <row r="36" spans="9:11">
      <c r="I36" s="8">
        <v>44197</v>
      </c>
      <c r="J36" s="9" t="s">
        <v>16</v>
      </c>
      <c r="K36" s="10" t="s">
        <v>12</v>
      </c>
    </row>
    <row r="37" spans="9:11">
      <c r="I37" s="8">
        <v>44242</v>
      </c>
      <c r="J37" s="9" t="s">
        <v>10</v>
      </c>
      <c r="K37" s="10" t="s">
        <v>13</v>
      </c>
    </row>
    <row r="38" spans="9:11">
      <c r="I38" s="8">
        <v>44243</v>
      </c>
      <c r="J38" s="9" t="s">
        <v>14</v>
      </c>
      <c r="K38" s="10" t="s">
        <v>15</v>
      </c>
    </row>
    <row r="39" spans="9:11">
      <c r="I39" s="8">
        <v>44288</v>
      </c>
      <c r="J39" s="9" t="s">
        <v>16</v>
      </c>
      <c r="K39" s="10" t="s">
        <v>17</v>
      </c>
    </row>
    <row r="40" spans="9:11">
      <c r="I40" s="8">
        <v>44307</v>
      </c>
      <c r="J40" s="9" t="s">
        <v>8</v>
      </c>
      <c r="K40" s="10" t="s">
        <v>21</v>
      </c>
    </row>
    <row r="41" spans="9:11">
      <c r="I41" s="8">
        <v>44350</v>
      </c>
      <c r="J41" s="9" t="s">
        <v>5</v>
      </c>
      <c r="K41" s="10" t="s">
        <v>19</v>
      </c>
    </row>
    <row r="42" spans="9:11">
      <c r="I42" s="8">
        <v>44446</v>
      </c>
      <c r="J42" s="9" t="s">
        <v>14</v>
      </c>
      <c r="K42" s="10" t="s">
        <v>20</v>
      </c>
    </row>
    <row r="43" spans="9:11" ht="17.25">
      <c r="I43" s="8">
        <v>44481</v>
      </c>
      <c r="J43" s="9" t="s">
        <v>14</v>
      </c>
      <c r="K43" s="10" t="s">
        <v>6</v>
      </c>
    </row>
    <row r="44" spans="9:11">
      <c r="I44" s="8">
        <v>44502</v>
      </c>
      <c r="J44" s="9" t="s">
        <v>14</v>
      </c>
      <c r="K44" s="10" t="s">
        <v>7</v>
      </c>
    </row>
    <row r="45" spans="9:11">
      <c r="I45" s="8">
        <v>44515</v>
      </c>
      <c r="J45" s="9" t="s">
        <v>10</v>
      </c>
      <c r="K45" s="10" t="s">
        <v>9</v>
      </c>
    </row>
    <row r="46" spans="9:11">
      <c r="I46" s="8">
        <v>44620</v>
      </c>
      <c r="J46" s="9" t="s">
        <v>10</v>
      </c>
      <c r="K46" s="10" t="s">
        <v>13</v>
      </c>
    </row>
    <row r="47" spans="9:11">
      <c r="I47" s="8">
        <v>44621</v>
      </c>
      <c r="J47" s="9" t="s">
        <v>14</v>
      </c>
      <c r="K47" s="10" t="s">
        <v>15</v>
      </c>
    </row>
    <row r="48" spans="9:11">
      <c r="I48" s="8">
        <v>44666</v>
      </c>
      <c r="J48" s="9" t="s">
        <v>16</v>
      </c>
      <c r="K48" s="10" t="s">
        <v>17</v>
      </c>
    </row>
    <row r="49" spans="9:11">
      <c r="I49" s="8">
        <v>44672</v>
      </c>
      <c r="J49" s="9" t="s">
        <v>5</v>
      </c>
      <c r="K49" s="10" t="s">
        <v>21</v>
      </c>
    </row>
    <row r="50" spans="9:11">
      <c r="I50" s="8">
        <v>44728</v>
      </c>
      <c r="J50" s="9" t="s">
        <v>5</v>
      </c>
      <c r="K50" s="10" t="s">
        <v>19</v>
      </c>
    </row>
    <row r="51" spans="9:11">
      <c r="I51" s="8">
        <v>44811</v>
      </c>
      <c r="J51" s="9" t="s">
        <v>8</v>
      </c>
      <c r="K51" s="10" t="s">
        <v>20</v>
      </c>
    </row>
    <row r="52" spans="9:11" ht="17.25">
      <c r="I52" s="8">
        <v>44846</v>
      </c>
      <c r="J52" s="9" t="s">
        <v>8</v>
      </c>
      <c r="K52" s="10" t="s">
        <v>6</v>
      </c>
    </row>
    <row r="53" spans="9:11">
      <c r="I53" s="8">
        <v>44867</v>
      </c>
      <c r="J53" s="9" t="s">
        <v>8</v>
      </c>
      <c r="K53" s="10" t="s">
        <v>7</v>
      </c>
    </row>
    <row r="54" spans="9:11">
      <c r="I54" s="8">
        <v>44880</v>
      </c>
      <c r="J54" s="9" t="s">
        <v>14</v>
      </c>
      <c r="K54" s="10" t="s">
        <v>9</v>
      </c>
    </row>
    <row r="55" spans="9:11">
      <c r="I55" s="8">
        <v>44977</v>
      </c>
      <c r="J55" s="9" t="s">
        <v>10</v>
      </c>
      <c r="K55" s="10" t="s">
        <v>13</v>
      </c>
    </row>
    <row r="56" spans="9:11">
      <c r="I56" s="8">
        <v>44978</v>
      </c>
      <c r="J56" s="9" t="s">
        <v>14</v>
      </c>
      <c r="K56" s="10" t="s">
        <v>15</v>
      </c>
    </row>
    <row r="57" spans="9:11">
      <c r="I57" s="8">
        <v>45023</v>
      </c>
      <c r="J57" s="9" t="s">
        <v>16</v>
      </c>
      <c r="K57" s="10" t="s">
        <v>17</v>
      </c>
    </row>
    <row r="58" spans="9:11">
      <c r="I58" s="8">
        <v>45037</v>
      </c>
      <c r="J58" s="9" t="s">
        <v>16</v>
      </c>
      <c r="K58" s="10" t="s">
        <v>21</v>
      </c>
    </row>
    <row r="59" spans="9:11">
      <c r="I59" s="8">
        <v>45047</v>
      </c>
      <c r="J59" s="9" t="s">
        <v>10</v>
      </c>
      <c r="K59" s="10" t="s">
        <v>18</v>
      </c>
    </row>
    <row r="60" spans="9:11">
      <c r="I60" s="8">
        <v>45085</v>
      </c>
      <c r="J60" s="9" t="s">
        <v>5</v>
      </c>
      <c r="K60" s="10" t="s">
        <v>19</v>
      </c>
    </row>
    <row r="61" spans="9:11">
      <c r="I61" s="8">
        <v>45176</v>
      </c>
      <c r="J61" s="9" t="s">
        <v>5</v>
      </c>
      <c r="K61" s="10" t="s">
        <v>20</v>
      </c>
    </row>
    <row r="62" spans="9:11" ht="17.25">
      <c r="I62" s="8">
        <v>45211</v>
      </c>
      <c r="J62" s="9" t="s">
        <v>5</v>
      </c>
      <c r="K62" s="10" t="s">
        <v>6</v>
      </c>
    </row>
    <row r="63" spans="9:11">
      <c r="I63" s="8">
        <v>45232</v>
      </c>
      <c r="J63" s="9" t="s">
        <v>5</v>
      </c>
      <c r="K63" s="10" t="s">
        <v>7</v>
      </c>
    </row>
    <row r="64" spans="9:11">
      <c r="I64" s="8">
        <v>45245</v>
      </c>
      <c r="J64" s="9" t="s">
        <v>8</v>
      </c>
      <c r="K64" s="10" t="s">
        <v>9</v>
      </c>
    </row>
    <row r="65" spans="9:11">
      <c r="I65" s="8">
        <v>45285</v>
      </c>
      <c r="J65" s="9" t="s">
        <v>10</v>
      </c>
      <c r="K65" s="10" t="s">
        <v>11</v>
      </c>
    </row>
    <row r="66" spans="9:11">
      <c r="I66" s="8">
        <v>45292</v>
      </c>
      <c r="J66" s="9" t="s">
        <v>10</v>
      </c>
      <c r="K66" s="10" t="s">
        <v>12</v>
      </c>
    </row>
    <row r="67" spans="9:11">
      <c r="I67" s="8">
        <v>45334</v>
      </c>
      <c r="J67" s="9" t="s">
        <v>10</v>
      </c>
      <c r="K67" s="10" t="s">
        <v>13</v>
      </c>
    </row>
    <row r="68" spans="9:11">
      <c r="I68" s="8">
        <v>45335</v>
      </c>
      <c r="J68" s="9" t="s">
        <v>14</v>
      </c>
      <c r="K68" s="10" t="s">
        <v>15</v>
      </c>
    </row>
    <row r="69" spans="9:11">
      <c r="I69" s="8">
        <v>45380</v>
      </c>
      <c r="J69" s="9" t="s">
        <v>16</v>
      </c>
      <c r="K69" s="10" t="s">
        <v>17</v>
      </c>
    </row>
    <row r="70" spans="9:11">
      <c r="I70" s="8">
        <v>45413</v>
      </c>
      <c r="J70" s="9" t="s">
        <v>8</v>
      </c>
      <c r="K70" s="10" t="s">
        <v>18</v>
      </c>
    </row>
    <row r="71" spans="9:11">
      <c r="I71" s="8">
        <v>45442</v>
      </c>
      <c r="J71" s="9" t="s">
        <v>5</v>
      </c>
      <c r="K71" s="10" t="s">
        <v>19</v>
      </c>
    </row>
    <row r="72" spans="9:11">
      <c r="I72" s="8">
        <v>45611</v>
      </c>
      <c r="J72" s="9" t="s">
        <v>16</v>
      </c>
      <c r="K72" s="10" t="s">
        <v>9</v>
      </c>
    </row>
    <row r="73" spans="9:11">
      <c r="I73" s="8">
        <v>45651</v>
      </c>
      <c r="J73" s="9" t="s">
        <v>8</v>
      </c>
      <c r="K73" s="10" t="s">
        <v>11</v>
      </c>
    </row>
    <row r="74" spans="9:11">
      <c r="I74" s="8">
        <v>45658</v>
      </c>
      <c r="J74" s="9" t="s">
        <v>8</v>
      </c>
      <c r="K74" s="10" t="s">
        <v>12</v>
      </c>
    </row>
    <row r="75" spans="9:11">
      <c r="I75" s="8">
        <v>45719</v>
      </c>
      <c r="J75" s="9" t="s">
        <v>10</v>
      </c>
      <c r="K75" s="10" t="s">
        <v>13</v>
      </c>
    </row>
    <row r="76" spans="9:11">
      <c r="I76" s="8">
        <v>45720</v>
      </c>
      <c r="J76" s="9" t="s">
        <v>14</v>
      </c>
      <c r="K76" s="10" t="s">
        <v>15</v>
      </c>
    </row>
    <row r="77" spans="9:11">
      <c r="I77" s="8">
        <v>45765</v>
      </c>
      <c r="J77" s="9" t="s">
        <v>16</v>
      </c>
      <c r="K77" s="10" t="s">
        <v>17</v>
      </c>
    </row>
    <row r="78" spans="9:11">
      <c r="I78" s="8">
        <v>45768</v>
      </c>
      <c r="J78" s="9" t="s">
        <v>10</v>
      </c>
      <c r="K78" s="10" t="s">
        <v>21</v>
      </c>
    </row>
    <row r="79" spans="9:11">
      <c r="I79" s="8">
        <v>45778</v>
      </c>
      <c r="J79" s="9" t="s">
        <v>5</v>
      </c>
      <c r="K79" s="10" t="s">
        <v>18</v>
      </c>
    </row>
    <row r="80" spans="9:11">
      <c r="I80" s="8">
        <v>45827</v>
      </c>
      <c r="J80" s="9" t="s">
        <v>5</v>
      </c>
      <c r="K80" s="10" t="s">
        <v>19</v>
      </c>
    </row>
    <row r="81" spans="9:11">
      <c r="I81" s="8">
        <v>46016</v>
      </c>
      <c r="J81" s="9" t="s">
        <v>5</v>
      </c>
      <c r="K81" s="10" t="s">
        <v>11</v>
      </c>
    </row>
    <row r="82" spans="9:11">
      <c r="I82" s="8">
        <v>46023</v>
      </c>
      <c r="J82" s="9" t="s">
        <v>5</v>
      </c>
      <c r="K82" s="10" t="s">
        <v>12</v>
      </c>
    </row>
    <row r="83" spans="9:11">
      <c r="I83" s="8">
        <v>46069</v>
      </c>
      <c r="J83" s="9" t="s">
        <v>10</v>
      </c>
      <c r="K83" s="10" t="s">
        <v>13</v>
      </c>
    </row>
    <row r="84" spans="9:11">
      <c r="I84" s="8">
        <v>46070</v>
      </c>
      <c r="J84" s="9" t="s">
        <v>14</v>
      </c>
      <c r="K84" s="10" t="s">
        <v>15</v>
      </c>
    </row>
    <row r="85" spans="9:11">
      <c r="I85" s="8">
        <v>46115</v>
      </c>
      <c r="J85" s="9" t="s">
        <v>16</v>
      </c>
      <c r="K85" s="10" t="s">
        <v>17</v>
      </c>
    </row>
    <row r="86" spans="9:11">
      <c r="I86" s="8">
        <v>46133</v>
      </c>
      <c r="J86" s="9" t="s">
        <v>14</v>
      </c>
      <c r="K86" s="10" t="s">
        <v>21</v>
      </c>
    </row>
    <row r="87" spans="9:11">
      <c r="I87" s="8">
        <v>46143</v>
      </c>
      <c r="J87" s="9" t="s">
        <v>16</v>
      </c>
      <c r="K87" s="10" t="s">
        <v>18</v>
      </c>
    </row>
    <row r="88" spans="9:11">
      <c r="I88" s="8">
        <v>46177</v>
      </c>
      <c r="J88" s="9" t="s">
        <v>5</v>
      </c>
      <c r="K88" s="10" t="s">
        <v>19</v>
      </c>
    </row>
    <row r="89" spans="9:11">
      <c r="I89" s="8">
        <v>46272</v>
      </c>
      <c r="J89" s="9" t="s">
        <v>10</v>
      </c>
      <c r="K89" s="10" t="s">
        <v>20</v>
      </c>
    </row>
    <row r="90" spans="9:11" ht="17.25">
      <c r="I90" s="8">
        <v>46307</v>
      </c>
      <c r="J90" s="9" t="s">
        <v>10</v>
      </c>
      <c r="K90" s="10" t="s">
        <v>6</v>
      </c>
    </row>
    <row r="91" spans="9:11">
      <c r="I91" s="8">
        <v>46328</v>
      </c>
      <c r="J91" s="9" t="s">
        <v>10</v>
      </c>
      <c r="K91" s="10" t="s">
        <v>7</v>
      </c>
    </row>
    <row r="92" spans="9:11">
      <c r="I92" s="8">
        <v>46381</v>
      </c>
      <c r="J92" s="9" t="s">
        <v>16</v>
      </c>
      <c r="K92" s="10" t="s">
        <v>11</v>
      </c>
    </row>
    <row r="93" spans="9:11">
      <c r="I93" s="8">
        <v>46388</v>
      </c>
      <c r="J93" s="9" t="s">
        <v>16</v>
      </c>
      <c r="K93" s="10" t="s">
        <v>12</v>
      </c>
    </row>
    <row r="94" spans="9:11">
      <c r="I94" s="8">
        <v>46426</v>
      </c>
      <c r="J94" s="9" t="s">
        <v>10</v>
      </c>
      <c r="K94" s="10" t="s">
        <v>13</v>
      </c>
    </row>
    <row r="95" spans="9:11">
      <c r="I95" s="8">
        <v>46427</v>
      </c>
      <c r="J95" s="9" t="s">
        <v>14</v>
      </c>
      <c r="K95" s="10" t="s">
        <v>15</v>
      </c>
    </row>
    <row r="96" spans="9:11">
      <c r="I96" s="8">
        <v>46472</v>
      </c>
      <c r="J96" s="9" t="s">
        <v>16</v>
      </c>
      <c r="K96" s="10" t="s">
        <v>17</v>
      </c>
    </row>
    <row r="97" spans="9:11">
      <c r="I97" s="8">
        <v>46498</v>
      </c>
      <c r="J97" s="9" t="s">
        <v>8</v>
      </c>
      <c r="K97" s="10" t="s">
        <v>21</v>
      </c>
    </row>
    <row r="98" spans="9:11">
      <c r="I98" s="8">
        <v>46534</v>
      </c>
      <c r="J98" s="9" t="s">
        <v>5</v>
      </c>
      <c r="K98" s="10" t="s">
        <v>19</v>
      </c>
    </row>
    <row r="99" spans="9:11">
      <c r="I99" s="8">
        <v>46637</v>
      </c>
      <c r="J99" s="9" t="s">
        <v>14</v>
      </c>
      <c r="K99" s="10" t="s">
        <v>20</v>
      </c>
    </row>
    <row r="100" spans="9:11" ht="17.25">
      <c r="I100" s="8">
        <v>46672</v>
      </c>
      <c r="J100" s="9" t="s">
        <v>14</v>
      </c>
      <c r="K100" s="10" t="s">
        <v>6</v>
      </c>
    </row>
    <row r="101" spans="9:11">
      <c r="I101" s="8">
        <v>46693</v>
      </c>
      <c r="J101" s="9" t="s">
        <v>14</v>
      </c>
      <c r="K101" s="10" t="s">
        <v>7</v>
      </c>
    </row>
    <row r="102" spans="9:11">
      <c r="I102" s="8">
        <v>46706</v>
      </c>
      <c r="J102" s="9" t="s">
        <v>10</v>
      </c>
      <c r="K102" s="10" t="s">
        <v>9</v>
      </c>
    </row>
    <row r="103" spans="9:11">
      <c r="I103" s="8">
        <v>46811</v>
      </c>
      <c r="J103" s="9" t="s">
        <v>10</v>
      </c>
      <c r="K103" s="10" t="s">
        <v>13</v>
      </c>
    </row>
    <row r="104" spans="9:11">
      <c r="I104" s="8">
        <v>46812</v>
      </c>
      <c r="J104" s="9" t="s">
        <v>14</v>
      </c>
      <c r="K104" s="10" t="s">
        <v>15</v>
      </c>
    </row>
    <row r="105" spans="9:11">
      <c r="I105" s="8">
        <v>46857</v>
      </c>
      <c r="J105" s="9" t="s">
        <v>16</v>
      </c>
      <c r="K105" s="10" t="s">
        <v>17</v>
      </c>
    </row>
    <row r="106" spans="9:11">
      <c r="I106" s="8">
        <v>46864</v>
      </c>
      <c r="J106" s="9" t="s">
        <v>16</v>
      </c>
      <c r="K106" s="10" t="s">
        <v>21</v>
      </c>
    </row>
    <row r="107" spans="9:11">
      <c r="I107" s="8">
        <v>46874</v>
      </c>
      <c r="J107" s="9" t="s">
        <v>10</v>
      </c>
      <c r="K107" s="10" t="s">
        <v>18</v>
      </c>
    </row>
    <row r="108" spans="9:11">
      <c r="I108" s="8">
        <v>46919</v>
      </c>
      <c r="J108" s="9" t="s">
        <v>5</v>
      </c>
      <c r="K108" s="10" t="s">
        <v>19</v>
      </c>
    </row>
    <row r="109" spans="9:11">
      <c r="I109" s="8">
        <v>47003</v>
      </c>
      <c r="J109" s="9" t="s">
        <v>5</v>
      </c>
      <c r="K109" s="10" t="s">
        <v>20</v>
      </c>
    </row>
    <row r="110" spans="9:11" ht="17.25">
      <c r="I110" s="8">
        <v>47038</v>
      </c>
      <c r="J110" s="9" t="s">
        <v>5</v>
      </c>
      <c r="K110" s="10" t="s">
        <v>6</v>
      </c>
    </row>
    <row r="111" spans="9:11">
      <c r="I111" s="8">
        <v>47059</v>
      </c>
      <c r="J111" s="9" t="s">
        <v>5</v>
      </c>
      <c r="K111" s="10" t="s">
        <v>7</v>
      </c>
    </row>
    <row r="112" spans="9:11">
      <c r="I112" s="8">
        <v>47072</v>
      </c>
      <c r="J112" s="9" t="s">
        <v>8</v>
      </c>
      <c r="K112" s="10" t="s">
        <v>9</v>
      </c>
    </row>
    <row r="113" spans="9:11">
      <c r="I113" s="8">
        <v>47112</v>
      </c>
      <c r="J113" s="9" t="s">
        <v>10</v>
      </c>
      <c r="K113" s="10" t="s">
        <v>11</v>
      </c>
    </row>
    <row r="114" spans="9:11">
      <c r="I114" s="8">
        <v>47119</v>
      </c>
      <c r="J114" s="9" t="s">
        <v>10</v>
      </c>
      <c r="K114" s="10" t="s">
        <v>12</v>
      </c>
    </row>
    <row r="115" spans="9:11">
      <c r="I115" s="8">
        <v>47161</v>
      </c>
      <c r="J115" s="9" t="s">
        <v>10</v>
      </c>
      <c r="K115" s="10" t="s">
        <v>13</v>
      </c>
    </row>
    <row r="116" spans="9:11">
      <c r="I116" s="8">
        <v>47162</v>
      </c>
      <c r="J116" s="9" t="s">
        <v>14</v>
      </c>
      <c r="K116" s="10" t="s">
        <v>15</v>
      </c>
    </row>
    <row r="117" spans="9:11">
      <c r="I117" s="8">
        <v>47207</v>
      </c>
      <c r="J117" s="9" t="s">
        <v>16</v>
      </c>
      <c r="K117" s="10" t="s">
        <v>17</v>
      </c>
    </row>
    <row r="118" spans="9:11">
      <c r="I118" s="8">
        <v>47239</v>
      </c>
      <c r="J118" s="9" t="s">
        <v>14</v>
      </c>
      <c r="K118" s="10" t="s">
        <v>18</v>
      </c>
    </row>
    <row r="119" spans="9:11">
      <c r="I119" s="8">
        <v>47269</v>
      </c>
      <c r="J119" s="9" t="s">
        <v>5</v>
      </c>
      <c r="K119" s="10" t="s">
        <v>19</v>
      </c>
    </row>
    <row r="120" spans="9:11">
      <c r="I120" s="8">
        <v>47368</v>
      </c>
      <c r="J120" s="9" t="s">
        <v>16</v>
      </c>
      <c r="K120" s="10" t="s">
        <v>20</v>
      </c>
    </row>
    <row r="121" spans="9:11" ht="17.25">
      <c r="I121" s="8">
        <v>47403</v>
      </c>
      <c r="J121" s="9" t="s">
        <v>16</v>
      </c>
      <c r="K121" s="10" t="s">
        <v>6</v>
      </c>
    </row>
    <row r="122" spans="9:11">
      <c r="I122" s="8">
        <v>47424</v>
      </c>
      <c r="J122" s="9" t="s">
        <v>16</v>
      </c>
      <c r="K122" s="10" t="s">
        <v>7</v>
      </c>
    </row>
    <row r="123" spans="9:11">
      <c r="I123" s="8">
        <v>47437</v>
      </c>
      <c r="J123" s="9" t="s">
        <v>5</v>
      </c>
      <c r="K123" s="10" t="s">
        <v>9</v>
      </c>
    </row>
    <row r="124" spans="9:11">
      <c r="I124" s="8">
        <v>47477</v>
      </c>
      <c r="J124" s="9" t="s">
        <v>14</v>
      </c>
      <c r="K124" s="10" t="s">
        <v>11</v>
      </c>
    </row>
    <row r="125" spans="9:11">
      <c r="I125" s="8">
        <v>47484</v>
      </c>
      <c r="J125" s="9" t="s">
        <v>14</v>
      </c>
      <c r="K125" s="10" t="s">
        <v>12</v>
      </c>
    </row>
    <row r="126" spans="9:11">
      <c r="I126" s="8">
        <v>47546</v>
      </c>
      <c r="J126" s="9" t="s">
        <v>10</v>
      </c>
      <c r="K126" s="10" t="s">
        <v>13</v>
      </c>
    </row>
    <row r="127" spans="9:11">
      <c r="I127" s="8">
        <v>47547</v>
      </c>
      <c r="J127" s="9" t="s">
        <v>14</v>
      </c>
      <c r="K127" s="10" t="s">
        <v>15</v>
      </c>
    </row>
    <row r="128" spans="9:11">
      <c r="I128" s="8">
        <v>47592</v>
      </c>
      <c r="J128" s="9" t="s">
        <v>16</v>
      </c>
      <c r="K128" s="10" t="s">
        <v>17</v>
      </c>
    </row>
    <row r="129" spans="9:11">
      <c r="I129" s="8">
        <v>47604</v>
      </c>
      <c r="J129" s="9" t="s">
        <v>8</v>
      </c>
      <c r="K129" s="10" t="s">
        <v>18</v>
      </c>
    </row>
    <row r="130" spans="9:11">
      <c r="I130" s="8">
        <v>47654</v>
      </c>
      <c r="J130" s="9" t="s">
        <v>5</v>
      </c>
      <c r="K130" s="10" t="s">
        <v>19</v>
      </c>
    </row>
    <row r="131" spans="9:11">
      <c r="I131" s="8">
        <v>47802</v>
      </c>
      <c r="J131" s="9" t="s">
        <v>16</v>
      </c>
      <c r="K131" s="10" t="s">
        <v>9</v>
      </c>
    </row>
    <row r="132" spans="9:11">
      <c r="I132" s="8">
        <v>47842</v>
      </c>
      <c r="J132" s="9" t="s">
        <v>8</v>
      </c>
      <c r="K132" s="10" t="s">
        <v>11</v>
      </c>
    </row>
    <row r="133" spans="9:11">
      <c r="I133" s="8">
        <v>47849</v>
      </c>
      <c r="J133" s="9" t="s">
        <v>8</v>
      </c>
      <c r="K133" s="10" t="s">
        <v>12</v>
      </c>
    </row>
    <row r="134" spans="9:11">
      <c r="I134" s="8">
        <v>47903</v>
      </c>
      <c r="J134" s="9" t="s">
        <v>10</v>
      </c>
      <c r="K134" s="10" t="s">
        <v>13</v>
      </c>
    </row>
    <row r="135" spans="9:11">
      <c r="I135" s="8">
        <v>47904</v>
      </c>
      <c r="J135" s="9" t="s">
        <v>14</v>
      </c>
      <c r="K135" s="10" t="s">
        <v>15</v>
      </c>
    </row>
    <row r="136" spans="9:11">
      <c r="I136" s="8">
        <v>47949</v>
      </c>
      <c r="J136" s="9" t="s">
        <v>16</v>
      </c>
      <c r="K136" s="10" t="s">
        <v>17</v>
      </c>
    </row>
    <row r="137" spans="9:11">
      <c r="I137" s="8">
        <v>47959</v>
      </c>
      <c r="J137" s="9" t="s">
        <v>10</v>
      </c>
      <c r="K137" s="10" t="s">
        <v>21</v>
      </c>
    </row>
    <row r="138" spans="9:11">
      <c r="I138" s="8">
        <v>47969</v>
      </c>
      <c r="J138" s="9" t="s">
        <v>5</v>
      </c>
      <c r="K138" s="10" t="s">
        <v>18</v>
      </c>
    </row>
    <row r="139" spans="9:11">
      <c r="I139" s="8">
        <v>48011</v>
      </c>
      <c r="J139" s="9" t="s">
        <v>5</v>
      </c>
      <c r="K139" s="10" t="s">
        <v>19</v>
      </c>
    </row>
    <row r="140" spans="9:11">
      <c r="I140" s="8">
        <v>48207</v>
      </c>
      <c r="J140" s="9" t="s">
        <v>5</v>
      </c>
      <c r="K140" s="10" t="s">
        <v>11</v>
      </c>
    </row>
    <row r="141" spans="9:11">
      <c r="I141" s="8">
        <v>48214</v>
      </c>
      <c r="J141" s="9" t="s">
        <v>5</v>
      </c>
      <c r="K141" s="10" t="s">
        <v>12</v>
      </c>
    </row>
    <row r="142" spans="9:11">
      <c r="I142" s="8">
        <v>48253</v>
      </c>
      <c r="J142" s="9" t="s">
        <v>10</v>
      </c>
      <c r="K142" s="10" t="s">
        <v>15</v>
      </c>
    </row>
    <row r="143" spans="9:11">
      <c r="I143" s="8">
        <v>48254</v>
      </c>
      <c r="J143" s="9" t="s">
        <v>14</v>
      </c>
      <c r="K143" s="10" t="s">
        <v>15</v>
      </c>
    </row>
    <row r="144" spans="9:11">
      <c r="I144" s="8">
        <v>48299</v>
      </c>
      <c r="J144" s="9" t="s">
        <v>16</v>
      </c>
      <c r="K144" s="10" t="s">
        <v>17</v>
      </c>
    </row>
    <row r="145" spans="9:11">
      <c r="I145" s="8">
        <v>48325</v>
      </c>
      <c r="J145" s="9" t="s">
        <v>8</v>
      </c>
      <c r="K145" s="10" t="s">
        <v>21</v>
      </c>
    </row>
    <row r="146" spans="9:11">
      <c r="I146" s="8">
        <v>48361</v>
      </c>
      <c r="J146" s="9" t="s">
        <v>5</v>
      </c>
      <c r="K146" s="10" t="s">
        <v>19</v>
      </c>
    </row>
    <row r="147" spans="9:11">
      <c r="I147" s="8">
        <v>48464</v>
      </c>
      <c r="J147" s="9" t="s">
        <v>14</v>
      </c>
      <c r="K147" s="10" t="s">
        <v>20</v>
      </c>
    </row>
    <row r="148" spans="9:11">
      <c r="I148" s="8">
        <v>48499</v>
      </c>
      <c r="J148" s="9" t="s">
        <v>14</v>
      </c>
      <c r="K148" s="10" t="s">
        <v>22</v>
      </c>
    </row>
    <row r="149" spans="9:11">
      <c r="I149" s="8">
        <v>48520</v>
      </c>
      <c r="J149" s="9" t="s">
        <v>14</v>
      </c>
      <c r="K149" s="10" t="s">
        <v>7</v>
      </c>
    </row>
    <row r="150" spans="9:11">
      <c r="I150" s="8">
        <v>48533</v>
      </c>
      <c r="J150" s="9" t="s">
        <v>10</v>
      </c>
      <c r="K150" s="10" t="s">
        <v>9</v>
      </c>
    </row>
    <row r="151" spans="9:11">
      <c r="I151" s="8">
        <v>48638</v>
      </c>
      <c r="J151" s="9" t="s">
        <v>10</v>
      </c>
      <c r="K151" s="10" t="s">
        <v>15</v>
      </c>
    </row>
    <row r="152" spans="9:11">
      <c r="I152" s="8">
        <v>48639</v>
      </c>
      <c r="J152" s="9" t="s">
        <v>14</v>
      </c>
      <c r="K152" s="10" t="s">
        <v>15</v>
      </c>
    </row>
    <row r="153" spans="9:11">
      <c r="I153" s="8">
        <v>48684</v>
      </c>
      <c r="J153" s="9" t="s">
        <v>16</v>
      </c>
      <c r="K153" s="10" t="s">
        <v>17</v>
      </c>
    </row>
    <row r="154" spans="9:11">
      <c r="I154" s="8">
        <v>48690</v>
      </c>
      <c r="J154" s="9" t="s">
        <v>5</v>
      </c>
      <c r="K154" s="10" t="s">
        <v>21</v>
      </c>
    </row>
    <row r="155" spans="9:11">
      <c r="I155" s="8">
        <v>48746</v>
      </c>
      <c r="J155" s="9" t="s">
        <v>5</v>
      </c>
      <c r="K155" s="10" t="s">
        <v>19</v>
      </c>
    </row>
    <row r="156" spans="9:11">
      <c r="I156" s="8">
        <v>48829</v>
      </c>
      <c r="J156" s="9" t="s">
        <v>8</v>
      </c>
      <c r="K156" s="10" t="s">
        <v>20</v>
      </c>
    </row>
    <row r="157" spans="9:11">
      <c r="I157" s="8">
        <v>48864</v>
      </c>
      <c r="J157" s="9" t="s">
        <v>8</v>
      </c>
      <c r="K157" s="10" t="s">
        <v>22</v>
      </c>
    </row>
    <row r="158" spans="9:11">
      <c r="I158" s="8">
        <v>48885</v>
      </c>
      <c r="J158" s="9" t="s">
        <v>8</v>
      </c>
      <c r="K158" s="10" t="s">
        <v>7</v>
      </c>
    </row>
    <row r="159" spans="9:11">
      <c r="I159" s="8">
        <v>48898</v>
      </c>
      <c r="J159" s="9" t="s">
        <v>14</v>
      </c>
      <c r="K159" s="10" t="s">
        <v>9</v>
      </c>
    </row>
    <row r="160" spans="9:11">
      <c r="I160" s="8">
        <v>48995</v>
      </c>
      <c r="J160" s="9" t="s">
        <v>10</v>
      </c>
      <c r="K160" s="10" t="s">
        <v>15</v>
      </c>
    </row>
    <row r="161" spans="9:11">
      <c r="I161" s="8">
        <v>48996</v>
      </c>
      <c r="J161" s="9" t="s">
        <v>14</v>
      </c>
      <c r="K161" s="10" t="s">
        <v>15</v>
      </c>
    </row>
    <row r="162" spans="9:11">
      <c r="I162" s="8">
        <v>49041</v>
      </c>
      <c r="J162" s="9" t="s">
        <v>16</v>
      </c>
      <c r="K162" s="10" t="s">
        <v>17</v>
      </c>
    </row>
    <row r="163" spans="9:11">
      <c r="I163" s="8">
        <v>49055</v>
      </c>
      <c r="J163" s="9" t="s">
        <v>16</v>
      </c>
      <c r="K163" s="10" t="s">
        <v>21</v>
      </c>
    </row>
    <row r="164" spans="9:11">
      <c r="I164" s="8">
        <v>49065</v>
      </c>
      <c r="J164" s="9" t="s">
        <v>10</v>
      </c>
      <c r="K164" s="10" t="s">
        <v>18</v>
      </c>
    </row>
    <row r="165" spans="9:11">
      <c r="I165" s="8">
        <v>49103</v>
      </c>
      <c r="J165" s="9" t="s">
        <v>5</v>
      </c>
      <c r="K165" s="10" t="s">
        <v>19</v>
      </c>
    </row>
    <row r="166" spans="9:11">
      <c r="I166" s="8">
        <v>49194</v>
      </c>
      <c r="J166" s="9" t="s">
        <v>5</v>
      </c>
      <c r="K166" s="10" t="s">
        <v>20</v>
      </c>
    </row>
    <row r="167" spans="9:11">
      <c r="I167" s="8">
        <v>49229</v>
      </c>
      <c r="J167" s="9" t="s">
        <v>5</v>
      </c>
      <c r="K167" s="10" t="s">
        <v>22</v>
      </c>
    </row>
    <row r="168" spans="9:11">
      <c r="I168" s="8">
        <v>49250</v>
      </c>
      <c r="J168" s="9" t="s">
        <v>5</v>
      </c>
      <c r="K168" s="10" t="s">
        <v>7</v>
      </c>
    </row>
    <row r="169" spans="9:11">
      <c r="I169" s="8">
        <v>49263</v>
      </c>
      <c r="J169" s="9" t="s">
        <v>8</v>
      </c>
      <c r="K169" s="10" t="s">
        <v>9</v>
      </c>
    </row>
    <row r="170" spans="9:11">
      <c r="I170" s="8">
        <v>49303</v>
      </c>
      <c r="J170" s="9" t="s">
        <v>10</v>
      </c>
      <c r="K170" s="10" t="s">
        <v>11</v>
      </c>
    </row>
    <row r="171" spans="9:11">
      <c r="I171" s="8">
        <v>49310</v>
      </c>
      <c r="J171" s="9" t="s">
        <v>10</v>
      </c>
      <c r="K171" s="10" t="s">
        <v>12</v>
      </c>
    </row>
    <row r="172" spans="9:11">
      <c r="I172" s="8">
        <v>49345</v>
      </c>
      <c r="J172" s="9" t="s">
        <v>10</v>
      </c>
      <c r="K172" s="10" t="s">
        <v>15</v>
      </c>
    </row>
    <row r="173" spans="9:11">
      <c r="I173" s="8">
        <v>49346</v>
      </c>
      <c r="J173" s="9" t="s">
        <v>14</v>
      </c>
      <c r="K173" s="10" t="s">
        <v>15</v>
      </c>
    </row>
    <row r="174" spans="9:11">
      <c r="I174" s="8">
        <v>49391</v>
      </c>
      <c r="J174" s="9" t="s">
        <v>16</v>
      </c>
      <c r="K174" s="10" t="s">
        <v>17</v>
      </c>
    </row>
    <row r="175" spans="9:11">
      <c r="I175" s="8">
        <v>49430</v>
      </c>
      <c r="J175" s="9" t="s">
        <v>14</v>
      </c>
      <c r="K175" s="10" t="s">
        <v>18</v>
      </c>
    </row>
    <row r="176" spans="9:11">
      <c r="I176" s="8">
        <v>49453</v>
      </c>
      <c r="J176" s="9" t="s">
        <v>5</v>
      </c>
      <c r="K176" s="10" t="s">
        <v>19</v>
      </c>
    </row>
    <row r="177" spans="9:11">
      <c r="I177" s="8">
        <v>49559</v>
      </c>
      <c r="J177" s="9" t="s">
        <v>16</v>
      </c>
      <c r="K177" s="10" t="s">
        <v>20</v>
      </c>
    </row>
    <row r="178" spans="9:11">
      <c r="I178" s="8">
        <v>49594</v>
      </c>
      <c r="J178" s="9" t="s">
        <v>16</v>
      </c>
      <c r="K178" s="10" t="s">
        <v>22</v>
      </c>
    </row>
    <row r="179" spans="9:11">
      <c r="I179" s="8">
        <v>49615</v>
      </c>
      <c r="J179" s="9" t="s">
        <v>16</v>
      </c>
      <c r="K179" s="10" t="s">
        <v>7</v>
      </c>
    </row>
    <row r="180" spans="9:11">
      <c r="I180" s="8">
        <v>49628</v>
      </c>
      <c r="J180" s="9" t="s">
        <v>5</v>
      </c>
      <c r="K180" s="10" t="s">
        <v>9</v>
      </c>
    </row>
    <row r="181" spans="9:11">
      <c r="I181" s="8">
        <v>49668</v>
      </c>
      <c r="J181" s="9" t="s">
        <v>14</v>
      </c>
      <c r="K181" s="10" t="s">
        <v>11</v>
      </c>
    </row>
    <row r="182" spans="9:11">
      <c r="I182" s="8">
        <v>49675</v>
      </c>
      <c r="J182" s="9" t="s">
        <v>14</v>
      </c>
      <c r="K182" s="10" t="s">
        <v>12</v>
      </c>
    </row>
    <row r="183" spans="9:11">
      <c r="I183" s="8">
        <v>49730</v>
      </c>
      <c r="J183" s="9" t="s">
        <v>10</v>
      </c>
      <c r="K183" s="10" t="s">
        <v>15</v>
      </c>
    </row>
    <row r="184" spans="9:11">
      <c r="I184" s="8">
        <v>49731</v>
      </c>
      <c r="J184" s="9" t="s">
        <v>14</v>
      </c>
      <c r="K184" s="10" t="s">
        <v>15</v>
      </c>
    </row>
    <row r="185" spans="9:11">
      <c r="I185" s="8">
        <v>49776</v>
      </c>
      <c r="J185" s="9" t="s">
        <v>16</v>
      </c>
      <c r="K185" s="10" t="s">
        <v>17</v>
      </c>
    </row>
    <row r="186" spans="9:11">
      <c r="I186" s="8">
        <v>49786</v>
      </c>
      <c r="J186" s="9" t="s">
        <v>10</v>
      </c>
      <c r="K186" s="10" t="s">
        <v>21</v>
      </c>
    </row>
    <row r="187" spans="9:11">
      <c r="I187" s="8">
        <v>49796</v>
      </c>
      <c r="J187" s="9" t="s">
        <v>5</v>
      </c>
      <c r="K187" s="10" t="s">
        <v>18</v>
      </c>
    </row>
    <row r="188" spans="9:11">
      <c r="I188" s="8">
        <v>49838</v>
      </c>
      <c r="J188" s="9" t="s">
        <v>5</v>
      </c>
      <c r="K188" s="10" t="s">
        <v>19</v>
      </c>
    </row>
    <row r="189" spans="9:11">
      <c r="I189" s="8">
        <v>50034</v>
      </c>
      <c r="J189" s="9" t="s">
        <v>5</v>
      </c>
      <c r="K189" s="10" t="s">
        <v>11</v>
      </c>
    </row>
    <row r="190" spans="9:11">
      <c r="I190" s="8">
        <v>50041</v>
      </c>
      <c r="J190" s="9" t="s">
        <v>5</v>
      </c>
      <c r="K190" s="10" t="s">
        <v>12</v>
      </c>
    </row>
    <row r="191" spans="9:11">
      <c r="I191" s="8">
        <v>50087</v>
      </c>
      <c r="J191" s="9" t="s">
        <v>10</v>
      </c>
      <c r="K191" s="10" t="s">
        <v>15</v>
      </c>
    </row>
    <row r="192" spans="9:11">
      <c r="I192" s="8">
        <v>50088</v>
      </c>
      <c r="J192" s="9" t="s">
        <v>14</v>
      </c>
      <c r="K192" s="10" t="s">
        <v>15</v>
      </c>
    </row>
    <row r="193" spans="9:11">
      <c r="I193" s="8">
        <v>50133</v>
      </c>
      <c r="J193" s="9" t="s">
        <v>16</v>
      </c>
      <c r="K193" s="10" t="s">
        <v>17</v>
      </c>
    </row>
    <row r="194" spans="9:11">
      <c r="I194" s="8">
        <v>50151</v>
      </c>
      <c r="J194" s="9" t="s">
        <v>14</v>
      </c>
      <c r="K194" s="10" t="s">
        <v>21</v>
      </c>
    </row>
    <row r="195" spans="9:11">
      <c r="I195" s="8">
        <v>50161</v>
      </c>
      <c r="J195" s="9" t="s">
        <v>16</v>
      </c>
      <c r="K195" s="10" t="s">
        <v>18</v>
      </c>
    </row>
    <row r="196" spans="9:11">
      <c r="I196" s="8">
        <v>50195</v>
      </c>
      <c r="J196" s="9" t="s">
        <v>5</v>
      </c>
      <c r="K196" s="10" t="s">
        <v>19</v>
      </c>
    </row>
    <row r="197" spans="9:11">
      <c r="I197" s="8">
        <v>50290</v>
      </c>
      <c r="J197" s="9" t="s">
        <v>10</v>
      </c>
      <c r="K197" s="10" t="s">
        <v>20</v>
      </c>
    </row>
    <row r="198" spans="9:11">
      <c r="I198" s="8">
        <v>50325</v>
      </c>
      <c r="J198" s="9" t="s">
        <v>10</v>
      </c>
      <c r="K198" s="10" t="s">
        <v>22</v>
      </c>
    </row>
    <row r="199" spans="9:11">
      <c r="I199" s="8">
        <v>50346</v>
      </c>
      <c r="J199" s="9" t="s">
        <v>10</v>
      </c>
      <c r="K199" s="10" t="s">
        <v>7</v>
      </c>
    </row>
    <row r="200" spans="9:11">
      <c r="I200" s="8">
        <v>50399</v>
      </c>
      <c r="J200" s="9" t="s">
        <v>16</v>
      </c>
      <c r="K200" s="10" t="s">
        <v>11</v>
      </c>
    </row>
    <row r="201" spans="9:11">
      <c r="I201" s="8">
        <v>50406</v>
      </c>
      <c r="J201" s="9" t="s">
        <v>16</v>
      </c>
      <c r="K201" s="10" t="s">
        <v>12</v>
      </c>
    </row>
    <row r="202" spans="9:11">
      <c r="I202" s="8">
        <v>50472</v>
      </c>
      <c r="J202" s="9" t="s">
        <v>10</v>
      </c>
      <c r="K202" s="10" t="s">
        <v>15</v>
      </c>
    </row>
    <row r="203" spans="9:11">
      <c r="I203" s="8">
        <v>50473</v>
      </c>
      <c r="J203" s="9" t="s">
        <v>14</v>
      </c>
      <c r="K203" s="10" t="s">
        <v>15</v>
      </c>
    </row>
    <row r="204" spans="9:11">
      <c r="I204" s="8">
        <v>50516</v>
      </c>
      <c r="J204" s="9" t="s">
        <v>8</v>
      </c>
      <c r="K204" s="10" t="s">
        <v>21</v>
      </c>
    </row>
    <row r="205" spans="9:11">
      <c r="I205" s="8">
        <v>50518</v>
      </c>
      <c r="J205" s="9" t="s">
        <v>16</v>
      </c>
      <c r="K205" s="10" t="s">
        <v>17</v>
      </c>
    </row>
    <row r="206" spans="9:11">
      <c r="I206" s="8">
        <v>50580</v>
      </c>
      <c r="J206" s="9" t="s">
        <v>5</v>
      </c>
      <c r="K206" s="10" t="s">
        <v>19</v>
      </c>
    </row>
    <row r="207" spans="9:11">
      <c r="I207" s="8">
        <v>50655</v>
      </c>
      <c r="J207" s="9" t="s">
        <v>14</v>
      </c>
      <c r="K207" s="10" t="s">
        <v>20</v>
      </c>
    </row>
    <row r="208" spans="9:11">
      <c r="I208" s="8">
        <v>50690</v>
      </c>
      <c r="J208" s="9" t="s">
        <v>14</v>
      </c>
      <c r="K208" s="10" t="s">
        <v>22</v>
      </c>
    </row>
    <row r="209" spans="9:11">
      <c r="I209" s="8">
        <v>50711</v>
      </c>
      <c r="J209" s="9" t="s">
        <v>14</v>
      </c>
      <c r="K209" s="10" t="s">
        <v>7</v>
      </c>
    </row>
    <row r="210" spans="9:11">
      <c r="I210" s="8">
        <v>50724</v>
      </c>
      <c r="J210" s="9" t="s">
        <v>10</v>
      </c>
      <c r="K210" s="10" t="s">
        <v>9</v>
      </c>
    </row>
    <row r="211" spans="9:11">
      <c r="I211" s="8">
        <v>50822</v>
      </c>
      <c r="J211" s="9" t="s">
        <v>10</v>
      </c>
      <c r="K211" s="10" t="s">
        <v>15</v>
      </c>
    </row>
    <row r="212" spans="9:11">
      <c r="I212" s="8">
        <v>50823</v>
      </c>
      <c r="J212" s="9" t="s">
        <v>14</v>
      </c>
      <c r="K212" s="10" t="s">
        <v>15</v>
      </c>
    </row>
    <row r="213" spans="9:11">
      <c r="I213" s="8">
        <v>50868</v>
      </c>
      <c r="J213" s="9" t="s">
        <v>16</v>
      </c>
      <c r="K213" s="10" t="s">
        <v>17</v>
      </c>
    </row>
    <row r="214" spans="9:11">
      <c r="I214" s="8">
        <v>50881</v>
      </c>
      <c r="J214" s="9" t="s">
        <v>5</v>
      </c>
      <c r="K214" s="10" t="s">
        <v>21</v>
      </c>
    </row>
    <row r="215" spans="9:11">
      <c r="I215" s="8">
        <v>50930</v>
      </c>
      <c r="J215" s="9" t="s">
        <v>5</v>
      </c>
      <c r="K215" s="10" t="s">
        <v>19</v>
      </c>
    </row>
    <row r="216" spans="9:11">
      <c r="I216" s="8">
        <v>51020</v>
      </c>
      <c r="J216" s="9" t="s">
        <v>8</v>
      </c>
      <c r="K216" s="10" t="s">
        <v>20</v>
      </c>
    </row>
    <row r="217" spans="9:11">
      <c r="I217" s="8">
        <v>51055</v>
      </c>
      <c r="J217" s="9" t="s">
        <v>8</v>
      </c>
      <c r="K217" s="10" t="s">
        <v>22</v>
      </c>
    </row>
    <row r="218" spans="9:11">
      <c r="I218" s="8">
        <v>51076</v>
      </c>
      <c r="J218" s="9" t="s">
        <v>8</v>
      </c>
      <c r="K218" s="10" t="s">
        <v>7</v>
      </c>
    </row>
    <row r="219" spans="9:11">
      <c r="I219" s="8">
        <v>51089</v>
      </c>
      <c r="J219" s="9" t="s">
        <v>14</v>
      </c>
      <c r="K219" s="10" t="s">
        <v>9</v>
      </c>
    </row>
    <row r="220" spans="9:11">
      <c r="I220" s="8">
        <v>51179</v>
      </c>
      <c r="J220" s="9" t="s">
        <v>10</v>
      </c>
      <c r="K220" s="10" t="s">
        <v>15</v>
      </c>
    </row>
    <row r="221" spans="9:11">
      <c r="I221" s="8">
        <v>51180</v>
      </c>
      <c r="J221" s="9" t="s">
        <v>14</v>
      </c>
      <c r="K221" s="10" t="s">
        <v>15</v>
      </c>
    </row>
    <row r="222" spans="9:11">
      <c r="I222" s="8">
        <v>51225</v>
      </c>
      <c r="J222" s="9" t="s">
        <v>16</v>
      </c>
      <c r="K222" s="10" t="s">
        <v>17</v>
      </c>
    </row>
    <row r="223" spans="9:11">
      <c r="I223" s="8">
        <v>51257</v>
      </c>
      <c r="J223" s="9" t="s">
        <v>14</v>
      </c>
      <c r="K223" s="10" t="s">
        <v>18</v>
      </c>
    </row>
    <row r="224" spans="9:11">
      <c r="I224" s="8">
        <v>51287</v>
      </c>
      <c r="J224" s="9" t="s">
        <v>5</v>
      </c>
      <c r="K224" s="10" t="s">
        <v>19</v>
      </c>
    </row>
    <row r="225" spans="9:11">
      <c r="I225" s="8">
        <v>51386</v>
      </c>
      <c r="J225" s="9" t="s">
        <v>16</v>
      </c>
      <c r="K225" s="10" t="s">
        <v>20</v>
      </c>
    </row>
    <row r="226" spans="9:11">
      <c r="I226" s="8">
        <v>51421</v>
      </c>
      <c r="J226" s="9" t="s">
        <v>16</v>
      </c>
      <c r="K226" s="10" t="s">
        <v>22</v>
      </c>
    </row>
    <row r="227" spans="9:11">
      <c r="I227" s="8">
        <v>51442</v>
      </c>
      <c r="J227" s="9" t="s">
        <v>16</v>
      </c>
      <c r="K227" s="10" t="s">
        <v>7</v>
      </c>
    </row>
    <row r="228" spans="9:11">
      <c r="I228" s="8">
        <v>51455</v>
      </c>
      <c r="J228" s="9" t="s">
        <v>5</v>
      </c>
      <c r="K228" s="10" t="s">
        <v>9</v>
      </c>
    </row>
    <row r="229" spans="9:11">
      <c r="I229" s="8">
        <v>51495</v>
      </c>
      <c r="J229" s="9" t="s">
        <v>14</v>
      </c>
      <c r="K229" s="10" t="s">
        <v>11</v>
      </c>
    </row>
    <row r="230" spans="9:11">
      <c r="I230" s="8">
        <v>51502</v>
      </c>
      <c r="J230" s="9" t="s">
        <v>14</v>
      </c>
      <c r="K230" s="10" t="s">
        <v>12</v>
      </c>
    </row>
    <row r="231" spans="9:11">
      <c r="I231" s="8">
        <v>51564</v>
      </c>
      <c r="J231" s="9" t="s">
        <v>10</v>
      </c>
      <c r="K231" s="10" t="s">
        <v>15</v>
      </c>
    </row>
    <row r="232" spans="9:11">
      <c r="I232" s="8">
        <v>51565</v>
      </c>
      <c r="J232" s="9" t="s">
        <v>14</v>
      </c>
      <c r="K232" s="10" t="s">
        <v>15</v>
      </c>
    </row>
    <row r="233" spans="9:11">
      <c r="I233" s="8">
        <v>51610</v>
      </c>
      <c r="J233" s="9" t="s">
        <v>16</v>
      </c>
      <c r="K233" s="10" t="s">
        <v>17</v>
      </c>
    </row>
    <row r="234" spans="9:11">
      <c r="I234" s="8">
        <v>51622</v>
      </c>
      <c r="J234" s="9" t="s">
        <v>8</v>
      </c>
      <c r="K234" s="10" t="s">
        <v>18</v>
      </c>
    </row>
    <row r="235" spans="9:11">
      <c r="I235" s="8">
        <v>51672</v>
      </c>
      <c r="J235" s="9" t="s">
        <v>5</v>
      </c>
      <c r="K235" s="10" t="s">
        <v>19</v>
      </c>
    </row>
    <row r="236" spans="9:11">
      <c r="I236" s="8">
        <v>51820</v>
      </c>
      <c r="J236" s="9" t="s">
        <v>16</v>
      </c>
      <c r="K236" s="10" t="s">
        <v>9</v>
      </c>
    </row>
    <row r="237" spans="9:11">
      <c r="I237" s="8">
        <v>51860</v>
      </c>
      <c r="J237" s="9" t="s">
        <v>8</v>
      </c>
      <c r="K237" s="10" t="s">
        <v>11</v>
      </c>
    </row>
    <row r="238" spans="9:11">
      <c r="I238" s="8">
        <v>51867</v>
      </c>
      <c r="J238" s="9" t="s">
        <v>8</v>
      </c>
      <c r="K238" s="10" t="s">
        <v>12</v>
      </c>
    </row>
    <row r="239" spans="9:11">
      <c r="I239" s="8">
        <v>51914</v>
      </c>
      <c r="J239" s="9" t="s">
        <v>10</v>
      </c>
      <c r="K239" s="10" t="s">
        <v>15</v>
      </c>
    </row>
    <row r="240" spans="9:11">
      <c r="I240" s="8">
        <v>51915</v>
      </c>
      <c r="J240" s="9" t="s">
        <v>14</v>
      </c>
      <c r="K240" s="10" t="s">
        <v>15</v>
      </c>
    </row>
    <row r="241" spans="9:11">
      <c r="I241" s="8">
        <v>51960</v>
      </c>
      <c r="J241" s="9" t="s">
        <v>16</v>
      </c>
      <c r="K241" s="10" t="s">
        <v>17</v>
      </c>
    </row>
    <row r="242" spans="9:11">
      <c r="I242" s="8">
        <v>51977</v>
      </c>
      <c r="J242" s="9" t="s">
        <v>10</v>
      </c>
      <c r="K242" s="10" t="s">
        <v>21</v>
      </c>
    </row>
    <row r="243" spans="9:11">
      <c r="I243" s="8">
        <v>51987</v>
      </c>
      <c r="J243" s="9" t="s">
        <v>5</v>
      </c>
      <c r="K243" s="10" t="s">
        <v>18</v>
      </c>
    </row>
    <row r="244" spans="9:11">
      <c r="I244" s="8">
        <v>52022</v>
      </c>
      <c r="J244" s="9" t="s">
        <v>5</v>
      </c>
      <c r="K244" s="10" t="s">
        <v>19</v>
      </c>
    </row>
    <row r="245" spans="9:11">
      <c r="I245" s="8">
        <v>52225</v>
      </c>
      <c r="J245" s="9" t="s">
        <v>5</v>
      </c>
      <c r="K245" s="10" t="s">
        <v>11</v>
      </c>
    </row>
    <row r="246" spans="9:11">
      <c r="I246" s="8">
        <v>52232</v>
      </c>
      <c r="J246" s="9" t="s">
        <v>5</v>
      </c>
      <c r="K246" s="10" t="s">
        <v>12</v>
      </c>
    </row>
    <row r="247" spans="9:11">
      <c r="I247" s="8">
        <v>52271</v>
      </c>
      <c r="J247" s="9" t="s">
        <v>10</v>
      </c>
      <c r="K247" s="10" t="s">
        <v>15</v>
      </c>
    </row>
    <row r="248" spans="9:11">
      <c r="I248" s="8">
        <v>52272</v>
      </c>
      <c r="J248" s="9" t="s">
        <v>14</v>
      </c>
      <c r="K248" s="10" t="s">
        <v>15</v>
      </c>
    </row>
    <row r="249" spans="9:11">
      <c r="I249" s="8">
        <v>52317</v>
      </c>
      <c r="J249" s="9" t="s">
        <v>16</v>
      </c>
      <c r="K249" s="10" t="s">
        <v>17</v>
      </c>
    </row>
    <row r="250" spans="9:11">
      <c r="I250" s="8">
        <v>52342</v>
      </c>
      <c r="J250" s="9" t="s">
        <v>14</v>
      </c>
      <c r="K250" s="10" t="s">
        <v>21</v>
      </c>
    </row>
    <row r="251" spans="9:11">
      <c r="I251" s="8">
        <v>52352</v>
      </c>
      <c r="J251" s="9" t="s">
        <v>16</v>
      </c>
      <c r="K251" s="10" t="s">
        <v>18</v>
      </c>
    </row>
    <row r="252" spans="9:11">
      <c r="I252" s="8">
        <v>52379</v>
      </c>
      <c r="J252" s="9" t="s">
        <v>5</v>
      </c>
      <c r="K252" s="10" t="s">
        <v>19</v>
      </c>
    </row>
    <row r="253" spans="9:11">
      <c r="I253" s="8">
        <v>52481</v>
      </c>
      <c r="J253" s="9" t="s">
        <v>10</v>
      </c>
      <c r="K253" s="10" t="s">
        <v>20</v>
      </c>
    </row>
    <row r="254" spans="9:11">
      <c r="I254" s="8">
        <v>52516</v>
      </c>
      <c r="J254" s="9" t="s">
        <v>10</v>
      </c>
      <c r="K254" s="10" t="s">
        <v>22</v>
      </c>
    </row>
    <row r="255" spans="9:11">
      <c r="I255" s="8">
        <v>52537</v>
      </c>
      <c r="J255" s="9" t="s">
        <v>10</v>
      </c>
      <c r="K255" s="10" t="s">
        <v>7</v>
      </c>
    </row>
    <row r="256" spans="9:11">
      <c r="I256" s="8">
        <v>52590</v>
      </c>
      <c r="J256" s="9" t="s">
        <v>16</v>
      </c>
      <c r="K256" s="10" t="s">
        <v>11</v>
      </c>
    </row>
    <row r="257" spans="9:11">
      <c r="I257" s="8">
        <v>52597</v>
      </c>
      <c r="J257" s="9" t="s">
        <v>16</v>
      </c>
      <c r="K257" s="10" t="s">
        <v>12</v>
      </c>
    </row>
    <row r="258" spans="9:11">
      <c r="I258" s="8">
        <v>52656</v>
      </c>
      <c r="J258" s="9" t="s">
        <v>10</v>
      </c>
      <c r="K258" s="10" t="s">
        <v>15</v>
      </c>
    </row>
    <row r="259" spans="9:11">
      <c r="I259" s="8">
        <v>52657</v>
      </c>
      <c r="J259" s="9" t="s">
        <v>14</v>
      </c>
      <c r="K259" s="10" t="s">
        <v>15</v>
      </c>
    </row>
    <row r="260" spans="9:11">
      <c r="I260" s="8">
        <v>52702</v>
      </c>
      <c r="J260" s="9" t="s">
        <v>16</v>
      </c>
      <c r="K260" s="10" t="s">
        <v>17</v>
      </c>
    </row>
    <row r="261" spans="9:11">
      <c r="I261" s="8">
        <v>52708</v>
      </c>
      <c r="J261" s="9" t="s">
        <v>5</v>
      </c>
      <c r="K261" s="10" t="s">
        <v>21</v>
      </c>
    </row>
    <row r="262" spans="9:11">
      <c r="I262" s="8">
        <v>52764</v>
      </c>
      <c r="J262" s="9" t="s">
        <v>5</v>
      </c>
      <c r="K262" s="10" t="s">
        <v>19</v>
      </c>
    </row>
    <row r="263" spans="9:11">
      <c r="I263" s="8">
        <v>52847</v>
      </c>
      <c r="J263" s="9" t="s">
        <v>8</v>
      </c>
      <c r="K263" s="10" t="s">
        <v>20</v>
      </c>
    </row>
    <row r="264" spans="9:11">
      <c r="I264" s="8">
        <v>52882</v>
      </c>
      <c r="J264" s="9" t="s">
        <v>8</v>
      </c>
      <c r="K264" s="10" t="s">
        <v>22</v>
      </c>
    </row>
    <row r="265" spans="9:11">
      <c r="I265" s="8">
        <v>52903</v>
      </c>
      <c r="J265" s="9" t="s">
        <v>8</v>
      </c>
      <c r="K265" s="10" t="s">
        <v>7</v>
      </c>
    </row>
    <row r="266" spans="9:11">
      <c r="I266" s="8">
        <v>52916</v>
      </c>
      <c r="J266" s="9" t="s">
        <v>14</v>
      </c>
      <c r="K266" s="10" t="s">
        <v>11</v>
      </c>
    </row>
    <row r="267" spans="9:11">
      <c r="I267" s="8">
        <v>53013</v>
      </c>
      <c r="J267" s="9" t="s">
        <v>10</v>
      </c>
      <c r="K267" s="10" t="s">
        <v>15</v>
      </c>
    </row>
    <row r="268" spans="9:11">
      <c r="I268" s="8">
        <v>53014</v>
      </c>
      <c r="J268" s="9" t="s">
        <v>14</v>
      </c>
      <c r="K268" s="10" t="s">
        <v>15</v>
      </c>
    </row>
    <row r="269" spans="9:11">
      <c r="I269" s="8">
        <v>53059</v>
      </c>
      <c r="J269" s="9" t="s">
        <v>16</v>
      </c>
      <c r="K269" s="10" t="s">
        <v>17</v>
      </c>
    </row>
    <row r="270" spans="9:11">
      <c r="I270" s="8">
        <v>53073</v>
      </c>
      <c r="J270" s="9" t="s">
        <v>16</v>
      </c>
      <c r="K270" s="10" t="s">
        <v>21</v>
      </c>
    </row>
    <row r="271" spans="9:11">
      <c r="I271" s="8">
        <v>53083</v>
      </c>
      <c r="J271" s="9" t="s">
        <v>10</v>
      </c>
      <c r="K271" s="10" t="s">
        <v>18</v>
      </c>
    </row>
    <row r="272" spans="9:11">
      <c r="I272" s="8">
        <v>53121</v>
      </c>
      <c r="J272" s="9" t="s">
        <v>5</v>
      </c>
      <c r="K272" s="10" t="s">
        <v>19</v>
      </c>
    </row>
    <row r="273" spans="9:11">
      <c r="I273" s="8">
        <v>53212</v>
      </c>
      <c r="J273" s="9" t="s">
        <v>5</v>
      </c>
      <c r="K273" s="10" t="s">
        <v>20</v>
      </c>
    </row>
    <row r="274" spans="9:11">
      <c r="I274" s="8">
        <v>53247</v>
      </c>
      <c r="J274" s="9" t="s">
        <v>5</v>
      </c>
      <c r="K274" s="10" t="s">
        <v>22</v>
      </c>
    </row>
    <row r="275" spans="9:11">
      <c r="I275" s="8">
        <v>53268</v>
      </c>
      <c r="J275" s="9" t="s">
        <v>5</v>
      </c>
      <c r="K275" s="10" t="s">
        <v>7</v>
      </c>
    </row>
    <row r="276" spans="9:11">
      <c r="I276" s="8">
        <v>53281</v>
      </c>
      <c r="J276" s="9" t="s">
        <v>8</v>
      </c>
      <c r="K276" s="10" t="s">
        <v>9</v>
      </c>
    </row>
    <row r="277" spans="9:11">
      <c r="I277" s="8">
        <v>53321</v>
      </c>
      <c r="J277" s="9" t="s">
        <v>10</v>
      </c>
      <c r="K277" s="10" t="s">
        <v>11</v>
      </c>
    </row>
    <row r="278" spans="9:11">
      <c r="I278" s="8">
        <v>53328</v>
      </c>
      <c r="J278" s="9" t="s">
        <v>10</v>
      </c>
      <c r="K278" s="10" t="s">
        <v>12</v>
      </c>
    </row>
    <row r="279" spans="9:11">
      <c r="I279" s="8">
        <v>53363</v>
      </c>
      <c r="J279" s="9" t="s">
        <v>10</v>
      </c>
      <c r="K279" s="10" t="s">
        <v>15</v>
      </c>
    </row>
    <row r="280" spans="9:11">
      <c r="I280" s="8">
        <v>53364</v>
      </c>
      <c r="J280" s="9" t="s">
        <v>14</v>
      </c>
      <c r="K280" s="10" t="s">
        <v>15</v>
      </c>
    </row>
    <row r="281" spans="9:11">
      <c r="I281" s="8">
        <v>53409</v>
      </c>
      <c r="J281" s="9" t="s">
        <v>16</v>
      </c>
      <c r="K281" s="10" t="s">
        <v>17</v>
      </c>
    </row>
    <row r="282" spans="9:11">
      <c r="I282" s="8">
        <v>53448</v>
      </c>
      <c r="J282" s="9" t="s">
        <v>14</v>
      </c>
      <c r="K282" s="10" t="s">
        <v>18</v>
      </c>
    </row>
    <row r="283" spans="9:11">
      <c r="I283" s="8">
        <v>53471</v>
      </c>
      <c r="J283" s="9" t="s">
        <v>5</v>
      </c>
      <c r="K283" s="10" t="s">
        <v>19</v>
      </c>
    </row>
    <row r="284" spans="9:11">
      <c r="I284" s="8">
        <v>53577</v>
      </c>
      <c r="J284" s="9" t="s">
        <v>16</v>
      </c>
      <c r="K284" s="10" t="s">
        <v>20</v>
      </c>
    </row>
    <row r="285" spans="9:11">
      <c r="I285" s="8">
        <v>53612</v>
      </c>
      <c r="J285" s="9" t="s">
        <v>16</v>
      </c>
      <c r="K285" s="10" t="s">
        <v>22</v>
      </c>
    </row>
    <row r="286" spans="9:11">
      <c r="I286" s="8">
        <v>53633</v>
      </c>
      <c r="J286" s="9" t="s">
        <v>16</v>
      </c>
      <c r="K286" s="10" t="s">
        <v>7</v>
      </c>
    </row>
    <row r="287" spans="9:11">
      <c r="I287" s="8">
        <v>53646</v>
      </c>
      <c r="J287" s="9" t="s">
        <v>5</v>
      </c>
      <c r="K287" s="10" t="s">
        <v>9</v>
      </c>
    </row>
    <row r="288" spans="9:11">
      <c r="I288" s="8">
        <v>53686</v>
      </c>
      <c r="J288" s="9" t="s">
        <v>14</v>
      </c>
      <c r="K288" s="10" t="s">
        <v>11</v>
      </c>
    </row>
    <row r="289" spans="9:11">
      <c r="I289" s="8">
        <v>53693</v>
      </c>
      <c r="J289" s="9" t="s">
        <v>14</v>
      </c>
      <c r="K289" s="10" t="s">
        <v>12</v>
      </c>
    </row>
    <row r="290" spans="9:11">
      <c r="I290" s="8">
        <v>53748</v>
      </c>
      <c r="J290" s="9" t="s">
        <v>10</v>
      </c>
      <c r="K290" s="10" t="s">
        <v>15</v>
      </c>
    </row>
    <row r="291" spans="9:11">
      <c r="I291" s="8">
        <v>53749</v>
      </c>
      <c r="J291" s="9" t="s">
        <v>14</v>
      </c>
      <c r="K291" s="10" t="s">
        <v>15</v>
      </c>
    </row>
    <row r="292" spans="9:11">
      <c r="I292" s="8">
        <v>53794</v>
      </c>
      <c r="J292" s="9" t="s">
        <v>16</v>
      </c>
      <c r="K292" s="10" t="s">
        <v>17</v>
      </c>
    </row>
    <row r="293" spans="9:11">
      <c r="I293" s="8">
        <v>53813</v>
      </c>
      <c r="J293" s="9" t="s">
        <v>8</v>
      </c>
      <c r="K293" s="10" t="s">
        <v>18</v>
      </c>
    </row>
    <row r="294" spans="9:11">
      <c r="I294" s="8">
        <v>53856</v>
      </c>
      <c r="J294" s="9" t="s">
        <v>5</v>
      </c>
      <c r="K294" s="10" t="s">
        <v>19</v>
      </c>
    </row>
    <row r="295" spans="9:11">
      <c r="I295" s="8">
        <v>54011</v>
      </c>
      <c r="J295" s="9" t="s">
        <v>16</v>
      </c>
      <c r="K295" s="10" t="s">
        <v>9</v>
      </c>
    </row>
    <row r="296" spans="9:11">
      <c r="I296" s="8">
        <v>54051</v>
      </c>
      <c r="J296" s="9" t="s">
        <v>8</v>
      </c>
      <c r="K296" s="10" t="s">
        <v>11</v>
      </c>
    </row>
    <row r="297" spans="9:11">
      <c r="I297" s="8">
        <v>54058</v>
      </c>
      <c r="J297" s="9" t="s">
        <v>8</v>
      </c>
      <c r="K297" s="10" t="s">
        <v>12</v>
      </c>
    </row>
    <row r="298" spans="9:11">
      <c r="I298" s="8">
        <v>54105</v>
      </c>
      <c r="J298" s="9" t="s">
        <v>10</v>
      </c>
      <c r="K298" s="10" t="s">
        <v>15</v>
      </c>
    </row>
    <row r="299" spans="9:11">
      <c r="I299" s="8">
        <v>54106</v>
      </c>
      <c r="J299" s="9" t="s">
        <v>14</v>
      </c>
      <c r="K299" s="10" t="s">
        <v>15</v>
      </c>
    </row>
    <row r="300" spans="9:11">
      <c r="I300" s="8">
        <v>54151</v>
      </c>
      <c r="J300" s="9" t="s">
        <v>16</v>
      </c>
      <c r="K300" s="10" t="s">
        <v>17</v>
      </c>
    </row>
    <row r="301" spans="9:11">
      <c r="I301" s="8">
        <v>54169</v>
      </c>
      <c r="J301" s="9" t="s">
        <v>14</v>
      </c>
      <c r="K301" s="10" t="s">
        <v>21</v>
      </c>
    </row>
    <row r="302" spans="9:11">
      <c r="I302" s="8">
        <v>54179</v>
      </c>
      <c r="J302" s="9" t="s">
        <v>16</v>
      </c>
      <c r="K302" s="10" t="s">
        <v>18</v>
      </c>
    </row>
    <row r="303" spans="9:11">
      <c r="I303" s="8">
        <v>54213</v>
      </c>
      <c r="J303" s="9" t="s">
        <v>5</v>
      </c>
      <c r="K303" s="10" t="s">
        <v>19</v>
      </c>
    </row>
    <row r="304" spans="9:11">
      <c r="I304" s="8">
        <v>54308</v>
      </c>
      <c r="J304" s="9" t="s">
        <v>10</v>
      </c>
      <c r="K304" s="10" t="s">
        <v>20</v>
      </c>
    </row>
    <row r="305" spans="9:11">
      <c r="I305" s="8">
        <v>54343</v>
      </c>
      <c r="J305" s="9" t="s">
        <v>10</v>
      </c>
      <c r="K305" s="10" t="s">
        <v>22</v>
      </c>
    </row>
    <row r="306" spans="9:11">
      <c r="I306" s="8">
        <v>54364</v>
      </c>
      <c r="J306" s="9" t="s">
        <v>10</v>
      </c>
      <c r="K306" s="10" t="s">
        <v>7</v>
      </c>
    </row>
    <row r="307" spans="9:11">
      <c r="I307" s="8">
        <v>54417</v>
      </c>
      <c r="J307" s="9" t="s">
        <v>16</v>
      </c>
      <c r="K307" s="10" t="s">
        <v>11</v>
      </c>
    </row>
    <row r="308" spans="9:11">
      <c r="I308" s="8">
        <v>54424</v>
      </c>
      <c r="J308" s="9" t="s">
        <v>16</v>
      </c>
      <c r="K308" s="10" t="s">
        <v>12</v>
      </c>
    </row>
    <row r="309" spans="9:11">
      <c r="I309" s="8">
        <v>54483</v>
      </c>
      <c r="J309" s="9" t="s">
        <v>10</v>
      </c>
      <c r="K309" s="10" t="s">
        <v>15</v>
      </c>
    </row>
    <row r="310" spans="9:11">
      <c r="I310" s="8">
        <v>54484</v>
      </c>
      <c r="J310" s="9" t="s">
        <v>14</v>
      </c>
      <c r="K310" s="10" t="s">
        <v>15</v>
      </c>
    </row>
    <row r="311" spans="9:11">
      <c r="I311" s="8">
        <v>54529</v>
      </c>
      <c r="J311" s="9" t="s">
        <v>16</v>
      </c>
      <c r="K311" s="10" t="s">
        <v>17</v>
      </c>
    </row>
    <row r="312" spans="9:11">
      <c r="I312" s="8">
        <v>54534</v>
      </c>
      <c r="J312" s="9" t="s">
        <v>8</v>
      </c>
      <c r="K312" s="10" t="s">
        <v>21</v>
      </c>
    </row>
    <row r="313" spans="9:11">
      <c r="I313" s="8">
        <v>54591</v>
      </c>
      <c r="J313" s="9" t="s">
        <v>5</v>
      </c>
      <c r="K313" s="10" t="s">
        <v>19</v>
      </c>
    </row>
    <row r="314" spans="9:11">
      <c r="I314" s="8">
        <v>54673</v>
      </c>
      <c r="J314" s="9" t="s">
        <v>14</v>
      </c>
      <c r="K314" s="10" t="s">
        <v>20</v>
      </c>
    </row>
    <row r="315" spans="9:11">
      <c r="I315" s="8">
        <v>54708</v>
      </c>
      <c r="J315" s="9" t="s">
        <v>14</v>
      </c>
      <c r="K315" s="10" t="s">
        <v>22</v>
      </c>
    </row>
    <row r="316" spans="9:11">
      <c r="I316" s="8">
        <v>54729</v>
      </c>
      <c r="J316" s="9" t="s">
        <v>14</v>
      </c>
      <c r="K316" s="10" t="s">
        <v>7</v>
      </c>
    </row>
    <row r="317" spans="9:11">
      <c r="I317" s="8">
        <v>54742</v>
      </c>
      <c r="J317" s="9" t="s">
        <v>10</v>
      </c>
      <c r="K317" s="10" t="s">
        <v>9</v>
      </c>
    </row>
    <row r="318" spans="9:11">
      <c r="I318" s="8">
        <v>54840</v>
      </c>
      <c r="J318" s="9" t="s">
        <v>10</v>
      </c>
      <c r="K318" s="10" t="s">
        <v>15</v>
      </c>
    </row>
    <row r="319" spans="9:11">
      <c r="I319" s="8">
        <v>54841</v>
      </c>
      <c r="J319" s="9" t="s">
        <v>14</v>
      </c>
      <c r="K319" s="10" t="s">
        <v>15</v>
      </c>
    </row>
    <row r="320" spans="9:11">
      <c r="I320" s="8">
        <v>54886</v>
      </c>
      <c r="J320" s="9" t="s">
        <v>16</v>
      </c>
      <c r="K320" s="10" t="s">
        <v>17</v>
      </c>
    </row>
    <row r="321" spans="9:11">
      <c r="I321" s="8">
        <v>54899</v>
      </c>
      <c r="J321" s="9" t="s">
        <v>5</v>
      </c>
      <c r="K321" s="10" t="s">
        <v>21</v>
      </c>
    </row>
    <row r="322" spans="9:11">
      <c r="I322" s="8">
        <v>54948</v>
      </c>
      <c r="J322" s="9" t="s">
        <v>5</v>
      </c>
      <c r="K322" s="10" t="s">
        <v>19</v>
      </c>
    </row>
    <row r="323" spans="9:11">
      <c r="I323" s="8">
        <v>55038</v>
      </c>
      <c r="J323" s="9" t="s">
        <v>8</v>
      </c>
      <c r="K323" s="10" t="s">
        <v>20</v>
      </c>
    </row>
    <row r="324" spans="9:11">
      <c r="I324" s="8">
        <v>55073</v>
      </c>
      <c r="J324" s="9" t="s">
        <v>8</v>
      </c>
      <c r="K324" s="10" t="s">
        <v>22</v>
      </c>
    </row>
    <row r="325" spans="9:11">
      <c r="I325" s="8">
        <v>55094</v>
      </c>
      <c r="J325" s="9" t="s">
        <v>8</v>
      </c>
      <c r="K325" s="10" t="s">
        <v>7</v>
      </c>
    </row>
    <row r="326" spans="9:11">
      <c r="I326" s="8">
        <v>55107</v>
      </c>
      <c r="J326" s="9" t="s">
        <v>14</v>
      </c>
      <c r="K326" s="10" t="s">
        <v>9</v>
      </c>
    </row>
    <row r="327" spans="9:11">
      <c r="I327" s="8">
        <v>55197</v>
      </c>
      <c r="J327" s="9" t="s">
        <v>10</v>
      </c>
      <c r="K327" s="10" t="s">
        <v>15</v>
      </c>
    </row>
    <row r="328" spans="9:11">
      <c r="I328" s="8">
        <v>55198</v>
      </c>
      <c r="J328" s="9" t="s">
        <v>14</v>
      </c>
      <c r="K328" s="10" t="s">
        <v>15</v>
      </c>
    </row>
    <row r="329" spans="9:11">
      <c r="I329" s="8">
        <v>55243</v>
      </c>
      <c r="J329" s="9" t="s">
        <v>16</v>
      </c>
      <c r="K329" s="10" t="s">
        <v>17</v>
      </c>
    </row>
    <row r="330" spans="9:11">
      <c r="I330" s="8">
        <v>55264</v>
      </c>
      <c r="J330" s="9" t="s">
        <v>16</v>
      </c>
      <c r="K330" s="10" t="s">
        <v>21</v>
      </c>
    </row>
    <row r="331" spans="9:11">
      <c r="I331" s="8">
        <v>55274</v>
      </c>
      <c r="J331" s="9" t="s">
        <v>10</v>
      </c>
      <c r="K331" s="10" t="s">
        <v>18</v>
      </c>
    </row>
    <row r="332" spans="9:11">
      <c r="I332" s="8">
        <v>55305</v>
      </c>
      <c r="J332" s="9" t="s">
        <v>5</v>
      </c>
      <c r="K332" s="10" t="s">
        <v>19</v>
      </c>
    </row>
    <row r="333" spans="9:11">
      <c r="I333" s="8">
        <v>55403</v>
      </c>
      <c r="J333" s="9" t="s">
        <v>5</v>
      </c>
      <c r="K333" s="10" t="s">
        <v>20</v>
      </c>
    </row>
    <row r="334" spans="9:11">
      <c r="I334" s="8">
        <v>55438</v>
      </c>
      <c r="J334" s="9" t="s">
        <v>5</v>
      </c>
      <c r="K334" s="10" t="s">
        <v>22</v>
      </c>
    </row>
    <row r="335" spans="9:11">
      <c r="I335" s="8">
        <v>55459</v>
      </c>
      <c r="J335" s="9" t="s">
        <v>5</v>
      </c>
      <c r="K335" s="10" t="s">
        <v>7</v>
      </c>
    </row>
    <row r="336" spans="9:11">
      <c r="I336" s="8">
        <v>55472</v>
      </c>
      <c r="J336" s="9" t="s">
        <v>8</v>
      </c>
      <c r="K336" s="10" t="s">
        <v>9</v>
      </c>
    </row>
    <row r="337" spans="9:11">
      <c r="I337" s="8">
        <v>55512</v>
      </c>
      <c r="J337" s="9" t="s">
        <v>10</v>
      </c>
      <c r="K337" s="10" t="s">
        <v>11</v>
      </c>
    </row>
    <row r="338" spans="9:11">
      <c r="I338" s="8">
        <v>55519</v>
      </c>
      <c r="J338" s="9" t="s">
        <v>10</v>
      </c>
      <c r="K338" s="10" t="s">
        <v>12</v>
      </c>
    </row>
    <row r="339" spans="9:11">
      <c r="I339" s="8">
        <v>55582</v>
      </c>
      <c r="J339" s="9" t="s">
        <v>10</v>
      </c>
      <c r="K339" s="10" t="s">
        <v>15</v>
      </c>
    </row>
    <row r="340" spans="9:11">
      <c r="I340" s="8">
        <v>55583</v>
      </c>
      <c r="J340" s="9" t="s">
        <v>14</v>
      </c>
      <c r="K340" s="10" t="s">
        <v>15</v>
      </c>
    </row>
    <row r="341" spans="9:11">
      <c r="I341" s="8">
        <v>55628</v>
      </c>
      <c r="J341" s="9" t="s">
        <v>16</v>
      </c>
      <c r="K341" s="10" t="s">
        <v>17</v>
      </c>
    </row>
    <row r="342" spans="9:11">
      <c r="I342" s="8">
        <v>55640</v>
      </c>
      <c r="J342" s="9" t="s">
        <v>8</v>
      </c>
      <c r="K342" s="10" t="s">
        <v>18</v>
      </c>
    </row>
    <row r="343" spans="9:11">
      <c r="I343" s="8">
        <v>55690</v>
      </c>
      <c r="J343" s="9" t="s">
        <v>5</v>
      </c>
      <c r="K343" s="10" t="s">
        <v>19</v>
      </c>
    </row>
    <row r="344" spans="9:11">
      <c r="I344" s="8">
        <v>55838</v>
      </c>
      <c r="J344" s="9" t="s">
        <v>16</v>
      </c>
      <c r="K344" s="10" t="s">
        <v>9</v>
      </c>
    </row>
    <row r="345" spans="9:11">
      <c r="I345" s="8">
        <v>55878</v>
      </c>
      <c r="J345" s="9" t="s">
        <v>8</v>
      </c>
      <c r="K345" s="10" t="s">
        <v>11</v>
      </c>
    </row>
    <row r="346" spans="9:11">
      <c r="I346" s="8">
        <v>55885</v>
      </c>
      <c r="J346" s="9" t="s">
        <v>8</v>
      </c>
      <c r="K346" s="10" t="s">
        <v>12</v>
      </c>
    </row>
    <row r="347" spans="9:11">
      <c r="I347" s="8">
        <v>55932</v>
      </c>
      <c r="J347" s="9" t="s">
        <v>10</v>
      </c>
      <c r="K347" s="10" t="s">
        <v>15</v>
      </c>
    </row>
    <row r="348" spans="9:11">
      <c r="I348" s="8">
        <v>55933</v>
      </c>
      <c r="J348" s="9" t="s">
        <v>14</v>
      </c>
      <c r="K348" s="10" t="s">
        <v>15</v>
      </c>
    </row>
    <row r="349" spans="9:11">
      <c r="I349" s="8">
        <v>55978</v>
      </c>
      <c r="J349" s="9" t="s">
        <v>16</v>
      </c>
      <c r="K349" s="10" t="s">
        <v>17</v>
      </c>
    </row>
    <row r="350" spans="9:11">
      <c r="I350" s="8">
        <v>55995</v>
      </c>
      <c r="J350" s="9" t="s">
        <v>10</v>
      </c>
      <c r="K350" s="10" t="s">
        <v>21</v>
      </c>
    </row>
    <row r="351" spans="9:11">
      <c r="I351" s="8">
        <v>56005</v>
      </c>
      <c r="J351" s="9" t="s">
        <v>5</v>
      </c>
      <c r="K351" s="10" t="s">
        <v>18</v>
      </c>
    </row>
    <row r="352" spans="9:11">
      <c r="I352" s="8">
        <v>56040</v>
      </c>
      <c r="J352" s="9" t="s">
        <v>5</v>
      </c>
      <c r="K352" s="10" t="s">
        <v>19</v>
      </c>
    </row>
    <row r="353" spans="9:11">
      <c r="I353" s="8">
        <v>56243</v>
      </c>
      <c r="J353" s="9" t="s">
        <v>5</v>
      </c>
      <c r="K353" s="10" t="s">
        <v>11</v>
      </c>
    </row>
    <row r="354" spans="9:11">
      <c r="I354" s="8">
        <v>56250</v>
      </c>
      <c r="J354" s="9" t="s">
        <v>5</v>
      </c>
      <c r="K354" s="10" t="s">
        <v>12</v>
      </c>
    </row>
    <row r="355" spans="9:11">
      <c r="I355" s="8">
        <v>56289</v>
      </c>
      <c r="J355" s="9" t="s">
        <v>10</v>
      </c>
      <c r="K355" s="10" t="s">
        <v>15</v>
      </c>
    </row>
    <row r="356" spans="9:11">
      <c r="I356" s="8">
        <v>56290</v>
      </c>
      <c r="J356" s="9" t="s">
        <v>14</v>
      </c>
      <c r="K356" s="10" t="s">
        <v>15</v>
      </c>
    </row>
    <row r="357" spans="9:11">
      <c r="I357" s="8">
        <v>56335</v>
      </c>
      <c r="J357" s="9" t="s">
        <v>16</v>
      </c>
      <c r="K357" s="10" t="s">
        <v>17</v>
      </c>
    </row>
    <row r="358" spans="9:11">
      <c r="I358" s="8">
        <v>56360</v>
      </c>
      <c r="J358" s="9" t="s">
        <v>14</v>
      </c>
      <c r="K358" s="10" t="s">
        <v>21</v>
      </c>
    </row>
    <row r="359" spans="9:11">
      <c r="I359" s="8">
        <v>56370</v>
      </c>
      <c r="J359" s="9" t="s">
        <v>16</v>
      </c>
      <c r="K359" s="10" t="s">
        <v>18</v>
      </c>
    </row>
    <row r="360" spans="9:11">
      <c r="I360" s="8">
        <v>56397</v>
      </c>
      <c r="J360" s="9" t="s">
        <v>5</v>
      </c>
      <c r="K360" s="10" t="s">
        <v>19</v>
      </c>
    </row>
    <row r="361" spans="9:11">
      <c r="I361" s="8">
        <v>56499</v>
      </c>
      <c r="J361" s="9" t="s">
        <v>10</v>
      </c>
      <c r="K361" s="10" t="s">
        <v>20</v>
      </c>
    </row>
    <row r="362" spans="9:11">
      <c r="I362" s="8">
        <v>56534</v>
      </c>
      <c r="J362" s="9" t="s">
        <v>10</v>
      </c>
      <c r="K362" s="10" t="s">
        <v>22</v>
      </c>
    </row>
    <row r="363" spans="9:11">
      <c r="I363" s="8">
        <v>56555</v>
      </c>
      <c r="J363" s="9" t="s">
        <v>10</v>
      </c>
      <c r="K363" s="10" t="s">
        <v>7</v>
      </c>
    </row>
    <row r="364" spans="9:11">
      <c r="I364" s="8">
        <v>56608</v>
      </c>
      <c r="J364" s="9" t="s">
        <v>16</v>
      </c>
      <c r="K364" s="10" t="s">
        <v>11</v>
      </c>
    </row>
    <row r="365" spans="9:11">
      <c r="I365" s="8">
        <v>56615</v>
      </c>
      <c r="J365" s="9" t="s">
        <v>16</v>
      </c>
      <c r="K365" s="10" t="s">
        <v>12</v>
      </c>
    </row>
    <row r="366" spans="9:11">
      <c r="I366" s="8">
        <v>56674</v>
      </c>
      <c r="J366" s="9" t="s">
        <v>10</v>
      </c>
      <c r="K366" s="10" t="s">
        <v>15</v>
      </c>
    </row>
    <row r="367" spans="9:11">
      <c r="I367" s="8">
        <v>56675</v>
      </c>
      <c r="J367" s="9" t="s">
        <v>14</v>
      </c>
      <c r="K367" s="10" t="s">
        <v>15</v>
      </c>
    </row>
    <row r="368" spans="9:11">
      <c r="I368" s="8">
        <v>56720</v>
      </c>
      <c r="J368" s="9" t="s">
        <v>16</v>
      </c>
      <c r="K368" s="10" t="s">
        <v>17</v>
      </c>
    </row>
    <row r="369" spans="9:11">
      <c r="I369" s="8">
        <v>56725</v>
      </c>
      <c r="J369" s="9" t="s">
        <v>8</v>
      </c>
      <c r="K369" s="10" t="s">
        <v>21</v>
      </c>
    </row>
    <row r="370" spans="9:11">
      <c r="I370" s="8">
        <v>56782</v>
      </c>
      <c r="J370" s="9" t="s">
        <v>5</v>
      </c>
      <c r="K370" s="10" t="s">
        <v>19</v>
      </c>
    </row>
    <row r="371" spans="9:11">
      <c r="I371" s="8">
        <v>56864</v>
      </c>
      <c r="J371" s="9" t="s">
        <v>14</v>
      </c>
      <c r="K371" s="10" t="s">
        <v>20</v>
      </c>
    </row>
    <row r="372" spans="9:11">
      <c r="I372" s="8">
        <v>56899</v>
      </c>
      <c r="J372" s="9" t="s">
        <v>14</v>
      </c>
      <c r="K372" s="10" t="s">
        <v>22</v>
      </c>
    </row>
    <row r="373" spans="9:11">
      <c r="I373" s="8">
        <v>56920</v>
      </c>
      <c r="J373" s="9" t="s">
        <v>14</v>
      </c>
      <c r="K373" s="10" t="s">
        <v>7</v>
      </c>
    </row>
    <row r="374" spans="9:11">
      <c r="I374" s="8">
        <v>56933</v>
      </c>
      <c r="J374" s="9" t="s">
        <v>10</v>
      </c>
      <c r="K374" s="10" t="s">
        <v>9</v>
      </c>
    </row>
    <row r="375" spans="9:11">
      <c r="I375" s="8">
        <v>57024</v>
      </c>
      <c r="J375" s="9" t="s">
        <v>10</v>
      </c>
      <c r="K375" s="10" t="s">
        <v>15</v>
      </c>
    </row>
    <row r="376" spans="9:11">
      <c r="I376" s="8">
        <v>57025</v>
      </c>
      <c r="J376" s="9" t="s">
        <v>14</v>
      </c>
      <c r="K376" s="10" t="s">
        <v>15</v>
      </c>
    </row>
    <row r="377" spans="9:11">
      <c r="I377" s="8">
        <v>57070</v>
      </c>
      <c r="J377" s="9" t="s">
        <v>16</v>
      </c>
      <c r="K377" s="10" t="s">
        <v>17</v>
      </c>
    </row>
    <row r="378" spans="9:11">
      <c r="I378" s="8">
        <v>57091</v>
      </c>
      <c r="J378" s="9" t="s">
        <v>16</v>
      </c>
      <c r="K378" s="10" t="s">
        <v>21</v>
      </c>
    </row>
    <row r="379" spans="9:11">
      <c r="I379" s="8">
        <v>57101</v>
      </c>
      <c r="J379" s="9" t="s">
        <v>10</v>
      </c>
      <c r="K379" s="10" t="s">
        <v>18</v>
      </c>
    </row>
    <row r="380" spans="9:11">
      <c r="I380" s="8">
        <v>57132</v>
      </c>
      <c r="J380" s="9" t="s">
        <v>5</v>
      </c>
      <c r="K380" s="10" t="s">
        <v>19</v>
      </c>
    </row>
    <row r="381" spans="9:11">
      <c r="I381" s="8">
        <v>57230</v>
      </c>
      <c r="J381" s="9" t="s">
        <v>5</v>
      </c>
      <c r="K381" s="10" t="s">
        <v>20</v>
      </c>
    </row>
    <row r="382" spans="9:11">
      <c r="I382" s="8">
        <v>57265</v>
      </c>
      <c r="J382" s="9" t="s">
        <v>5</v>
      </c>
      <c r="K382" s="10" t="s">
        <v>22</v>
      </c>
    </row>
    <row r="383" spans="9:11">
      <c r="I383" s="8">
        <v>57286</v>
      </c>
      <c r="J383" s="9" t="s">
        <v>5</v>
      </c>
      <c r="K383" s="10" t="s">
        <v>7</v>
      </c>
    </row>
    <row r="384" spans="9:11">
      <c r="I384" s="8">
        <v>57299</v>
      </c>
      <c r="J384" s="9" t="s">
        <v>8</v>
      </c>
      <c r="K384" s="10" t="s">
        <v>9</v>
      </c>
    </row>
    <row r="385" spans="9:11">
      <c r="I385" s="8">
        <v>57339</v>
      </c>
      <c r="J385" s="9" t="s">
        <v>10</v>
      </c>
      <c r="K385" s="10" t="s">
        <v>11</v>
      </c>
    </row>
    <row r="386" spans="9:11">
      <c r="I386" s="8">
        <v>57346</v>
      </c>
      <c r="J386" s="9" t="s">
        <v>10</v>
      </c>
      <c r="K386" s="10" t="s">
        <v>12</v>
      </c>
    </row>
    <row r="387" spans="9:11">
      <c r="I387" s="8">
        <v>57409</v>
      </c>
      <c r="J387" s="9" t="s">
        <v>10</v>
      </c>
      <c r="K387" s="10" t="s">
        <v>15</v>
      </c>
    </row>
    <row r="388" spans="9:11">
      <c r="I388" s="8">
        <v>57410</v>
      </c>
      <c r="J388" s="9" t="s">
        <v>14</v>
      </c>
      <c r="K388" s="10" t="s">
        <v>15</v>
      </c>
    </row>
    <row r="389" spans="9:11">
      <c r="I389" s="8">
        <v>57455</v>
      </c>
      <c r="J389" s="9" t="s">
        <v>16</v>
      </c>
      <c r="K389" s="10" t="s">
        <v>17</v>
      </c>
    </row>
    <row r="390" spans="9:11">
      <c r="I390" s="8">
        <v>57466</v>
      </c>
      <c r="J390" s="9" t="s">
        <v>14</v>
      </c>
      <c r="K390" s="10" t="s">
        <v>18</v>
      </c>
    </row>
    <row r="391" spans="9:11">
      <c r="I391" s="8">
        <v>57517</v>
      </c>
      <c r="J391" s="9" t="s">
        <v>5</v>
      </c>
      <c r="K391" s="10" t="s">
        <v>19</v>
      </c>
    </row>
    <row r="392" spans="9:11">
      <c r="I392" s="8">
        <v>57595</v>
      </c>
      <c r="J392" s="9" t="s">
        <v>16</v>
      </c>
      <c r="K392" s="10" t="s">
        <v>20</v>
      </c>
    </row>
    <row r="393" spans="9:11">
      <c r="I393" s="8">
        <v>57630</v>
      </c>
      <c r="J393" s="9" t="s">
        <v>16</v>
      </c>
      <c r="K393" s="10" t="s">
        <v>22</v>
      </c>
    </row>
    <row r="394" spans="9:11">
      <c r="I394" s="8">
        <v>57651</v>
      </c>
      <c r="J394" s="9" t="s">
        <v>16</v>
      </c>
      <c r="K394" s="10" t="s">
        <v>7</v>
      </c>
    </row>
    <row r="395" spans="9:11">
      <c r="I395" s="8">
        <v>57664</v>
      </c>
      <c r="J395" s="9" t="s">
        <v>5</v>
      </c>
      <c r="K395" s="10" t="s">
        <v>9</v>
      </c>
    </row>
    <row r="396" spans="9:11">
      <c r="I396" s="8">
        <v>57704</v>
      </c>
      <c r="J396" s="9" t="s">
        <v>14</v>
      </c>
      <c r="K396" s="10" t="s">
        <v>11</v>
      </c>
    </row>
    <row r="397" spans="9:11">
      <c r="I397" s="8">
        <v>57711</v>
      </c>
      <c r="J397" s="9" t="s">
        <v>14</v>
      </c>
      <c r="K397" s="10" t="s">
        <v>12</v>
      </c>
    </row>
    <row r="398" spans="9:11">
      <c r="I398" s="8">
        <v>57766</v>
      </c>
      <c r="J398" s="9" t="s">
        <v>10</v>
      </c>
      <c r="K398" s="10" t="s">
        <v>15</v>
      </c>
    </row>
    <row r="399" spans="9:11">
      <c r="I399" s="8">
        <v>57767</v>
      </c>
      <c r="J399" s="9" t="s">
        <v>14</v>
      </c>
      <c r="K399" s="10" t="s">
        <v>15</v>
      </c>
    </row>
    <row r="400" spans="9:11">
      <c r="I400" s="8">
        <v>57812</v>
      </c>
      <c r="J400" s="9" t="s">
        <v>16</v>
      </c>
      <c r="K400" s="10" t="s">
        <v>17</v>
      </c>
    </row>
    <row r="401" spans="9:11">
      <c r="I401" s="8">
        <v>57831</v>
      </c>
      <c r="J401" s="9" t="s">
        <v>8</v>
      </c>
      <c r="K401" s="10" t="s">
        <v>18</v>
      </c>
    </row>
    <row r="402" spans="9:11">
      <c r="I402" s="8">
        <v>57874</v>
      </c>
      <c r="J402" s="9" t="s">
        <v>5</v>
      </c>
      <c r="K402" s="10" t="s">
        <v>19</v>
      </c>
    </row>
    <row r="403" spans="9:11">
      <c r="I403" s="8">
        <v>58029</v>
      </c>
      <c r="J403" s="9" t="s">
        <v>16</v>
      </c>
      <c r="K403" s="10" t="s">
        <v>9</v>
      </c>
    </row>
    <row r="404" spans="9:11">
      <c r="I404" s="8">
        <v>58069</v>
      </c>
      <c r="J404" s="9" t="s">
        <v>8</v>
      </c>
      <c r="K404" s="10" t="s">
        <v>11</v>
      </c>
    </row>
    <row r="405" spans="9:11">
      <c r="I405" s="8">
        <v>58076</v>
      </c>
      <c r="J405" s="9" t="s">
        <v>8</v>
      </c>
      <c r="K405" s="10" t="s">
        <v>12</v>
      </c>
    </row>
    <row r="406" spans="9:11">
      <c r="I406" s="8">
        <v>58116</v>
      </c>
      <c r="J406" s="9" t="s">
        <v>10</v>
      </c>
      <c r="K406" s="10" t="s">
        <v>15</v>
      </c>
    </row>
    <row r="407" spans="9:11">
      <c r="I407" s="8">
        <v>58117</v>
      </c>
      <c r="J407" s="9" t="s">
        <v>14</v>
      </c>
      <c r="K407" s="10" t="s">
        <v>15</v>
      </c>
    </row>
    <row r="408" spans="9:11">
      <c r="I408" s="8">
        <v>58162</v>
      </c>
      <c r="J408" s="9" t="s">
        <v>16</v>
      </c>
      <c r="K408" s="10" t="s">
        <v>17</v>
      </c>
    </row>
    <row r="409" spans="9:11">
      <c r="I409" s="8">
        <v>58186</v>
      </c>
      <c r="J409" s="9" t="s">
        <v>10</v>
      </c>
      <c r="K409" s="10" t="s">
        <v>21</v>
      </c>
    </row>
    <row r="410" spans="9:11">
      <c r="I410" s="8">
        <v>58196</v>
      </c>
      <c r="J410" s="9" t="s">
        <v>5</v>
      </c>
      <c r="K410" s="10" t="s">
        <v>18</v>
      </c>
    </row>
    <row r="411" spans="9:11">
      <c r="I411" s="8">
        <v>58224</v>
      </c>
      <c r="J411" s="9" t="s">
        <v>5</v>
      </c>
      <c r="K411" s="10" t="s">
        <v>19</v>
      </c>
    </row>
    <row r="412" spans="9:11">
      <c r="I412" s="8">
        <v>58434</v>
      </c>
      <c r="J412" s="9" t="s">
        <v>5</v>
      </c>
      <c r="K412" s="10" t="s">
        <v>11</v>
      </c>
    </row>
    <row r="413" spans="9:11">
      <c r="I413" s="8">
        <v>58441</v>
      </c>
      <c r="J413" s="9" t="s">
        <v>5</v>
      </c>
      <c r="K413" s="10" t="s">
        <v>12</v>
      </c>
    </row>
    <row r="414" spans="9:11">
      <c r="I414" s="8">
        <v>58501</v>
      </c>
      <c r="J414" s="9" t="s">
        <v>10</v>
      </c>
      <c r="K414" s="10" t="s">
        <v>15</v>
      </c>
    </row>
    <row r="415" spans="9:11">
      <c r="I415" s="8">
        <v>58502</v>
      </c>
      <c r="J415" s="9" t="s">
        <v>14</v>
      </c>
      <c r="K415" s="10" t="s">
        <v>15</v>
      </c>
    </row>
    <row r="416" spans="9:11">
      <c r="I416" s="8">
        <v>58547</v>
      </c>
      <c r="J416" s="9" t="s">
        <v>16</v>
      </c>
      <c r="K416" s="10" t="s">
        <v>17</v>
      </c>
    </row>
    <row r="417" spans="9:11">
      <c r="I417" s="8">
        <v>58552</v>
      </c>
      <c r="J417" s="9" t="s">
        <v>8</v>
      </c>
      <c r="K417" s="10" t="s">
        <v>21</v>
      </c>
    </row>
    <row r="418" spans="9:11">
      <c r="I418" s="8">
        <v>58609</v>
      </c>
      <c r="J418" s="9" t="s">
        <v>5</v>
      </c>
      <c r="K418" s="10" t="s">
        <v>19</v>
      </c>
    </row>
    <row r="419" spans="9:11">
      <c r="I419" s="8">
        <v>58691</v>
      </c>
      <c r="J419" s="9" t="s">
        <v>14</v>
      </c>
      <c r="K419" s="10" t="s">
        <v>20</v>
      </c>
    </row>
    <row r="420" spans="9:11">
      <c r="I420" s="8">
        <v>58726</v>
      </c>
      <c r="J420" s="9" t="s">
        <v>14</v>
      </c>
      <c r="K420" s="10" t="s">
        <v>22</v>
      </c>
    </row>
    <row r="421" spans="9:11">
      <c r="I421" s="8">
        <v>58747</v>
      </c>
      <c r="J421" s="9" t="s">
        <v>14</v>
      </c>
      <c r="K421" s="10" t="s">
        <v>7</v>
      </c>
    </row>
    <row r="422" spans="9:11">
      <c r="I422" s="8">
        <v>58760</v>
      </c>
      <c r="J422" s="9" t="s">
        <v>10</v>
      </c>
      <c r="K422" s="10" t="s">
        <v>9</v>
      </c>
    </row>
    <row r="423" spans="9:11">
      <c r="I423" s="8">
        <v>58858</v>
      </c>
      <c r="J423" s="9" t="s">
        <v>10</v>
      </c>
      <c r="K423" s="10" t="s">
        <v>15</v>
      </c>
    </row>
    <row r="424" spans="9:11">
      <c r="I424" s="8">
        <v>58859</v>
      </c>
      <c r="J424" s="9" t="s">
        <v>14</v>
      </c>
      <c r="K424" s="10" t="s">
        <v>15</v>
      </c>
    </row>
    <row r="425" spans="9:11">
      <c r="I425" s="8">
        <v>58904</v>
      </c>
      <c r="J425" s="9" t="s">
        <v>16</v>
      </c>
      <c r="K425" s="10" t="s">
        <v>17</v>
      </c>
    </row>
    <row r="426" spans="9:11">
      <c r="I426" s="8">
        <v>58917</v>
      </c>
      <c r="J426" s="9" t="s">
        <v>5</v>
      </c>
      <c r="K426" s="10" t="s">
        <v>21</v>
      </c>
    </row>
    <row r="427" spans="9:11">
      <c r="I427" s="8">
        <v>58966</v>
      </c>
      <c r="J427" s="9" t="s">
        <v>5</v>
      </c>
      <c r="K427" s="10" t="s">
        <v>19</v>
      </c>
    </row>
    <row r="428" spans="9:11">
      <c r="I428" s="8">
        <v>59056</v>
      </c>
      <c r="J428" s="9" t="s">
        <v>8</v>
      </c>
      <c r="K428" s="10" t="s">
        <v>20</v>
      </c>
    </row>
    <row r="429" spans="9:11">
      <c r="I429" s="8">
        <v>59091</v>
      </c>
      <c r="J429" s="9" t="s">
        <v>8</v>
      </c>
      <c r="K429" s="10" t="s">
        <v>22</v>
      </c>
    </row>
    <row r="430" spans="9:11">
      <c r="I430" s="8">
        <v>59112</v>
      </c>
      <c r="J430" s="9" t="s">
        <v>8</v>
      </c>
      <c r="K430" s="10" t="s">
        <v>7</v>
      </c>
    </row>
    <row r="431" spans="9:11">
      <c r="I431" s="8">
        <v>59125</v>
      </c>
      <c r="J431" s="9" t="s">
        <v>14</v>
      </c>
      <c r="K431" s="10" t="s">
        <v>9</v>
      </c>
    </row>
    <row r="432" spans="9:11">
      <c r="I432" s="8">
        <v>59208</v>
      </c>
      <c r="J432" s="9" t="s">
        <v>10</v>
      </c>
      <c r="K432" s="10" t="s">
        <v>15</v>
      </c>
    </row>
    <row r="433" spans="9:11">
      <c r="I433" s="8">
        <v>59209</v>
      </c>
      <c r="J433" s="9" t="s">
        <v>14</v>
      </c>
      <c r="K433" s="10" t="s">
        <v>15</v>
      </c>
    </row>
    <row r="434" spans="9:11">
      <c r="I434" s="8">
        <v>59254</v>
      </c>
      <c r="J434" s="9" t="s">
        <v>16</v>
      </c>
      <c r="K434" s="10" t="s">
        <v>17</v>
      </c>
    </row>
    <row r="435" spans="9:11">
      <c r="I435" s="8">
        <v>59282</v>
      </c>
      <c r="J435" s="9" t="s">
        <v>16</v>
      </c>
      <c r="K435" s="10" t="s">
        <v>21</v>
      </c>
    </row>
    <row r="436" spans="9:11">
      <c r="I436" s="8">
        <v>59292</v>
      </c>
      <c r="J436" s="9" t="s">
        <v>10</v>
      </c>
      <c r="K436" s="10" t="s">
        <v>18</v>
      </c>
    </row>
    <row r="437" spans="9:11">
      <c r="I437" s="8">
        <v>59316</v>
      </c>
      <c r="J437" s="9" t="s">
        <v>5</v>
      </c>
      <c r="K437" s="10" t="s">
        <v>19</v>
      </c>
    </row>
    <row r="438" spans="9:11">
      <c r="I438" s="8">
        <v>59421</v>
      </c>
      <c r="J438" s="9" t="s">
        <v>5</v>
      </c>
      <c r="K438" s="10" t="s">
        <v>20</v>
      </c>
    </row>
    <row r="439" spans="9:11">
      <c r="I439" s="8">
        <v>59456</v>
      </c>
      <c r="J439" s="9" t="s">
        <v>5</v>
      </c>
      <c r="K439" s="10" t="s">
        <v>22</v>
      </c>
    </row>
    <row r="440" spans="9:11">
      <c r="I440" s="8">
        <v>59477</v>
      </c>
      <c r="J440" s="9" t="s">
        <v>5</v>
      </c>
      <c r="K440" s="10" t="s">
        <v>7</v>
      </c>
    </row>
    <row r="441" spans="9:11">
      <c r="I441" s="8">
        <v>59490</v>
      </c>
      <c r="J441" s="9" t="s">
        <v>8</v>
      </c>
      <c r="K441" s="10" t="s">
        <v>9</v>
      </c>
    </row>
    <row r="442" spans="9:11">
      <c r="I442" s="8">
        <v>59530</v>
      </c>
      <c r="J442" s="9" t="s">
        <v>10</v>
      </c>
      <c r="K442" s="10" t="s">
        <v>11</v>
      </c>
    </row>
    <row r="443" spans="9:11">
      <c r="I443" s="8">
        <v>59537</v>
      </c>
      <c r="J443" s="9" t="s">
        <v>10</v>
      </c>
      <c r="K443" s="10" t="s">
        <v>12</v>
      </c>
    </row>
    <row r="444" spans="9:11">
      <c r="I444" s="8">
        <v>59593</v>
      </c>
      <c r="J444" s="9" t="s">
        <v>10</v>
      </c>
      <c r="K444" s="10" t="s">
        <v>15</v>
      </c>
    </row>
    <row r="445" spans="9:11">
      <c r="I445" s="8">
        <v>59594</v>
      </c>
      <c r="J445" s="9" t="s">
        <v>14</v>
      </c>
      <c r="K445" s="10" t="s">
        <v>15</v>
      </c>
    </row>
    <row r="446" spans="9:11">
      <c r="I446" s="8">
        <v>59639</v>
      </c>
      <c r="J446" s="9" t="s">
        <v>16</v>
      </c>
      <c r="K446" s="10" t="s">
        <v>17</v>
      </c>
    </row>
    <row r="447" spans="9:11">
      <c r="I447" s="8">
        <v>59657</v>
      </c>
      <c r="J447" s="9" t="s">
        <v>14</v>
      </c>
      <c r="K447" s="10" t="s">
        <v>18</v>
      </c>
    </row>
    <row r="448" spans="9:11">
      <c r="I448" s="8">
        <v>59701</v>
      </c>
      <c r="J448" s="9" t="s">
        <v>5</v>
      </c>
      <c r="K448" s="10" t="s">
        <v>19</v>
      </c>
    </row>
    <row r="449" spans="9:11">
      <c r="I449" s="8">
        <v>59786</v>
      </c>
      <c r="J449" s="9" t="s">
        <v>16</v>
      </c>
      <c r="K449" s="10" t="s">
        <v>20</v>
      </c>
    </row>
    <row r="450" spans="9:11">
      <c r="I450" s="8">
        <v>59821</v>
      </c>
      <c r="J450" s="9" t="s">
        <v>16</v>
      </c>
      <c r="K450" s="10" t="s">
        <v>22</v>
      </c>
    </row>
    <row r="451" spans="9:11">
      <c r="I451" s="8">
        <v>59842</v>
      </c>
      <c r="J451" s="9" t="s">
        <v>16</v>
      </c>
      <c r="K451" s="10" t="s">
        <v>7</v>
      </c>
    </row>
    <row r="452" spans="9:11">
      <c r="I452" s="8">
        <v>59855</v>
      </c>
      <c r="J452" s="9" t="s">
        <v>5</v>
      </c>
      <c r="K452" s="10" t="s">
        <v>9</v>
      </c>
    </row>
    <row r="453" spans="9:11">
      <c r="I453" s="8">
        <v>59895</v>
      </c>
      <c r="J453" s="9" t="s">
        <v>14</v>
      </c>
      <c r="K453" s="10" t="s">
        <v>11</v>
      </c>
    </row>
    <row r="454" spans="9:11">
      <c r="I454" s="8">
        <v>59902</v>
      </c>
      <c r="J454" s="9" t="s">
        <v>14</v>
      </c>
      <c r="K454" s="10" t="s">
        <v>12</v>
      </c>
    </row>
    <row r="455" spans="9:11">
      <c r="I455" s="8">
        <v>59950</v>
      </c>
      <c r="J455" s="9" t="s">
        <v>10</v>
      </c>
      <c r="K455" s="10" t="s">
        <v>15</v>
      </c>
    </row>
    <row r="456" spans="9:11">
      <c r="I456" s="8">
        <v>59951</v>
      </c>
      <c r="J456" s="9" t="s">
        <v>14</v>
      </c>
      <c r="K456" s="10" t="s">
        <v>15</v>
      </c>
    </row>
    <row r="457" spans="9:11">
      <c r="I457" s="8">
        <v>59996</v>
      </c>
      <c r="J457" s="9" t="s">
        <v>16</v>
      </c>
      <c r="K457" s="10" t="s">
        <v>17</v>
      </c>
    </row>
    <row r="458" spans="9:11">
      <c r="I458" s="8">
        <v>60013</v>
      </c>
      <c r="J458" s="9" t="s">
        <v>10</v>
      </c>
      <c r="K458" s="10" t="s">
        <v>21</v>
      </c>
    </row>
    <row r="459" spans="9:11">
      <c r="I459" s="8">
        <v>60023</v>
      </c>
      <c r="J459" s="9" t="s">
        <v>5</v>
      </c>
      <c r="K459" s="10" t="s">
        <v>18</v>
      </c>
    </row>
    <row r="460" spans="9:11">
      <c r="I460" s="8">
        <v>60058</v>
      </c>
      <c r="J460" s="9" t="s">
        <v>5</v>
      </c>
      <c r="K460" s="10" t="s">
        <v>19</v>
      </c>
    </row>
    <row r="461" spans="9:11">
      <c r="I461" s="8">
        <v>60261</v>
      </c>
      <c r="J461" s="9" t="s">
        <v>5</v>
      </c>
      <c r="K461" s="10" t="s">
        <v>11</v>
      </c>
    </row>
    <row r="462" spans="9:11">
      <c r="I462" s="8">
        <v>60268</v>
      </c>
      <c r="J462" s="9" t="s">
        <v>5</v>
      </c>
      <c r="K462" s="10" t="s">
        <v>12</v>
      </c>
    </row>
    <row r="463" spans="9:11">
      <c r="I463" s="8">
        <v>60307</v>
      </c>
      <c r="J463" s="9" t="s">
        <v>10</v>
      </c>
      <c r="K463" s="10" t="s">
        <v>15</v>
      </c>
    </row>
    <row r="464" spans="9:11">
      <c r="I464" s="8">
        <v>60308</v>
      </c>
      <c r="J464" s="9" t="s">
        <v>14</v>
      </c>
      <c r="K464" s="10" t="s">
        <v>15</v>
      </c>
    </row>
    <row r="465" spans="9:11">
      <c r="I465" s="8">
        <v>60353</v>
      </c>
      <c r="J465" s="9" t="s">
        <v>16</v>
      </c>
      <c r="K465" s="10" t="s">
        <v>17</v>
      </c>
    </row>
    <row r="466" spans="9:11">
      <c r="I466" s="8">
        <v>60378</v>
      </c>
      <c r="J466" s="9" t="s">
        <v>14</v>
      </c>
      <c r="K466" s="10" t="s">
        <v>21</v>
      </c>
    </row>
    <row r="467" spans="9:11">
      <c r="I467" s="8">
        <v>60388</v>
      </c>
      <c r="J467" s="9" t="s">
        <v>16</v>
      </c>
      <c r="K467" s="10" t="s">
        <v>18</v>
      </c>
    </row>
    <row r="468" spans="9:11">
      <c r="I468" s="8">
        <v>60415</v>
      </c>
      <c r="J468" s="9" t="s">
        <v>5</v>
      </c>
      <c r="K468" s="10" t="s">
        <v>19</v>
      </c>
    </row>
    <row r="469" spans="9:11">
      <c r="I469" s="8">
        <v>60517</v>
      </c>
      <c r="J469" s="9" t="s">
        <v>10</v>
      </c>
      <c r="K469" s="10" t="s">
        <v>20</v>
      </c>
    </row>
    <row r="470" spans="9:11">
      <c r="I470" s="8">
        <v>60552</v>
      </c>
      <c r="J470" s="9" t="s">
        <v>10</v>
      </c>
      <c r="K470" s="10" t="s">
        <v>22</v>
      </c>
    </row>
    <row r="471" spans="9:11">
      <c r="I471" s="8">
        <v>60573</v>
      </c>
      <c r="J471" s="9" t="s">
        <v>10</v>
      </c>
      <c r="K471" s="10" t="s">
        <v>7</v>
      </c>
    </row>
    <row r="472" spans="9:11">
      <c r="I472" s="8">
        <v>60626</v>
      </c>
      <c r="J472" s="9" t="s">
        <v>16</v>
      </c>
      <c r="K472" s="10" t="s">
        <v>11</v>
      </c>
    </row>
    <row r="473" spans="9:11">
      <c r="I473" s="8">
        <v>60633</v>
      </c>
      <c r="J473" s="9" t="s">
        <v>16</v>
      </c>
      <c r="K473" s="10" t="s">
        <v>12</v>
      </c>
    </row>
    <row r="474" spans="9:11">
      <c r="I474" s="8">
        <v>60685</v>
      </c>
      <c r="J474" s="9" t="s">
        <v>10</v>
      </c>
      <c r="K474" s="10" t="s">
        <v>15</v>
      </c>
    </row>
    <row r="475" spans="9:11">
      <c r="I475" s="8">
        <v>60686</v>
      </c>
      <c r="J475" s="9" t="s">
        <v>14</v>
      </c>
      <c r="K475" s="10" t="s">
        <v>15</v>
      </c>
    </row>
    <row r="476" spans="9:11">
      <c r="I476" s="8">
        <v>60731</v>
      </c>
      <c r="J476" s="9" t="s">
        <v>16</v>
      </c>
      <c r="K476" s="10" t="s">
        <v>17</v>
      </c>
    </row>
    <row r="477" spans="9:11">
      <c r="I477" s="8">
        <v>60743</v>
      </c>
      <c r="J477" s="9" t="s">
        <v>8</v>
      </c>
      <c r="K477" s="10" t="s">
        <v>21</v>
      </c>
    </row>
    <row r="478" spans="9:11">
      <c r="I478" s="8">
        <v>60793</v>
      </c>
      <c r="J478" s="9" t="s">
        <v>5</v>
      </c>
      <c r="K478" s="10" t="s">
        <v>19</v>
      </c>
    </row>
    <row r="479" spans="9:11">
      <c r="I479" s="8">
        <v>60882</v>
      </c>
      <c r="J479" s="9" t="s">
        <v>14</v>
      </c>
      <c r="K479" s="10" t="s">
        <v>20</v>
      </c>
    </row>
    <row r="480" spans="9:11">
      <c r="I480" s="8">
        <v>60917</v>
      </c>
      <c r="J480" s="9" t="s">
        <v>14</v>
      </c>
      <c r="K480" s="10" t="s">
        <v>22</v>
      </c>
    </row>
    <row r="481" spans="9:11">
      <c r="I481" s="8">
        <v>60938</v>
      </c>
      <c r="J481" s="9" t="s">
        <v>14</v>
      </c>
      <c r="K481" s="10" t="s">
        <v>7</v>
      </c>
    </row>
    <row r="482" spans="9:11">
      <c r="I482" s="8">
        <v>60951</v>
      </c>
      <c r="J482" s="9" t="s">
        <v>10</v>
      </c>
      <c r="K482" s="10" t="s">
        <v>9</v>
      </c>
    </row>
    <row r="483" spans="9:11">
      <c r="I483" s="8">
        <v>61042</v>
      </c>
      <c r="J483" s="9" t="s">
        <v>10</v>
      </c>
      <c r="K483" s="10" t="s">
        <v>15</v>
      </c>
    </row>
    <row r="484" spans="9:11">
      <c r="I484" s="8">
        <v>61043</v>
      </c>
      <c r="J484" s="9" t="s">
        <v>14</v>
      </c>
      <c r="K484" s="10" t="s">
        <v>15</v>
      </c>
    </row>
    <row r="485" spans="9:11">
      <c r="I485" s="8">
        <v>61088</v>
      </c>
      <c r="J485" s="9" t="s">
        <v>16</v>
      </c>
      <c r="K485" s="10" t="s">
        <v>17</v>
      </c>
    </row>
    <row r="486" spans="9:11">
      <c r="I486" s="8">
        <v>61108</v>
      </c>
      <c r="J486" s="9" t="s">
        <v>5</v>
      </c>
      <c r="K486" s="10" t="s">
        <v>21</v>
      </c>
    </row>
    <row r="487" spans="9:11">
      <c r="I487" s="8">
        <v>61150</v>
      </c>
      <c r="J487" s="9" t="s">
        <v>5</v>
      </c>
      <c r="K487" s="10" t="s">
        <v>19</v>
      </c>
    </row>
    <row r="488" spans="9:11">
      <c r="I488" s="8">
        <v>61247</v>
      </c>
      <c r="J488" s="9" t="s">
        <v>8</v>
      </c>
      <c r="K488" s="10" t="s">
        <v>20</v>
      </c>
    </row>
    <row r="489" spans="9:11">
      <c r="I489" s="8">
        <v>61282</v>
      </c>
      <c r="J489" s="9" t="s">
        <v>8</v>
      </c>
      <c r="K489" s="10" t="s">
        <v>22</v>
      </c>
    </row>
    <row r="490" spans="9:11">
      <c r="I490" s="8">
        <v>61303</v>
      </c>
      <c r="J490" s="9" t="s">
        <v>8</v>
      </c>
      <c r="K490" s="10" t="s">
        <v>7</v>
      </c>
    </row>
    <row r="491" spans="9:11">
      <c r="I491" s="8">
        <v>61316</v>
      </c>
      <c r="J491" s="9" t="s">
        <v>14</v>
      </c>
      <c r="K491" s="10" t="s">
        <v>9</v>
      </c>
    </row>
    <row r="492" spans="9:11">
      <c r="I492" s="8">
        <v>61427</v>
      </c>
      <c r="J492" s="9" t="s">
        <v>10</v>
      </c>
      <c r="K492" s="10" t="s">
        <v>15</v>
      </c>
    </row>
    <row r="493" spans="9:11">
      <c r="I493" s="8">
        <v>61428</v>
      </c>
      <c r="J493" s="9" t="s">
        <v>14</v>
      </c>
      <c r="K493" s="10" t="s">
        <v>15</v>
      </c>
    </row>
    <row r="494" spans="9:11">
      <c r="I494" s="8">
        <v>61473</v>
      </c>
      <c r="J494" s="9" t="s">
        <v>16</v>
      </c>
      <c r="K494" s="10" t="s">
        <v>17</v>
      </c>
    </row>
    <row r="495" spans="9:11">
      <c r="I495" s="8">
        <v>61484</v>
      </c>
      <c r="J495" s="9" t="s">
        <v>14</v>
      </c>
      <c r="K495" s="10" t="s">
        <v>18</v>
      </c>
    </row>
    <row r="496" spans="9:11">
      <c r="I496" s="8">
        <v>61535</v>
      </c>
      <c r="J496" s="9" t="s">
        <v>5</v>
      </c>
      <c r="K496" s="10" t="s">
        <v>19</v>
      </c>
    </row>
    <row r="497" spans="9:11">
      <c r="I497" s="8">
        <v>61613</v>
      </c>
      <c r="J497" s="9" t="s">
        <v>16</v>
      </c>
      <c r="K497" s="10" t="s">
        <v>20</v>
      </c>
    </row>
    <row r="498" spans="9:11">
      <c r="I498" s="8">
        <v>61648</v>
      </c>
      <c r="J498" s="9" t="s">
        <v>16</v>
      </c>
      <c r="K498" s="10" t="s">
        <v>22</v>
      </c>
    </row>
    <row r="499" spans="9:11">
      <c r="I499" s="8">
        <v>61669</v>
      </c>
      <c r="J499" s="9" t="s">
        <v>16</v>
      </c>
      <c r="K499" s="10" t="s">
        <v>7</v>
      </c>
    </row>
    <row r="500" spans="9:11">
      <c r="I500" s="8">
        <v>61682</v>
      </c>
      <c r="J500" s="9" t="s">
        <v>5</v>
      </c>
      <c r="K500" s="10" t="s">
        <v>9</v>
      </c>
    </row>
    <row r="501" spans="9:11">
      <c r="I501" s="8">
        <v>61722</v>
      </c>
      <c r="J501" s="9" t="s">
        <v>14</v>
      </c>
      <c r="K501" s="10" t="s">
        <v>11</v>
      </c>
    </row>
    <row r="502" spans="9:11">
      <c r="I502" s="8">
        <v>61729</v>
      </c>
      <c r="J502" s="9" t="s">
        <v>14</v>
      </c>
      <c r="K502" s="10" t="s">
        <v>12</v>
      </c>
    </row>
    <row r="503" spans="9:11">
      <c r="I503" s="8">
        <v>61784</v>
      </c>
      <c r="J503" s="9" t="s">
        <v>10</v>
      </c>
      <c r="K503" s="10" t="s">
        <v>15</v>
      </c>
    </row>
    <row r="504" spans="9:11">
      <c r="I504" s="8">
        <v>61785</v>
      </c>
      <c r="J504" s="9" t="s">
        <v>14</v>
      </c>
      <c r="K504" s="10" t="s">
        <v>15</v>
      </c>
    </row>
    <row r="505" spans="9:11">
      <c r="I505" s="8">
        <v>61830</v>
      </c>
      <c r="J505" s="9" t="s">
        <v>16</v>
      </c>
      <c r="K505" s="10" t="s">
        <v>17</v>
      </c>
    </row>
    <row r="506" spans="9:11">
      <c r="I506" s="8">
        <v>61849</v>
      </c>
      <c r="J506" s="9" t="s">
        <v>8</v>
      </c>
      <c r="K506" s="10" t="s">
        <v>18</v>
      </c>
    </row>
    <row r="507" spans="9:11">
      <c r="I507" s="8">
        <v>61892</v>
      </c>
      <c r="J507" s="9" t="s">
        <v>5</v>
      </c>
      <c r="K507" s="10" t="s">
        <v>19</v>
      </c>
    </row>
    <row r="508" spans="9:11">
      <c r="I508" s="8">
        <v>62047</v>
      </c>
      <c r="J508" s="9" t="s">
        <v>16</v>
      </c>
      <c r="K508" s="10" t="s">
        <v>9</v>
      </c>
    </row>
    <row r="509" spans="9:11">
      <c r="I509" s="8">
        <v>62087</v>
      </c>
      <c r="J509" s="9" t="s">
        <v>8</v>
      </c>
      <c r="K509" s="10" t="s">
        <v>11</v>
      </c>
    </row>
    <row r="510" spans="9:11">
      <c r="I510" s="8">
        <v>62094</v>
      </c>
      <c r="J510" s="9" t="s">
        <v>8</v>
      </c>
      <c r="K510" s="10" t="s">
        <v>12</v>
      </c>
    </row>
    <row r="511" spans="9:11">
      <c r="I511" s="8">
        <v>62134</v>
      </c>
      <c r="J511" s="9" t="s">
        <v>10</v>
      </c>
      <c r="K511" s="10" t="s">
        <v>15</v>
      </c>
    </row>
    <row r="512" spans="9:11">
      <c r="I512" s="8">
        <v>62135</v>
      </c>
      <c r="J512" s="9" t="s">
        <v>14</v>
      </c>
      <c r="K512" s="10" t="s">
        <v>15</v>
      </c>
    </row>
    <row r="513" spans="9:11">
      <c r="I513" s="8">
        <v>62180</v>
      </c>
      <c r="J513" s="9" t="s">
        <v>16</v>
      </c>
      <c r="K513" s="10" t="s">
        <v>17</v>
      </c>
    </row>
    <row r="514" spans="9:11">
      <c r="I514" s="8">
        <v>62204</v>
      </c>
      <c r="J514" s="9" t="s">
        <v>10</v>
      </c>
      <c r="K514" s="10" t="s">
        <v>21</v>
      </c>
    </row>
    <row r="515" spans="9:11">
      <c r="I515" s="8">
        <v>62214</v>
      </c>
      <c r="J515" s="9" t="s">
        <v>5</v>
      </c>
      <c r="K515" s="10" t="s">
        <v>18</v>
      </c>
    </row>
    <row r="516" spans="9:11">
      <c r="I516" s="8">
        <v>62242</v>
      </c>
      <c r="J516" s="9" t="s">
        <v>5</v>
      </c>
      <c r="K516" s="10" t="s">
        <v>19</v>
      </c>
    </row>
    <row r="517" spans="9:11">
      <c r="I517" s="8">
        <v>62452</v>
      </c>
      <c r="J517" s="9" t="s">
        <v>5</v>
      </c>
      <c r="K517" s="10" t="s">
        <v>11</v>
      </c>
    </row>
    <row r="518" spans="9:11">
      <c r="I518" s="8">
        <v>62459</v>
      </c>
      <c r="J518" s="9" t="s">
        <v>5</v>
      </c>
      <c r="K518" s="10" t="s">
        <v>12</v>
      </c>
    </row>
    <row r="519" spans="9:11">
      <c r="I519" s="8">
        <v>62519</v>
      </c>
      <c r="J519" s="9" t="s">
        <v>10</v>
      </c>
      <c r="K519" s="10" t="s">
        <v>15</v>
      </c>
    </row>
    <row r="520" spans="9:11">
      <c r="I520" s="8">
        <v>62520</v>
      </c>
      <c r="J520" s="9" t="s">
        <v>14</v>
      </c>
      <c r="K520" s="10" t="s">
        <v>15</v>
      </c>
    </row>
    <row r="521" spans="9:11">
      <c r="I521" s="8">
        <v>62565</v>
      </c>
      <c r="J521" s="9" t="s">
        <v>16</v>
      </c>
      <c r="K521" s="10" t="s">
        <v>17</v>
      </c>
    </row>
    <row r="522" spans="9:11">
      <c r="I522" s="8">
        <v>62569</v>
      </c>
      <c r="J522" s="9" t="s">
        <v>14</v>
      </c>
      <c r="K522" s="10" t="s">
        <v>21</v>
      </c>
    </row>
    <row r="523" spans="9:11">
      <c r="I523" s="8">
        <v>62579</v>
      </c>
      <c r="J523" s="9" t="s">
        <v>16</v>
      </c>
      <c r="K523" s="10" t="s">
        <v>18</v>
      </c>
    </row>
    <row r="524" spans="9:11">
      <c r="I524" s="8">
        <v>62627</v>
      </c>
      <c r="J524" s="9" t="s">
        <v>5</v>
      </c>
      <c r="K524" s="10" t="s">
        <v>19</v>
      </c>
    </row>
    <row r="525" spans="9:11">
      <c r="I525" s="8">
        <v>62708</v>
      </c>
      <c r="J525" s="9" t="s">
        <v>10</v>
      </c>
      <c r="K525" s="10" t="s">
        <v>20</v>
      </c>
    </row>
    <row r="526" spans="9:11">
      <c r="I526" s="8">
        <v>62743</v>
      </c>
      <c r="J526" s="9" t="s">
        <v>10</v>
      </c>
      <c r="K526" s="10" t="s">
        <v>22</v>
      </c>
    </row>
    <row r="527" spans="9:11">
      <c r="I527" s="8">
        <v>62764</v>
      </c>
      <c r="J527" s="9" t="s">
        <v>10</v>
      </c>
      <c r="K527" s="10" t="s">
        <v>7</v>
      </c>
    </row>
    <row r="528" spans="9:11">
      <c r="I528" s="8">
        <v>62817</v>
      </c>
      <c r="J528" s="9" t="s">
        <v>16</v>
      </c>
      <c r="K528" s="10" t="s">
        <v>11</v>
      </c>
    </row>
    <row r="529" spans="9:11">
      <c r="I529" s="8">
        <v>62824</v>
      </c>
      <c r="J529" s="9" t="s">
        <v>16</v>
      </c>
      <c r="K529" s="10" t="s">
        <v>12</v>
      </c>
    </row>
    <row r="530" spans="9:11">
      <c r="I530" s="8">
        <v>62876</v>
      </c>
      <c r="J530" s="9" t="s">
        <v>10</v>
      </c>
      <c r="K530" s="10" t="s">
        <v>15</v>
      </c>
    </row>
    <row r="531" spans="9:11">
      <c r="I531" s="8">
        <v>62877</v>
      </c>
      <c r="J531" s="9" t="s">
        <v>14</v>
      </c>
      <c r="K531" s="10" t="s">
        <v>15</v>
      </c>
    </row>
    <row r="532" spans="9:11">
      <c r="I532" s="8">
        <v>62922</v>
      </c>
      <c r="J532" s="9" t="s">
        <v>16</v>
      </c>
      <c r="K532" s="10" t="s">
        <v>17</v>
      </c>
    </row>
    <row r="533" spans="9:11">
      <c r="I533" s="8">
        <v>62935</v>
      </c>
      <c r="J533" s="9" t="s">
        <v>5</v>
      </c>
      <c r="K533" s="10" t="s">
        <v>21</v>
      </c>
    </row>
    <row r="534" spans="9:11">
      <c r="I534" s="8">
        <v>62984</v>
      </c>
      <c r="J534" s="9" t="s">
        <v>5</v>
      </c>
      <c r="K534" s="10" t="s">
        <v>19</v>
      </c>
    </row>
    <row r="535" spans="9:11">
      <c r="I535" s="8">
        <v>63074</v>
      </c>
      <c r="J535" s="9" t="s">
        <v>8</v>
      </c>
      <c r="K535" s="10" t="s">
        <v>20</v>
      </c>
    </row>
    <row r="536" spans="9:11">
      <c r="I536" s="8">
        <v>63109</v>
      </c>
      <c r="J536" s="9" t="s">
        <v>8</v>
      </c>
      <c r="K536" s="10" t="s">
        <v>22</v>
      </c>
    </row>
    <row r="537" spans="9:11">
      <c r="I537" s="8">
        <v>63130</v>
      </c>
      <c r="J537" s="9" t="s">
        <v>8</v>
      </c>
      <c r="K537" s="10" t="s">
        <v>7</v>
      </c>
    </row>
    <row r="538" spans="9:11">
      <c r="I538" s="8">
        <v>63143</v>
      </c>
      <c r="J538" s="9" t="s">
        <v>14</v>
      </c>
      <c r="K538" s="10" t="s">
        <v>9</v>
      </c>
    </row>
    <row r="539" spans="9:11">
      <c r="I539" s="8">
        <v>63226</v>
      </c>
      <c r="J539" s="9" t="s">
        <v>10</v>
      </c>
      <c r="K539" s="10" t="s">
        <v>15</v>
      </c>
    </row>
    <row r="540" spans="9:11">
      <c r="I540" s="8">
        <v>63227</v>
      </c>
      <c r="J540" s="9" t="s">
        <v>14</v>
      </c>
      <c r="K540" s="10" t="s">
        <v>15</v>
      </c>
    </row>
    <row r="541" spans="9:11">
      <c r="I541" s="8">
        <v>63272</v>
      </c>
      <c r="J541" s="9" t="s">
        <v>16</v>
      </c>
      <c r="K541" s="10" t="s">
        <v>17</v>
      </c>
    </row>
    <row r="542" spans="9:11">
      <c r="I542" s="8">
        <v>63300</v>
      </c>
      <c r="J542" s="9" t="s">
        <v>16</v>
      </c>
      <c r="K542" s="10" t="s">
        <v>21</v>
      </c>
    </row>
    <row r="543" spans="9:11">
      <c r="I543" s="8">
        <v>63310</v>
      </c>
      <c r="J543" s="9" t="s">
        <v>10</v>
      </c>
      <c r="K543" s="10" t="s">
        <v>18</v>
      </c>
    </row>
    <row r="544" spans="9:11">
      <c r="I544" s="8">
        <v>63334</v>
      </c>
      <c r="J544" s="9" t="s">
        <v>5</v>
      </c>
      <c r="K544" s="10" t="s">
        <v>19</v>
      </c>
    </row>
    <row r="545" spans="9:11">
      <c r="I545" s="8">
        <v>63439</v>
      </c>
      <c r="J545" s="9" t="s">
        <v>5</v>
      </c>
      <c r="K545" s="10" t="s">
        <v>20</v>
      </c>
    </row>
    <row r="546" spans="9:11">
      <c r="I546" s="8">
        <v>63474</v>
      </c>
      <c r="J546" s="9" t="s">
        <v>5</v>
      </c>
      <c r="K546" s="10" t="s">
        <v>22</v>
      </c>
    </row>
    <row r="547" spans="9:11">
      <c r="I547" s="8">
        <v>63495</v>
      </c>
      <c r="J547" s="9" t="s">
        <v>5</v>
      </c>
      <c r="K547" s="10" t="s">
        <v>7</v>
      </c>
    </row>
    <row r="548" spans="9:11">
      <c r="I548" s="8">
        <v>63508</v>
      </c>
      <c r="J548" s="9" t="s">
        <v>8</v>
      </c>
      <c r="K548" s="10" t="s">
        <v>9</v>
      </c>
    </row>
    <row r="549" spans="9:11">
      <c r="I549" s="8">
        <v>63548</v>
      </c>
      <c r="J549" s="9" t="s">
        <v>10</v>
      </c>
      <c r="K549" s="10" t="s">
        <v>11</v>
      </c>
    </row>
    <row r="550" spans="9:11">
      <c r="I550" s="8">
        <v>63555</v>
      </c>
      <c r="J550" s="9" t="s">
        <v>10</v>
      </c>
      <c r="K550" s="10" t="s">
        <v>12</v>
      </c>
    </row>
    <row r="551" spans="9:11">
      <c r="I551" s="8">
        <v>63611</v>
      </c>
      <c r="J551" s="9" t="s">
        <v>10</v>
      </c>
      <c r="K551" s="10" t="s">
        <v>15</v>
      </c>
    </row>
    <row r="552" spans="9:11">
      <c r="I552" s="8">
        <v>63612</v>
      </c>
      <c r="J552" s="9" t="s">
        <v>14</v>
      </c>
      <c r="K552" s="10" t="s">
        <v>15</v>
      </c>
    </row>
    <row r="553" spans="9:11">
      <c r="I553" s="8">
        <v>63657</v>
      </c>
      <c r="J553" s="9" t="s">
        <v>16</v>
      </c>
      <c r="K553" s="10" t="s">
        <v>17</v>
      </c>
    </row>
    <row r="554" spans="9:11">
      <c r="I554" s="8">
        <v>63675</v>
      </c>
      <c r="J554" s="9" t="s">
        <v>14</v>
      </c>
      <c r="K554" s="10" t="s">
        <v>18</v>
      </c>
    </row>
    <row r="555" spans="9:11">
      <c r="I555" s="8">
        <v>63719</v>
      </c>
      <c r="J555" s="9" t="s">
        <v>5</v>
      </c>
      <c r="K555" s="10" t="s">
        <v>19</v>
      </c>
    </row>
    <row r="556" spans="9:11">
      <c r="I556" s="8">
        <v>63804</v>
      </c>
      <c r="J556" s="9" t="s">
        <v>16</v>
      </c>
      <c r="K556" s="10" t="s">
        <v>20</v>
      </c>
    </row>
    <row r="557" spans="9:11">
      <c r="I557" s="8">
        <v>63839</v>
      </c>
      <c r="J557" s="9" t="s">
        <v>16</v>
      </c>
      <c r="K557" s="10" t="s">
        <v>22</v>
      </c>
    </row>
    <row r="558" spans="9:11">
      <c r="I558" s="8">
        <v>63860</v>
      </c>
      <c r="J558" s="9" t="s">
        <v>16</v>
      </c>
      <c r="K558" s="10" t="s">
        <v>7</v>
      </c>
    </row>
    <row r="559" spans="9:11">
      <c r="I559" s="8">
        <v>63873</v>
      </c>
      <c r="J559" s="9" t="s">
        <v>5</v>
      </c>
      <c r="K559" s="10" t="s">
        <v>9</v>
      </c>
    </row>
    <row r="560" spans="9:11">
      <c r="I560" s="8">
        <v>63913</v>
      </c>
      <c r="J560" s="9" t="s">
        <v>14</v>
      </c>
      <c r="K560" s="10" t="s">
        <v>11</v>
      </c>
    </row>
    <row r="561" spans="9:11">
      <c r="I561" s="8">
        <v>63920</v>
      </c>
      <c r="J561" s="9" t="s">
        <v>14</v>
      </c>
      <c r="K561" s="10" t="s">
        <v>12</v>
      </c>
    </row>
    <row r="562" spans="9:11">
      <c r="I562" s="8">
        <v>63968</v>
      </c>
      <c r="J562" s="9" t="s">
        <v>10</v>
      </c>
      <c r="K562" s="10" t="s">
        <v>15</v>
      </c>
    </row>
    <row r="563" spans="9:11">
      <c r="I563" s="8">
        <v>63969</v>
      </c>
      <c r="J563" s="9" t="s">
        <v>14</v>
      </c>
      <c r="K563" s="10" t="s">
        <v>15</v>
      </c>
    </row>
    <row r="564" spans="9:11">
      <c r="I564" s="8">
        <v>64014</v>
      </c>
      <c r="J564" s="9" t="s">
        <v>16</v>
      </c>
      <c r="K564" s="10" t="s">
        <v>17</v>
      </c>
    </row>
    <row r="565" spans="9:11">
      <c r="I565" s="8">
        <v>64040</v>
      </c>
      <c r="J565" s="9" t="s">
        <v>8</v>
      </c>
      <c r="K565" s="10" t="s">
        <v>18</v>
      </c>
    </row>
    <row r="566" spans="9:11">
      <c r="I566" s="8">
        <v>64076</v>
      </c>
      <c r="J566" s="9" t="s">
        <v>5</v>
      </c>
      <c r="K566" s="10" t="s">
        <v>19</v>
      </c>
    </row>
    <row r="567" spans="9:11">
      <c r="I567" s="8">
        <v>64238</v>
      </c>
      <c r="J567" s="9" t="s">
        <v>16</v>
      </c>
      <c r="K567" s="10" t="s">
        <v>9</v>
      </c>
    </row>
    <row r="568" spans="9:11">
      <c r="I568" s="8">
        <v>64278</v>
      </c>
      <c r="J568" s="9" t="s">
        <v>8</v>
      </c>
      <c r="K568" s="10" t="s">
        <v>11</v>
      </c>
    </row>
    <row r="569" spans="9:11">
      <c r="I569" s="8">
        <v>64285</v>
      </c>
      <c r="J569" s="9" t="s">
        <v>8</v>
      </c>
      <c r="K569" s="10" t="s">
        <v>12</v>
      </c>
    </row>
    <row r="570" spans="9:11">
      <c r="I570" s="8">
        <v>64346</v>
      </c>
      <c r="J570" s="9" t="s">
        <v>10</v>
      </c>
      <c r="K570" s="10" t="s">
        <v>15</v>
      </c>
    </row>
    <row r="571" spans="9:11">
      <c r="I571" s="8">
        <v>64347</v>
      </c>
      <c r="J571" s="9" t="s">
        <v>14</v>
      </c>
      <c r="K571" s="10" t="s">
        <v>15</v>
      </c>
    </row>
    <row r="572" spans="9:11">
      <c r="I572" s="8">
        <v>64392</v>
      </c>
      <c r="J572" s="9" t="s">
        <v>16</v>
      </c>
      <c r="K572" s="10" t="s">
        <v>17</v>
      </c>
    </row>
    <row r="573" spans="9:11">
      <c r="I573" s="8">
        <v>64396</v>
      </c>
      <c r="J573" s="9" t="s">
        <v>14</v>
      </c>
      <c r="K573" s="10" t="s">
        <v>21</v>
      </c>
    </row>
    <row r="574" spans="9:11">
      <c r="I574" s="8">
        <v>64406</v>
      </c>
      <c r="J574" s="9" t="s">
        <v>16</v>
      </c>
      <c r="K574" s="10" t="s">
        <v>18</v>
      </c>
    </row>
    <row r="575" spans="9:11">
      <c r="I575" s="8">
        <v>64454</v>
      </c>
      <c r="J575" s="9" t="s">
        <v>5</v>
      </c>
      <c r="K575" s="10" t="s">
        <v>19</v>
      </c>
    </row>
    <row r="576" spans="9:11">
      <c r="I576" s="8">
        <v>64535</v>
      </c>
      <c r="J576" s="9" t="s">
        <v>10</v>
      </c>
      <c r="K576" s="10" t="s">
        <v>20</v>
      </c>
    </row>
    <row r="577" spans="9:11">
      <c r="I577" s="8">
        <v>64570</v>
      </c>
      <c r="J577" s="9" t="s">
        <v>10</v>
      </c>
      <c r="K577" s="10" t="s">
        <v>22</v>
      </c>
    </row>
    <row r="578" spans="9:11">
      <c r="I578" s="8">
        <v>64591</v>
      </c>
      <c r="J578" s="9" t="s">
        <v>10</v>
      </c>
      <c r="K578" s="10" t="s">
        <v>7</v>
      </c>
    </row>
    <row r="579" spans="9:11">
      <c r="I579" s="8">
        <v>64644</v>
      </c>
      <c r="J579" s="9" t="s">
        <v>16</v>
      </c>
      <c r="K579" s="10" t="s">
        <v>11</v>
      </c>
    </row>
    <row r="580" spans="9:11">
      <c r="I580" s="8">
        <v>64651</v>
      </c>
      <c r="J580" s="9" t="s">
        <v>16</v>
      </c>
      <c r="K580" s="10" t="s">
        <v>12</v>
      </c>
    </row>
    <row r="581" spans="9:11">
      <c r="I581" s="8">
        <v>64703</v>
      </c>
      <c r="J581" s="9" t="s">
        <v>10</v>
      </c>
      <c r="K581" s="10" t="s">
        <v>15</v>
      </c>
    </row>
    <row r="582" spans="9:11">
      <c r="I582" s="8">
        <v>64704</v>
      </c>
      <c r="J582" s="9" t="s">
        <v>14</v>
      </c>
      <c r="K582" s="10" t="s">
        <v>15</v>
      </c>
    </row>
    <row r="583" spans="9:11">
      <c r="I583" s="8">
        <v>64749</v>
      </c>
      <c r="J583" s="9" t="s">
        <v>16</v>
      </c>
      <c r="K583" s="10" t="s">
        <v>17</v>
      </c>
    </row>
    <row r="584" spans="9:11">
      <c r="I584" s="8">
        <v>64761</v>
      </c>
      <c r="J584" s="9" t="s">
        <v>8</v>
      </c>
      <c r="K584" s="10" t="s">
        <v>21</v>
      </c>
    </row>
    <row r="585" spans="9:11">
      <c r="I585" s="8">
        <v>64811</v>
      </c>
      <c r="J585" s="9" t="s">
        <v>5</v>
      </c>
      <c r="K585" s="10" t="s">
        <v>19</v>
      </c>
    </row>
    <row r="586" spans="9:11">
      <c r="I586" s="8">
        <v>64900</v>
      </c>
      <c r="J586" s="9" t="s">
        <v>14</v>
      </c>
      <c r="K586" s="10" t="s">
        <v>20</v>
      </c>
    </row>
    <row r="587" spans="9:11">
      <c r="I587" s="8">
        <v>64935</v>
      </c>
      <c r="J587" s="9" t="s">
        <v>14</v>
      </c>
      <c r="K587" s="10" t="s">
        <v>22</v>
      </c>
    </row>
    <row r="588" spans="9:11">
      <c r="I588" s="8">
        <v>64956</v>
      </c>
      <c r="J588" s="9" t="s">
        <v>14</v>
      </c>
      <c r="K588" s="10" t="s">
        <v>7</v>
      </c>
    </row>
    <row r="589" spans="9:11">
      <c r="I589" s="8">
        <v>64969</v>
      </c>
      <c r="J589" s="9" t="s">
        <v>10</v>
      </c>
      <c r="K589" s="10" t="s">
        <v>9</v>
      </c>
    </row>
    <row r="590" spans="9:11">
      <c r="I590" s="8">
        <v>65060</v>
      </c>
      <c r="J590" s="9" t="s">
        <v>10</v>
      </c>
      <c r="K590" s="10" t="s">
        <v>15</v>
      </c>
    </row>
    <row r="591" spans="9:11">
      <c r="I591" s="8">
        <v>65061</v>
      </c>
      <c r="J591" s="9" t="s">
        <v>14</v>
      </c>
      <c r="K591" s="10" t="s">
        <v>15</v>
      </c>
    </row>
    <row r="592" spans="9:11">
      <c r="I592" s="8">
        <v>65106</v>
      </c>
      <c r="J592" s="9" t="s">
        <v>16</v>
      </c>
      <c r="K592" s="10" t="s">
        <v>17</v>
      </c>
    </row>
    <row r="593" spans="9:11">
      <c r="I593" s="8">
        <v>65126</v>
      </c>
      <c r="J593" s="9" t="s">
        <v>5</v>
      </c>
      <c r="K593" s="10" t="s">
        <v>21</v>
      </c>
    </row>
    <row r="594" spans="9:11">
      <c r="I594" s="8">
        <v>65168</v>
      </c>
      <c r="J594" s="9" t="s">
        <v>5</v>
      </c>
      <c r="K594" s="10" t="s">
        <v>19</v>
      </c>
    </row>
    <row r="595" spans="9:11">
      <c r="I595" s="8">
        <v>65265</v>
      </c>
      <c r="J595" s="9" t="s">
        <v>8</v>
      </c>
      <c r="K595" s="10" t="s">
        <v>20</v>
      </c>
    </row>
    <row r="596" spans="9:11">
      <c r="I596" s="8">
        <v>65300</v>
      </c>
      <c r="J596" s="9" t="s">
        <v>8</v>
      </c>
      <c r="K596" s="10" t="s">
        <v>22</v>
      </c>
    </row>
    <row r="597" spans="9:11">
      <c r="I597" s="8">
        <v>65321</v>
      </c>
      <c r="J597" s="9" t="s">
        <v>8</v>
      </c>
      <c r="K597" s="10" t="s">
        <v>7</v>
      </c>
    </row>
    <row r="598" spans="9:11">
      <c r="I598" s="8">
        <v>65334</v>
      </c>
      <c r="J598" s="9" t="s">
        <v>14</v>
      </c>
      <c r="K598" s="10" t="s">
        <v>9</v>
      </c>
    </row>
    <row r="599" spans="9:11">
      <c r="I599" s="9"/>
      <c r="J599" s="9"/>
      <c r="K599" s="9"/>
    </row>
    <row r="600" spans="9:11">
      <c r="I600" s="21"/>
    </row>
  </sheetData>
  <mergeCells count="1">
    <mergeCell ref="I1:K1"/>
  </mergeCells>
  <pageMargins left="0.511811024" right="0.511811024" top="0.78740157499999996" bottom="0.78740157499999996" header="0.31496062000000002" footer="0.31496062000000002"/>
  <ignoredErrors>
    <ignoredError sqref="D5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600"/>
  <sheetViews>
    <sheetView showGridLines="0" zoomScale="130" zoomScaleNormal="130" workbookViewId="0" xr3:uid="{65FA3815-DCC1-5481-872F-D2879ED395ED}">
      <selection activeCell="A3" sqref="A3"/>
    </sheetView>
  </sheetViews>
  <sheetFormatPr defaultRowHeight="15"/>
  <cols>
    <col min="1" max="1" width="10" style="4" bestFit="1" customWidth="1"/>
    <col min="2" max="2" width="9.85546875" style="4" bestFit="1" customWidth="1"/>
    <col min="3" max="3" width="9.7109375" style="4" bestFit="1" customWidth="1"/>
    <col min="4" max="5" width="4.5703125" style="4" bestFit="1" customWidth="1"/>
    <col min="6" max="8" width="9.140625" style="4"/>
    <col min="9" max="9" width="11.28515625" style="22" bestFit="1" customWidth="1"/>
    <col min="10" max="10" width="13.42578125" style="22" bestFit="1" customWidth="1"/>
    <col min="11" max="11" width="38.28515625" style="22" bestFit="1" customWidth="1"/>
    <col min="12" max="16384" width="9.140625" style="4"/>
  </cols>
  <sheetData>
    <row r="1" spans="1:11" ht="15.75" thickBot="1">
      <c r="A1" s="1" t="s">
        <v>0</v>
      </c>
      <c r="B1" s="2">
        <v>43340</v>
      </c>
      <c r="C1" s="3"/>
      <c r="I1" s="104" t="s">
        <v>1</v>
      </c>
      <c r="J1" s="104"/>
      <c r="K1" s="104"/>
    </row>
    <row r="2" spans="1:11" ht="17.25">
      <c r="A2" s="5" t="s">
        <v>2</v>
      </c>
      <c r="B2" s="6" t="s">
        <v>3</v>
      </c>
      <c r="C2" s="7" t="s">
        <v>77</v>
      </c>
      <c r="D2" s="4">
        <v>6.5</v>
      </c>
      <c r="E2" s="4">
        <f t="shared" ref="E2:E9" si="0">D2-0.11</f>
        <v>6.39</v>
      </c>
      <c r="F2" s="19">
        <f t="shared" ref="F2:F9" si="1">(1+E2/100)^(C3/252)</f>
        <v>1.0039405309556668</v>
      </c>
      <c r="I2" s="8">
        <v>43020</v>
      </c>
      <c r="J2" s="9" t="s">
        <v>5</v>
      </c>
      <c r="K2" s="10" t="s">
        <v>6</v>
      </c>
    </row>
    <row r="3" spans="1:11">
      <c r="A3" s="11">
        <v>43363</v>
      </c>
      <c r="B3" s="12">
        <f t="shared" ref="B3:B8" si="2">NETWORKDAYS($B$1,WORKDAY(A3-1,0,$I$2:$I$616),$I$2:$I$616)</f>
        <v>16</v>
      </c>
      <c r="C3" s="13">
        <f>B3</f>
        <v>16</v>
      </c>
      <c r="D3" s="4">
        <v>6.5</v>
      </c>
      <c r="E3" s="4">
        <f t="shared" si="0"/>
        <v>6.39</v>
      </c>
      <c r="F3" s="19">
        <f t="shared" si="1"/>
        <v>1.0071536430887795</v>
      </c>
      <c r="I3" s="8">
        <v>43041</v>
      </c>
      <c r="J3" s="9" t="s">
        <v>5</v>
      </c>
      <c r="K3" s="10" t="s">
        <v>7</v>
      </c>
    </row>
    <row r="4" spans="1:11">
      <c r="A4" s="11">
        <v>43405</v>
      </c>
      <c r="B4" s="12">
        <f t="shared" si="2"/>
        <v>45</v>
      </c>
      <c r="C4" s="13">
        <f>B4-B3</f>
        <v>29</v>
      </c>
      <c r="D4" s="4">
        <f>D3+0.5</f>
        <v>7</v>
      </c>
      <c r="E4" s="4">
        <f t="shared" si="0"/>
        <v>6.89</v>
      </c>
      <c r="F4" s="19">
        <f t="shared" si="1"/>
        <v>1.0074308149716962</v>
      </c>
      <c r="I4" s="8">
        <v>43054</v>
      </c>
      <c r="J4" s="9" t="s">
        <v>8</v>
      </c>
      <c r="K4" s="10" t="s">
        <v>9</v>
      </c>
    </row>
    <row r="5" spans="1:11">
      <c r="A5" s="11">
        <v>43447</v>
      </c>
      <c r="B5" s="12">
        <f t="shared" si="2"/>
        <v>73</v>
      </c>
      <c r="C5" s="13">
        <f t="shared" ref="C5:C9" si="3">B5-B4</f>
        <v>28</v>
      </c>
      <c r="D5" s="4">
        <f>D4+0.5</f>
        <v>7.5</v>
      </c>
      <c r="E5" s="4">
        <f t="shared" si="0"/>
        <v>7.39</v>
      </c>
      <c r="F5" s="19">
        <f t="shared" si="1"/>
        <v>1.0108091180406531</v>
      </c>
      <c r="I5" s="23">
        <v>43094</v>
      </c>
      <c r="J5" s="24" t="s">
        <v>10</v>
      </c>
      <c r="K5" s="25" t="s">
        <v>11</v>
      </c>
    </row>
    <row r="6" spans="1:11">
      <c r="A6" s="11">
        <v>43503</v>
      </c>
      <c r="B6" s="12">
        <f t="shared" si="2"/>
        <v>111</v>
      </c>
      <c r="C6" s="13">
        <f t="shared" si="3"/>
        <v>38</v>
      </c>
      <c r="D6" s="4">
        <f>D5+0.25</f>
        <v>7.75</v>
      </c>
      <c r="E6" s="4">
        <f t="shared" si="0"/>
        <v>7.64</v>
      </c>
      <c r="F6" s="19">
        <f t="shared" si="1"/>
        <v>1.0082137873270749</v>
      </c>
      <c r="I6" s="8">
        <v>43101</v>
      </c>
      <c r="J6" s="9" t="s">
        <v>10</v>
      </c>
      <c r="K6" s="10" t="s">
        <v>12</v>
      </c>
    </row>
    <row r="7" spans="1:11">
      <c r="A7" s="11">
        <v>43545</v>
      </c>
      <c r="B7" s="12">
        <f t="shared" si="2"/>
        <v>139</v>
      </c>
      <c r="C7" s="13">
        <f t="shared" si="3"/>
        <v>28</v>
      </c>
      <c r="D7" s="4">
        <f>D6</f>
        <v>7.75</v>
      </c>
      <c r="E7" s="4">
        <f t="shared" si="0"/>
        <v>7.64</v>
      </c>
      <c r="F7" s="19">
        <f t="shared" si="1"/>
        <v>1.0096876186081851</v>
      </c>
      <c r="I7" s="8">
        <v>43143</v>
      </c>
      <c r="J7" s="9" t="s">
        <v>10</v>
      </c>
      <c r="K7" s="10" t="s">
        <v>13</v>
      </c>
    </row>
    <row r="8" spans="1:11">
      <c r="A8" s="11">
        <v>43594</v>
      </c>
      <c r="B8" s="12">
        <f t="shared" si="2"/>
        <v>172</v>
      </c>
      <c r="C8" s="13">
        <f t="shared" si="3"/>
        <v>33</v>
      </c>
      <c r="D8" s="4">
        <f>D7</f>
        <v>7.75</v>
      </c>
      <c r="E8" s="4">
        <f t="shared" si="0"/>
        <v>7.64</v>
      </c>
      <c r="F8" s="19">
        <f t="shared" si="1"/>
        <v>1.0088030615030317</v>
      </c>
      <c r="I8" s="8">
        <v>43144</v>
      </c>
      <c r="J8" s="9" t="s">
        <v>14</v>
      </c>
      <c r="K8" s="10" t="s">
        <v>15</v>
      </c>
    </row>
    <row r="9" spans="1:11">
      <c r="A9" s="14">
        <v>43636</v>
      </c>
      <c r="B9" s="12">
        <f>NETWORKDAYS($B$1,WORKDAY(A9-1,0,$I$2:$I$616),$I$2:$I$616)</f>
        <v>202</v>
      </c>
      <c r="C9" s="13">
        <f t="shared" si="3"/>
        <v>30</v>
      </c>
      <c r="D9" s="4">
        <f>D8-0.5</f>
        <v>7.25</v>
      </c>
      <c r="E9" s="4">
        <f t="shared" si="0"/>
        <v>7.14</v>
      </c>
      <c r="F9" s="19">
        <f t="shared" si="1"/>
        <v>1.0016434013936648</v>
      </c>
      <c r="I9" s="8">
        <v>43189</v>
      </c>
      <c r="J9" s="9" t="s">
        <v>16</v>
      </c>
      <c r="K9" s="10" t="s">
        <v>17</v>
      </c>
    </row>
    <row r="10" spans="1:11" ht="15.75" thickBot="1">
      <c r="A10" s="15">
        <v>43647</v>
      </c>
      <c r="B10" s="16">
        <f>NETWORKDAYS($B$1,WORKDAY(A10-1,0,$I$2:$I$616),$I$2:$I$616)</f>
        <v>208</v>
      </c>
      <c r="C10" s="17">
        <f>B10-B9</f>
        <v>6</v>
      </c>
      <c r="F10" s="19">
        <f>PRODUCT(F2:F9)</f>
        <v>1.0591251629244602</v>
      </c>
      <c r="G10" s="4">
        <f>(F10^(252/B10)-1)*100</f>
        <v>7.2073588158010127</v>
      </c>
      <c r="I10" s="8">
        <v>43221</v>
      </c>
      <c r="J10" s="9" t="s">
        <v>14</v>
      </c>
      <c r="K10" s="10" t="s">
        <v>18</v>
      </c>
    </row>
    <row r="11" spans="1:11">
      <c r="G11" s="70">
        <f>G10+0.06</f>
        <v>7.2673588158010123</v>
      </c>
      <c r="I11" s="8">
        <v>43251</v>
      </c>
      <c r="J11" s="9" t="s">
        <v>5</v>
      </c>
      <c r="K11" s="10" t="s">
        <v>19</v>
      </c>
    </row>
    <row r="12" spans="1:11">
      <c r="A12" s="18"/>
      <c r="B12" s="19"/>
      <c r="C12" s="19"/>
      <c r="I12" s="8">
        <v>43350</v>
      </c>
      <c r="J12" s="9" t="s">
        <v>16</v>
      </c>
      <c r="K12" s="10" t="s">
        <v>20</v>
      </c>
    </row>
    <row r="13" spans="1:11" ht="17.25">
      <c r="A13" s="18"/>
      <c r="B13" s="19"/>
      <c r="C13" s="19"/>
      <c r="I13" s="8">
        <v>43385</v>
      </c>
      <c r="J13" s="9" t="s">
        <v>16</v>
      </c>
      <c r="K13" s="10" t="s">
        <v>6</v>
      </c>
    </row>
    <row r="14" spans="1:11">
      <c r="A14" s="18"/>
      <c r="B14" s="19"/>
      <c r="I14" s="8">
        <v>43406</v>
      </c>
      <c r="J14" s="9" t="s">
        <v>16</v>
      </c>
      <c r="K14" s="10" t="s">
        <v>7</v>
      </c>
    </row>
    <row r="15" spans="1:11">
      <c r="A15" s="18"/>
      <c r="B15" s="19"/>
      <c r="I15" s="8">
        <v>43419</v>
      </c>
      <c r="J15" s="9" t="s">
        <v>5</v>
      </c>
      <c r="K15" s="10" t="s">
        <v>9</v>
      </c>
    </row>
    <row r="16" spans="1:11">
      <c r="A16" s="18"/>
      <c r="B16" s="19"/>
      <c r="C16" s="20"/>
      <c r="I16" s="23">
        <v>43459</v>
      </c>
      <c r="J16" s="24" t="s">
        <v>14</v>
      </c>
      <c r="K16" s="25" t="s">
        <v>11</v>
      </c>
    </row>
    <row r="17" spans="1:11">
      <c r="A17" s="18"/>
      <c r="B17" s="19"/>
      <c r="C17" s="20"/>
      <c r="I17" s="8">
        <v>43466</v>
      </c>
      <c r="J17" s="9" t="s">
        <v>14</v>
      </c>
      <c r="K17" s="10" t="s">
        <v>12</v>
      </c>
    </row>
    <row r="18" spans="1:11">
      <c r="A18" s="18"/>
      <c r="B18" s="19"/>
      <c r="C18" s="20"/>
      <c r="I18" s="8">
        <v>43528</v>
      </c>
      <c r="J18" s="9" t="s">
        <v>10</v>
      </c>
      <c r="K18" s="10" t="s">
        <v>13</v>
      </c>
    </row>
    <row r="19" spans="1:11">
      <c r="A19" s="18"/>
      <c r="B19" s="19"/>
      <c r="C19" s="20"/>
      <c r="I19" s="8">
        <v>43529</v>
      </c>
      <c r="J19" s="9" t="s">
        <v>14</v>
      </c>
      <c r="K19" s="10" t="s">
        <v>15</v>
      </c>
    </row>
    <row r="20" spans="1:11">
      <c r="A20" s="18"/>
      <c r="C20" s="20"/>
      <c r="I20" s="8">
        <v>43574</v>
      </c>
      <c r="J20" s="9" t="s">
        <v>16</v>
      </c>
      <c r="K20" s="10" t="s">
        <v>17</v>
      </c>
    </row>
    <row r="21" spans="1:11">
      <c r="A21" s="18"/>
      <c r="B21" s="20"/>
      <c r="C21" s="20"/>
      <c r="I21" s="8">
        <v>43586</v>
      </c>
      <c r="J21" s="9" t="s">
        <v>8</v>
      </c>
      <c r="K21" s="10" t="s">
        <v>18</v>
      </c>
    </row>
    <row r="22" spans="1:11">
      <c r="A22" s="18"/>
      <c r="B22" s="20"/>
      <c r="C22" s="20"/>
      <c r="I22" s="8">
        <v>43636</v>
      </c>
      <c r="J22" s="9" t="s">
        <v>5</v>
      </c>
      <c r="K22" s="10" t="s">
        <v>19</v>
      </c>
    </row>
    <row r="23" spans="1:11">
      <c r="A23" s="18"/>
      <c r="B23" s="20"/>
      <c r="C23" s="20"/>
      <c r="I23" s="8">
        <v>43784</v>
      </c>
      <c r="J23" s="9" t="s">
        <v>16</v>
      </c>
      <c r="K23" s="10" t="s">
        <v>9</v>
      </c>
    </row>
    <row r="24" spans="1:11">
      <c r="A24" s="18"/>
      <c r="B24" s="20"/>
      <c r="C24" s="20"/>
      <c r="I24" s="8">
        <v>43824</v>
      </c>
      <c r="J24" s="9" t="s">
        <v>8</v>
      </c>
      <c r="K24" s="10" t="s">
        <v>11</v>
      </c>
    </row>
    <row r="25" spans="1:11">
      <c r="A25" s="18"/>
      <c r="I25" s="8">
        <v>43831</v>
      </c>
      <c r="J25" s="9" t="s">
        <v>8</v>
      </c>
      <c r="K25" s="10" t="s">
        <v>12</v>
      </c>
    </row>
    <row r="26" spans="1:11">
      <c r="A26" s="18"/>
      <c r="I26" s="8">
        <v>43885</v>
      </c>
      <c r="J26" s="9" t="s">
        <v>10</v>
      </c>
      <c r="K26" s="10" t="s">
        <v>13</v>
      </c>
    </row>
    <row r="27" spans="1:11">
      <c r="I27" s="8">
        <v>43886</v>
      </c>
      <c r="J27" s="9" t="s">
        <v>14</v>
      </c>
      <c r="K27" s="10" t="s">
        <v>15</v>
      </c>
    </row>
    <row r="28" spans="1:11">
      <c r="I28" s="8">
        <v>43931</v>
      </c>
      <c r="J28" s="9" t="s">
        <v>16</v>
      </c>
      <c r="K28" s="10" t="s">
        <v>17</v>
      </c>
    </row>
    <row r="29" spans="1:11">
      <c r="I29" s="8">
        <v>43942</v>
      </c>
      <c r="J29" s="9" t="s">
        <v>14</v>
      </c>
      <c r="K29" s="10" t="s">
        <v>21</v>
      </c>
    </row>
    <row r="30" spans="1:11">
      <c r="I30" s="8">
        <v>43952</v>
      </c>
      <c r="J30" s="9" t="s">
        <v>16</v>
      </c>
      <c r="K30" s="10" t="s">
        <v>18</v>
      </c>
    </row>
    <row r="31" spans="1:11">
      <c r="I31" s="8">
        <v>43993</v>
      </c>
      <c r="J31" s="9" t="s">
        <v>5</v>
      </c>
      <c r="K31" s="10" t="s">
        <v>19</v>
      </c>
    </row>
    <row r="32" spans="1:11">
      <c r="I32" s="8">
        <v>44081</v>
      </c>
      <c r="J32" s="9" t="s">
        <v>10</v>
      </c>
      <c r="K32" s="10" t="s">
        <v>20</v>
      </c>
    </row>
    <row r="33" spans="9:11" ht="17.25">
      <c r="I33" s="8">
        <v>44116</v>
      </c>
      <c r="J33" s="9" t="s">
        <v>10</v>
      </c>
      <c r="K33" s="10" t="s">
        <v>6</v>
      </c>
    </row>
    <row r="34" spans="9:11">
      <c r="I34" s="8">
        <v>44137</v>
      </c>
      <c r="J34" s="9" t="s">
        <v>10</v>
      </c>
      <c r="K34" s="10" t="s">
        <v>7</v>
      </c>
    </row>
    <row r="35" spans="9:11">
      <c r="I35" s="8">
        <v>44190</v>
      </c>
      <c r="J35" s="9" t="s">
        <v>16</v>
      </c>
      <c r="K35" s="10" t="s">
        <v>11</v>
      </c>
    </row>
    <row r="36" spans="9:11">
      <c r="I36" s="8">
        <v>44197</v>
      </c>
      <c r="J36" s="9" t="s">
        <v>16</v>
      </c>
      <c r="K36" s="10" t="s">
        <v>12</v>
      </c>
    </row>
    <row r="37" spans="9:11">
      <c r="I37" s="8">
        <v>44242</v>
      </c>
      <c r="J37" s="9" t="s">
        <v>10</v>
      </c>
      <c r="K37" s="10" t="s">
        <v>13</v>
      </c>
    </row>
    <row r="38" spans="9:11">
      <c r="I38" s="8">
        <v>44243</v>
      </c>
      <c r="J38" s="9" t="s">
        <v>14</v>
      </c>
      <c r="K38" s="10" t="s">
        <v>15</v>
      </c>
    </row>
    <row r="39" spans="9:11">
      <c r="I39" s="8">
        <v>44288</v>
      </c>
      <c r="J39" s="9" t="s">
        <v>16</v>
      </c>
      <c r="K39" s="10" t="s">
        <v>17</v>
      </c>
    </row>
    <row r="40" spans="9:11">
      <c r="I40" s="8">
        <v>44307</v>
      </c>
      <c r="J40" s="9" t="s">
        <v>8</v>
      </c>
      <c r="K40" s="10" t="s">
        <v>21</v>
      </c>
    </row>
    <row r="41" spans="9:11">
      <c r="I41" s="8">
        <v>44350</v>
      </c>
      <c r="J41" s="9" t="s">
        <v>5</v>
      </c>
      <c r="K41" s="10" t="s">
        <v>19</v>
      </c>
    </row>
    <row r="42" spans="9:11">
      <c r="I42" s="8">
        <v>44446</v>
      </c>
      <c r="J42" s="9" t="s">
        <v>14</v>
      </c>
      <c r="K42" s="10" t="s">
        <v>20</v>
      </c>
    </row>
    <row r="43" spans="9:11" ht="17.25">
      <c r="I43" s="8">
        <v>44481</v>
      </c>
      <c r="J43" s="9" t="s">
        <v>14</v>
      </c>
      <c r="K43" s="10" t="s">
        <v>6</v>
      </c>
    </row>
    <row r="44" spans="9:11">
      <c r="I44" s="8">
        <v>44502</v>
      </c>
      <c r="J44" s="9" t="s">
        <v>14</v>
      </c>
      <c r="K44" s="10" t="s">
        <v>7</v>
      </c>
    </row>
    <row r="45" spans="9:11">
      <c r="I45" s="8">
        <v>44515</v>
      </c>
      <c r="J45" s="9" t="s">
        <v>10</v>
      </c>
      <c r="K45" s="10" t="s">
        <v>9</v>
      </c>
    </row>
    <row r="46" spans="9:11">
      <c r="I46" s="8">
        <v>44620</v>
      </c>
      <c r="J46" s="9" t="s">
        <v>10</v>
      </c>
      <c r="K46" s="10" t="s">
        <v>13</v>
      </c>
    </row>
    <row r="47" spans="9:11">
      <c r="I47" s="8">
        <v>44621</v>
      </c>
      <c r="J47" s="9" t="s">
        <v>14</v>
      </c>
      <c r="K47" s="10" t="s">
        <v>15</v>
      </c>
    </row>
    <row r="48" spans="9:11">
      <c r="I48" s="8">
        <v>44666</v>
      </c>
      <c r="J48" s="9" t="s">
        <v>16</v>
      </c>
      <c r="K48" s="10" t="s">
        <v>17</v>
      </c>
    </row>
    <row r="49" spans="9:11">
      <c r="I49" s="8">
        <v>44672</v>
      </c>
      <c r="J49" s="9" t="s">
        <v>5</v>
      </c>
      <c r="K49" s="10" t="s">
        <v>21</v>
      </c>
    </row>
    <row r="50" spans="9:11">
      <c r="I50" s="8">
        <v>44728</v>
      </c>
      <c r="J50" s="9" t="s">
        <v>5</v>
      </c>
      <c r="K50" s="10" t="s">
        <v>19</v>
      </c>
    </row>
    <row r="51" spans="9:11">
      <c r="I51" s="8">
        <v>44811</v>
      </c>
      <c r="J51" s="9" t="s">
        <v>8</v>
      </c>
      <c r="K51" s="10" t="s">
        <v>20</v>
      </c>
    </row>
    <row r="52" spans="9:11" ht="17.25">
      <c r="I52" s="8">
        <v>44846</v>
      </c>
      <c r="J52" s="9" t="s">
        <v>8</v>
      </c>
      <c r="K52" s="10" t="s">
        <v>6</v>
      </c>
    </row>
    <row r="53" spans="9:11">
      <c r="I53" s="8">
        <v>44867</v>
      </c>
      <c r="J53" s="9" t="s">
        <v>8</v>
      </c>
      <c r="K53" s="10" t="s">
        <v>7</v>
      </c>
    </row>
    <row r="54" spans="9:11">
      <c r="I54" s="8">
        <v>44880</v>
      </c>
      <c r="J54" s="9" t="s">
        <v>14</v>
      </c>
      <c r="K54" s="10" t="s">
        <v>9</v>
      </c>
    </row>
    <row r="55" spans="9:11">
      <c r="I55" s="8">
        <v>44977</v>
      </c>
      <c r="J55" s="9" t="s">
        <v>10</v>
      </c>
      <c r="K55" s="10" t="s">
        <v>13</v>
      </c>
    </row>
    <row r="56" spans="9:11">
      <c r="I56" s="8">
        <v>44978</v>
      </c>
      <c r="J56" s="9" t="s">
        <v>14</v>
      </c>
      <c r="K56" s="10" t="s">
        <v>15</v>
      </c>
    </row>
    <row r="57" spans="9:11">
      <c r="I57" s="8">
        <v>45023</v>
      </c>
      <c r="J57" s="9" t="s">
        <v>16</v>
      </c>
      <c r="K57" s="10" t="s">
        <v>17</v>
      </c>
    </row>
    <row r="58" spans="9:11">
      <c r="I58" s="8">
        <v>45037</v>
      </c>
      <c r="J58" s="9" t="s">
        <v>16</v>
      </c>
      <c r="K58" s="10" t="s">
        <v>21</v>
      </c>
    </row>
    <row r="59" spans="9:11">
      <c r="I59" s="8">
        <v>45047</v>
      </c>
      <c r="J59" s="9" t="s">
        <v>10</v>
      </c>
      <c r="K59" s="10" t="s">
        <v>18</v>
      </c>
    </row>
    <row r="60" spans="9:11">
      <c r="I60" s="8">
        <v>45085</v>
      </c>
      <c r="J60" s="9" t="s">
        <v>5</v>
      </c>
      <c r="K60" s="10" t="s">
        <v>19</v>
      </c>
    </row>
    <row r="61" spans="9:11">
      <c r="I61" s="8">
        <v>45176</v>
      </c>
      <c r="J61" s="9" t="s">
        <v>5</v>
      </c>
      <c r="K61" s="10" t="s">
        <v>20</v>
      </c>
    </row>
    <row r="62" spans="9:11" ht="17.25">
      <c r="I62" s="8">
        <v>45211</v>
      </c>
      <c r="J62" s="9" t="s">
        <v>5</v>
      </c>
      <c r="K62" s="10" t="s">
        <v>6</v>
      </c>
    </row>
    <row r="63" spans="9:11">
      <c r="I63" s="8">
        <v>45232</v>
      </c>
      <c r="J63" s="9" t="s">
        <v>5</v>
      </c>
      <c r="K63" s="10" t="s">
        <v>7</v>
      </c>
    </row>
    <row r="64" spans="9:11">
      <c r="I64" s="8">
        <v>45245</v>
      </c>
      <c r="J64" s="9" t="s">
        <v>8</v>
      </c>
      <c r="K64" s="10" t="s">
        <v>9</v>
      </c>
    </row>
    <row r="65" spans="9:11">
      <c r="I65" s="8">
        <v>45285</v>
      </c>
      <c r="J65" s="9" t="s">
        <v>10</v>
      </c>
      <c r="K65" s="10" t="s">
        <v>11</v>
      </c>
    </row>
    <row r="66" spans="9:11">
      <c r="I66" s="8">
        <v>45292</v>
      </c>
      <c r="J66" s="9" t="s">
        <v>10</v>
      </c>
      <c r="K66" s="10" t="s">
        <v>12</v>
      </c>
    </row>
    <row r="67" spans="9:11">
      <c r="I67" s="8">
        <v>45334</v>
      </c>
      <c r="J67" s="9" t="s">
        <v>10</v>
      </c>
      <c r="K67" s="10" t="s">
        <v>13</v>
      </c>
    </row>
    <row r="68" spans="9:11">
      <c r="I68" s="8">
        <v>45335</v>
      </c>
      <c r="J68" s="9" t="s">
        <v>14</v>
      </c>
      <c r="K68" s="10" t="s">
        <v>15</v>
      </c>
    </row>
    <row r="69" spans="9:11">
      <c r="I69" s="8">
        <v>45380</v>
      </c>
      <c r="J69" s="9" t="s">
        <v>16</v>
      </c>
      <c r="K69" s="10" t="s">
        <v>17</v>
      </c>
    </row>
    <row r="70" spans="9:11">
      <c r="I70" s="8">
        <v>45413</v>
      </c>
      <c r="J70" s="9" t="s">
        <v>8</v>
      </c>
      <c r="K70" s="10" t="s">
        <v>18</v>
      </c>
    </row>
    <row r="71" spans="9:11">
      <c r="I71" s="8">
        <v>45442</v>
      </c>
      <c r="J71" s="9" t="s">
        <v>5</v>
      </c>
      <c r="K71" s="10" t="s">
        <v>19</v>
      </c>
    </row>
    <row r="72" spans="9:11">
      <c r="I72" s="8">
        <v>45611</v>
      </c>
      <c r="J72" s="9" t="s">
        <v>16</v>
      </c>
      <c r="K72" s="10" t="s">
        <v>9</v>
      </c>
    </row>
    <row r="73" spans="9:11">
      <c r="I73" s="8">
        <v>45651</v>
      </c>
      <c r="J73" s="9" t="s">
        <v>8</v>
      </c>
      <c r="K73" s="10" t="s">
        <v>11</v>
      </c>
    </row>
    <row r="74" spans="9:11">
      <c r="I74" s="8">
        <v>45658</v>
      </c>
      <c r="J74" s="9" t="s">
        <v>8</v>
      </c>
      <c r="K74" s="10" t="s">
        <v>12</v>
      </c>
    </row>
    <row r="75" spans="9:11">
      <c r="I75" s="8">
        <v>45719</v>
      </c>
      <c r="J75" s="9" t="s">
        <v>10</v>
      </c>
      <c r="K75" s="10" t="s">
        <v>13</v>
      </c>
    </row>
    <row r="76" spans="9:11">
      <c r="I76" s="8">
        <v>45720</v>
      </c>
      <c r="J76" s="9" t="s">
        <v>14</v>
      </c>
      <c r="K76" s="10" t="s">
        <v>15</v>
      </c>
    </row>
    <row r="77" spans="9:11">
      <c r="I77" s="8">
        <v>45765</v>
      </c>
      <c r="J77" s="9" t="s">
        <v>16</v>
      </c>
      <c r="K77" s="10" t="s">
        <v>17</v>
      </c>
    </row>
    <row r="78" spans="9:11">
      <c r="I78" s="8">
        <v>45768</v>
      </c>
      <c r="J78" s="9" t="s">
        <v>10</v>
      </c>
      <c r="K78" s="10" t="s">
        <v>21</v>
      </c>
    </row>
    <row r="79" spans="9:11">
      <c r="I79" s="8">
        <v>45778</v>
      </c>
      <c r="J79" s="9" t="s">
        <v>5</v>
      </c>
      <c r="K79" s="10" t="s">
        <v>18</v>
      </c>
    </row>
    <row r="80" spans="9:11">
      <c r="I80" s="8">
        <v>45827</v>
      </c>
      <c r="J80" s="9" t="s">
        <v>5</v>
      </c>
      <c r="K80" s="10" t="s">
        <v>19</v>
      </c>
    </row>
    <row r="81" spans="9:11">
      <c r="I81" s="8">
        <v>46016</v>
      </c>
      <c r="J81" s="9" t="s">
        <v>5</v>
      </c>
      <c r="K81" s="10" t="s">
        <v>11</v>
      </c>
    </row>
    <row r="82" spans="9:11">
      <c r="I82" s="8">
        <v>46023</v>
      </c>
      <c r="J82" s="9" t="s">
        <v>5</v>
      </c>
      <c r="K82" s="10" t="s">
        <v>12</v>
      </c>
    </row>
    <row r="83" spans="9:11">
      <c r="I83" s="8">
        <v>46069</v>
      </c>
      <c r="J83" s="9" t="s">
        <v>10</v>
      </c>
      <c r="K83" s="10" t="s">
        <v>13</v>
      </c>
    </row>
    <row r="84" spans="9:11">
      <c r="I84" s="8">
        <v>46070</v>
      </c>
      <c r="J84" s="9" t="s">
        <v>14</v>
      </c>
      <c r="K84" s="10" t="s">
        <v>15</v>
      </c>
    </row>
    <row r="85" spans="9:11">
      <c r="I85" s="8">
        <v>46115</v>
      </c>
      <c r="J85" s="9" t="s">
        <v>16</v>
      </c>
      <c r="K85" s="10" t="s">
        <v>17</v>
      </c>
    </row>
    <row r="86" spans="9:11">
      <c r="I86" s="8">
        <v>46133</v>
      </c>
      <c r="J86" s="9" t="s">
        <v>14</v>
      </c>
      <c r="K86" s="10" t="s">
        <v>21</v>
      </c>
    </row>
    <row r="87" spans="9:11">
      <c r="I87" s="8">
        <v>46143</v>
      </c>
      <c r="J87" s="9" t="s">
        <v>16</v>
      </c>
      <c r="K87" s="10" t="s">
        <v>18</v>
      </c>
    </row>
    <row r="88" spans="9:11">
      <c r="I88" s="8">
        <v>46177</v>
      </c>
      <c r="J88" s="9" t="s">
        <v>5</v>
      </c>
      <c r="K88" s="10" t="s">
        <v>19</v>
      </c>
    </row>
    <row r="89" spans="9:11">
      <c r="I89" s="8">
        <v>46272</v>
      </c>
      <c r="J89" s="9" t="s">
        <v>10</v>
      </c>
      <c r="K89" s="10" t="s">
        <v>20</v>
      </c>
    </row>
    <row r="90" spans="9:11" ht="17.25">
      <c r="I90" s="8">
        <v>46307</v>
      </c>
      <c r="J90" s="9" t="s">
        <v>10</v>
      </c>
      <c r="K90" s="10" t="s">
        <v>6</v>
      </c>
    </row>
    <row r="91" spans="9:11">
      <c r="I91" s="8">
        <v>46328</v>
      </c>
      <c r="J91" s="9" t="s">
        <v>10</v>
      </c>
      <c r="K91" s="10" t="s">
        <v>7</v>
      </c>
    </row>
    <row r="92" spans="9:11">
      <c r="I92" s="8">
        <v>46381</v>
      </c>
      <c r="J92" s="9" t="s">
        <v>16</v>
      </c>
      <c r="K92" s="10" t="s">
        <v>11</v>
      </c>
    </row>
    <row r="93" spans="9:11">
      <c r="I93" s="8">
        <v>46388</v>
      </c>
      <c r="J93" s="9" t="s">
        <v>16</v>
      </c>
      <c r="K93" s="10" t="s">
        <v>12</v>
      </c>
    </row>
    <row r="94" spans="9:11">
      <c r="I94" s="8">
        <v>46426</v>
      </c>
      <c r="J94" s="9" t="s">
        <v>10</v>
      </c>
      <c r="K94" s="10" t="s">
        <v>13</v>
      </c>
    </row>
    <row r="95" spans="9:11">
      <c r="I95" s="8">
        <v>46427</v>
      </c>
      <c r="J95" s="9" t="s">
        <v>14</v>
      </c>
      <c r="K95" s="10" t="s">
        <v>15</v>
      </c>
    </row>
    <row r="96" spans="9:11">
      <c r="I96" s="8">
        <v>46472</v>
      </c>
      <c r="J96" s="9" t="s">
        <v>16</v>
      </c>
      <c r="K96" s="10" t="s">
        <v>17</v>
      </c>
    </row>
    <row r="97" spans="9:11">
      <c r="I97" s="8">
        <v>46498</v>
      </c>
      <c r="J97" s="9" t="s">
        <v>8</v>
      </c>
      <c r="K97" s="10" t="s">
        <v>21</v>
      </c>
    </row>
    <row r="98" spans="9:11">
      <c r="I98" s="8">
        <v>46534</v>
      </c>
      <c r="J98" s="9" t="s">
        <v>5</v>
      </c>
      <c r="K98" s="10" t="s">
        <v>19</v>
      </c>
    </row>
    <row r="99" spans="9:11">
      <c r="I99" s="8">
        <v>46637</v>
      </c>
      <c r="J99" s="9" t="s">
        <v>14</v>
      </c>
      <c r="K99" s="10" t="s">
        <v>20</v>
      </c>
    </row>
    <row r="100" spans="9:11" ht="17.25">
      <c r="I100" s="8">
        <v>46672</v>
      </c>
      <c r="J100" s="9" t="s">
        <v>14</v>
      </c>
      <c r="K100" s="10" t="s">
        <v>6</v>
      </c>
    </row>
    <row r="101" spans="9:11">
      <c r="I101" s="8">
        <v>46693</v>
      </c>
      <c r="J101" s="9" t="s">
        <v>14</v>
      </c>
      <c r="K101" s="10" t="s">
        <v>7</v>
      </c>
    </row>
    <row r="102" spans="9:11">
      <c r="I102" s="8">
        <v>46706</v>
      </c>
      <c r="J102" s="9" t="s">
        <v>10</v>
      </c>
      <c r="K102" s="10" t="s">
        <v>9</v>
      </c>
    </row>
    <row r="103" spans="9:11">
      <c r="I103" s="8">
        <v>46811</v>
      </c>
      <c r="J103" s="9" t="s">
        <v>10</v>
      </c>
      <c r="K103" s="10" t="s">
        <v>13</v>
      </c>
    </row>
    <row r="104" spans="9:11">
      <c r="I104" s="8">
        <v>46812</v>
      </c>
      <c r="J104" s="9" t="s">
        <v>14</v>
      </c>
      <c r="K104" s="10" t="s">
        <v>15</v>
      </c>
    </row>
    <row r="105" spans="9:11">
      <c r="I105" s="8">
        <v>46857</v>
      </c>
      <c r="J105" s="9" t="s">
        <v>16</v>
      </c>
      <c r="K105" s="10" t="s">
        <v>17</v>
      </c>
    </row>
    <row r="106" spans="9:11">
      <c r="I106" s="8">
        <v>46864</v>
      </c>
      <c r="J106" s="9" t="s">
        <v>16</v>
      </c>
      <c r="K106" s="10" t="s">
        <v>21</v>
      </c>
    </row>
    <row r="107" spans="9:11">
      <c r="I107" s="8">
        <v>46874</v>
      </c>
      <c r="J107" s="9" t="s">
        <v>10</v>
      </c>
      <c r="K107" s="10" t="s">
        <v>18</v>
      </c>
    </row>
    <row r="108" spans="9:11">
      <c r="I108" s="8">
        <v>46919</v>
      </c>
      <c r="J108" s="9" t="s">
        <v>5</v>
      </c>
      <c r="K108" s="10" t="s">
        <v>19</v>
      </c>
    </row>
    <row r="109" spans="9:11">
      <c r="I109" s="8">
        <v>47003</v>
      </c>
      <c r="J109" s="9" t="s">
        <v>5</v>
      </c>
      <c r="K109" s="10" t="s">
        <v>20</v>
      </c>
    </row>
    <row r="110" spans="9:11" ht="17.25">
      <c r="I110" s="8">
        <v>47038</v>
      </c>
      <c r="J110" s="9" t="s">
        <v>5</v>
      </c>
      <c r="K110" s="10" t="s">
        <v>6</v>
      </c>
    </row>
    <row r="111" spans="9:11">
      <c r="I111" s="8">
        <v>47059</v>
      </c>
      <c r="J111" s="9" t="s">
        <v>5</v>
      </c>
      <c r="K111" s="10" t="s">
        <v>7</v>
      </c>
    </row>
    <row r="112" spans="9:11">
      <c r="I112" s="8">
        <v>47072</v>
      </c>
      <c r="J112" s="9" t="s">
        <v>8</v>
      </c>
      <c r="K112" s="10" t="s">
        <v>9</v>
      </c>
    </row>
    <row r="113" spans="9:11">
      <c r="I113" s="8">
        <v>47112</v>
      </c>
      <c r="J113" s="9" t="s">
        <v>10</v>
      </c>
      <c r="K113" s="10" t="s">
        <v>11</v>
      </c>
    </row>
    <row r="114" spans="9:11">
      <c r="I114" s="8">
        <v>47119</v>
      </c>
      <c r="J114" s="9" t="s">
        <v>10</v>
      </c>
      <c r="K114" s="10" t="s">
        <v>12</v>
      </c>
    </row>
    <row r="115" spans="9:11">
      <c r="I115" s="8">
        <v>47161</v>
      </c>
      <c r="J115" s="9" t="s">
        <v>10</v>
      </c>
      <c r="K115" s="10" t="s">
        <v>13</v>
      </c>
    </row>
    <row r="116" spans="9:11">
      <c r="I116" s="8">
        <v>47162</v>
      </c>
      <c r="J116" s="9" t="s">
        <v>14</v>
      </c>
      <c r="K116" s="10" t="s">
        <v>15</v>
      </c>
    </row>
    <row r="117" spans="9:11">
      <c r="I117" s="8">
        <v>47207</v>
      </c>
      <c r="J117" s="9" t="s">
        <v>16</v>
      </c>
      <c r="K117" s="10" t="s">
        <v>17</v>
      </c>
    </row>
    <row r="118" spans="9:11">
      <c r="I118" s="8">
        <v>47239</v>
      </c>
      <c r="J118" s="9" t="s">
        <v>14</v>
      </c>
      <c r="K118" s="10" t="s">
        <v>18</v>
      </c>
    </row>
    <row r="119" spans="9:11">
      <c r="I119" s="8">
        <v>47269</v>
      </c>
      <c r="J119" s="9" t="s">
        <v>5</v>
      </c>
      <c r="K119" s="10" t="s">
        <v>19</v>
      </c>
    </row>
    <row r="120" spans="9:11">
      <c r="I120" s="8">
        <v>47368</v>
      </c>
      <c r="J120" s="9" t="s">
        <v>16</v>
      </c>
      <c r="K120" s="10" t="s">
        <v>20</v>
      </c>
    </row>
    <row r="121" spans="9:11" ht="17.25">
      <c r="I121" s="8">
        <v>47403</v>
      </c>
      <c r="J121" s="9" t="s">
        <v>16</v>
      </c>
      <c r="K121" s="10" t="s">
        <v>6</v>
      </c>
    </row>
    <row r="122" spans="9:11">
      <c r="I122" s="8">
        <v>47424</v>
      </c>
      <c r="J122" s="9" t="s">
        <v>16</v>
      </c>
      <c r="K122" s="10" t="s">
        <v>7</v>
      </c>
    </row>
    <row r="123" spans="9:11">
      <c r="I123" s="8">
        <v>47437</v>
      </c>
      <c r="J123" s="9" t="s">
        <v>5</v>
      </c>
      <c r="K123" s="10" t="s">
        <v>9</v>
      </c>
    </row>
    <row r="124" spans="9:11">
      <c r="I124" s="8">
        <v>47477</v>
      </c>
      <c r="J124" s="9" t="s">
        <v>14</v>
      </c>
      <c r="K124" s="10" t="s">
        <v>11</v>
      </c>
    </row>
    <row r="125" spans="9:11">
      <c r="I125" s="8">
        <v>47484</v>
      </c>
      <c r="J125" s="9" t="s">
        <v>14</v>
      </c>
      <c r="K125" s="10" t="s">
        <v>12</v>
      </c>
    </row>
    <row r="126" spans="9:11">
      <c r="I126" s="8">
        <v>47546</v>
      </c>
      <c r="J126" s="9" t="s">
        <v>10</v>
      </c>
      <c r="K126" s="10" t="s">
        <v>13</v>
      </c>
    </row>
    <row r="127" spans="9:11">
      <c r="I127" s="8">
        <v>47547</v>
      </c>
      <c r="J127" s="9" t="s">
        <v>14</v>
      </c>
      <c r="K127" s="10" t="s">
        <v>15</v>
      </c>
    </row>
    <row r="128" spans="9:11">
      <c r="I128" s="8">
        <v>47592</v>
      </c>
      <c r="J128" s="9" t="s">
        <v>16</v>
      </c>
      <c r="K128" s="10" t="s">
        <v>17</v>
      </c>
    </row>
    <row r="129" spans="9:11">
      <c r="I129" s="8">
        <v>47604</v>
      </c>
      <c r="J129" s="9" t="s">
        <v>8</v>
      </c>
      <c r="K129" s="10" t="s">
        <v>18</v>
      </c>
    </row>
    <row r="130" spans="9:11">
      <c r="I130" s="8">
        <v>47654</v>
      </c>
      <c r="J130" s="9" t="s">
        <v>5</v>
      </c>
      <c r="K130" s="10" t="s">
        <v>19</v>
      </c>
    </row>
    <row r="131" spans="9:11">
      <c r="I131" s="8">
        <v>47802</v>
      </c>
      <c r="J131" s="9" t="s">
        <v>16</v>
      </c>
      <c r="K131" s="10" t="s">
        <v>9</v>
      </c>
    </row>
    <row r="132" spans="9:11">
      <c r="I132" s="8">
        <v>47842</v>
      </c>
      <c r="J132" s="9" t="s">
        <v>8</v>
      </c>
      <c r="K132" s="10" t="s">
        <v>11</v>
      </c>
    </row>
    <row r="133" spans="9:11">
      <c r="I133" s="8">
        <v>47849</v>
      </c>
      <c r="J133" s="9" t="s">
        <v>8</v>
      </c>
      <c r="K133" s="10" t="s">
        <v>12</v>
      </c>
    </row>
    <row r="134" spans="9:11">
      <c r="I134" s="8">
        <v>47903</v>
      </c>
      <c r="J134" s="9" t="s">
        <v>10</v>
      </c>
      <c r="K134" s="10" t="s">
        <v>13</v>
      </c>
    </row>
    <row r="135" spans="9:11">
      <c r="I135" s="8">
        <v>47904</v>
      </c>
      <c r="J135" s="9" t="s">
        <v>14</v>
      </c>
      <c r="K135" s="10" t="s">
        <v>15</v>
      </c>
    </row>
    <row r="136" spans="9:11">
      <c r="I136" s="8">
        <v>47949</v>
      </c>
      <c r="J136" s="9" t="s">
        <v>16</v>
      </c>
      <c r="K136" s="10" t="s">
        <v>17</v>
      </c>
    </row>
    <row r="137" spans="9:11">
      <c r="I137" s="8">
        <v>47959</v>
      </c>
      <c r="J137" s="9" t="s">
        <v>10</v>
      </c>
      <c r="K137" s="10" t="s">
        <v>21</v>
      </c>
    </row>
    <row r="138" spans="9:11">
      <c r="I138" s="8">
        <v>47969</v>
      </c>
      <c r="J138" s="9" t="s">
        <v>5</v>
      </c>
      <c r="K138" s="10" t="s">
        <v>18</v>
      </c>
    </row>
    <row r="139" spans="9:11">
      <c r="I139" s="8">
        <v>48011</v>
      </c>
      <c r="J139" s="9" t="s">
        <v>5</v>
      </c>
      <c r="K139" s="10" t="s">
        <v>19</v>
      </c>
    </row>
    <row r="140" spans="9:11">
      <c r="I140" s="8">
        <v>48207</v>
      </c>
      <c r="J140" s="9" t="s">
        <v>5</v>
      </c>
      <c r="K140" s="10" t="s">
        <v>11</v>
      </c>
    </row>
    <row r="141" spans="9:11">
      <c r="I141" s="8">
        <v>48214</v>
      </c>
      <c r="J141" s="9" t="s">
        <v>5</v>
      </c>
      <c r="K141" s="10" t="s">
        <v>12</v>
      </c>
    </row>
    <row r="142" spans="9:11">
      <c r="I142" s="8">
        <v>48253</v>
      </c>
      <c r="J142" s="9" t="s">
        <v>10</v>
      </c>
      <c r="K142" s="10" t="s">
        <v>15</v>
      </c>
    </row>
    <row r="143" spans="9:11">
      <c r="I143" s="8">
        <v>48254</v>
      </c>
      <c r="J143" s="9" t="s">
        <v>14</v>
      </c>
      <c r="K143" s="10" t="s">
        <v>15</v>
      </c>
    </row>
    <row r="144" spans="9:11">
      <c r="I144" s="8">
        <v>48299</v>
      </c>
      <c r="J144" s="9" t="s">
        <v>16</v>
      </c>
      <c r="K144" s="10" t="s">
        <v>17</v>
      </c>
    </row>
    <row r="145" spans="9:11">
      <c r="I145" s="8">
        <v>48325</v>
      </c>
      <c r="J145" s="9" t="s">
        <v>8</v>
      </c>
      <c r="K145" s="10" t="s">
        <v>21</v>
      </c>
    </row>
    <row r="146" spans="9:11">
      <c r="I146" s="8">
        <v>48361</v>
      </c>
      <c r="J146" s="9" t="s">
        <v>5</v>
      </c>
      <c r="K146" s="10" t="s">
        <v>19</v>
      </c>
    </row>
    <row r="147" spans="9:11">
      <c r="I147" s="8">
        <v>48464</v>
      </c>
      <c r="J147" s="9" t="s">
        <v>14</v>
      </c>
      <c r="K147" s="10" t="s">
        <v>20</v>
      </c>
    </row>
    <row r="148" spans="9:11">
      <c r="I148" s="8">
        <v>48499</v>
      </c>
      <c r="J148" s="9" t="s">
        <v>14</v>
      </c>
      <c r="K148" s="10" t="s">
        <v>22</v>
      </c>
    </row>
    <row r="149" spans="9:11">
      <c r="I149" s="8">
        <v>48520</v>
      </c>
      <c r="J149" s="9" t="s">
        <v>14</v>
      </c>
      <c r="K149" s="10" t="s">
        <v>7</v>
      </c>
    </row>
    <row r="150" spans="9:11">
      <c r="I150" s="8">
        <v>48533</v>
      </c>
      <c r="J150" s="9" t="s">
        <v>10</v>
      </c>
      <c r="K150" s="10" t="s">
        <v>9</v>
      </c>
    </row>
    <row r="151" spans="9:11">
      <c r="I151" s="8">
        <v>48638</v>
      </c>
      <c r="J151" s="9" t="s">
        <v>10</v>
      </c>
      <c r="K151" s="10" t="s">
        <v>15</v>
      </c>
    </row>
    <row r="152" spans="9:11">
      <c r="I152" s="8">
        <v>48639</v>
      </c>
      <c r="J152" s="9" t="s">
        <v>14</v>
      </c>
      <c r="K152" s="10" t="s">
        <v>15</v>
      </c>
    </row>
    <row r="153" spans="9:11">
      <c r="I153" s="8">
        <v>48684</v>
      </c>
      <c r="J153" s="9" t="s">
        <v>16</v>
      </c>
      <c r="K153" s="10" t="s">
        <v>17</v>
      </c>
    </row>
    <row r="154" spans="9:11">
      <c r="I154" s="8">
        <v>48690</v>
      </c>
      <c r="J154" s="9" t="s">
        <v>5</v>
      </c>
      <c r="K154" s="10" t="s">
        <v>21</v>
      </c>
    </row>
    <row r="155" spans="9:11">
      <c r="I155" s="8">
        <v>48746</v>
      </c>
      <c r="J155" s="9" t="s">
        <v>5</v>
      </c>
      <c r="K155" s="10" t="s">
        <v>19</v>
      </c>
    </row>
    <row r="156" spans="9:11">
      <c r="I156" s="8">
        <v>48829</v>
      </c>
      <c r="J156" s="9" t="s">
        <v>8</v>
      </c>
      <c r="K156" s="10" t="s">
        <v>20</v>
      </c>
    </row>
    <row r="157" spans="9:11">
      <c r="I157" s="8">
        <v>48864</v>
      </c>
      <c r="J157" s="9" t="s">
        <v>8</v>
      </c>
      <c r="K157" s="10" t="s">
        <v>22</v>
      </c>
    </row>
    <row r="158" spans="9:11">
      <c r="I158" s="8">
        <v>48885</v>
      </c>
      <c r="J158" s="9" t="s">
        <v>8</v>
      </c>
      <c r="K158" s="10" t="s">
        <v>7</v>
      </c>
    </row>
    <row r="159" spans="9:11">
      <c r="I159" s="8">
        <v>48898</v>
      </c>
      <c r="J159" s="9" t="s">
        <v>14</v>
      </c>
      <c r="K159" s="10" t="s">
        <v>9</v>
      </c>
    </row>
    <row r="160" spans="9:11">
      <c r="I160" s="8">
        <v>48995</v>
      </c>
      <c r="J160" s="9" t="s">
        <v>10</v>
      </c>
      <c r="K160" s="10" t="s">
        <v>15</v>
      </c>
    </row>
    <row r="161" spans="9:11">
      <c r="I161" s="8">
        <v>48996</v>
      </c>
      <c r="J161" s="9" t="s">
        <v>14</v>
      </c>
      <c r="K161" s="10" t="s">
        <v>15</v>
      </c>
    </row>
    <row r="162" spans="9:11">
      <c r="I162" s="8">
        <v>49041</v>
      </c>
      <c r="J162" s="9" t="s">
        <v>16</v>
      </c>
      <c r="K162" s="10" t="s">
        <v>17</v>
      </c>
    </row>
    <row r="163" spans="9:11">
      <c r="I163" s="8">
        <v>49055</v>
      </c>
      <c r="J163" s="9" t="s">
        <v>16</v>
      </c>
      <c r="K163" s="10" t="s">
        <v>21</v>
      </c>
    </row>
    <row r="164" spans="9:11">
      <c r="I164" s="8">
        <v>49065</v>
      </c>
      <c r="J164" s="9" t="s">
        <v>10</v>
      </c>
      <c r="K164" s="10" t="s">
        <v>18</v>
      </c>
    </row>
    <row r="165" spans="9:11">
      <c r="I165" s="8">
        <v>49103</v>
      </c>
      <c r="J165" s="9" t="s">
        <v>5</v>
      </c>
      <c r="K165" s="10" t="s">
        <v>19</v>
      </c>
    </row>
    <row r="166" spans="9:11">
      <c r="I166" s="8">
        <v>49194</v>
      </c>
      <c r="J166" s="9" t="s">
        <v>5</v>
      </c>
      <c r="K166" s="10" t="s">
        <v>20</v>
      </c>
    </row>
    <row r="167" spans="9:11">
      <c r="I167" s="8">
        <v>49229</v>
      </c>
      <c r="J167" s="9" t="s">
        <v>5</v>
      </c>
      <c r="K167" s="10" t="s">
        <v>22</v>
      </c>
    </row>
    <row r="168" spans="9:11">
      <c r="I168" s="8">
        <v>49250</v>
      </c>
      <c r="J168" s="9" t="s">
        <v>5</v>
      </c>
      <c r="K168" s="10" t="s">
        <v>7</v>
      </c>
    </row>
    <row r="169" spans="9:11">
      <c r="I169" s="8">
        <v>49263</v>
      </c>
      <c r="J169" s="9" t="s">
        <v>8</v>
      </c>
      <c r="K169" s="10" t="s">
        <v>9</v>
      </c>
    </row>
    <row r="170" spans="9:11">
      <c r="I170" s="8">
        <v>49303</v>
      </c>
      <c r="J170" s="9" t="s">
        <v>10</v>
      </c>
      <c r="K170" s="10" t="s">
        <v>11</v>
      </c>
    </row>
    <row r="171" spans="9:11">
      <c r="I171" s="8">
        <v>49310</v>
      </c>
      <c r="J171" s="9" t="s">
        <v>10</v>
      </c>
      <c r="K171" s="10" t="s">
        <v>12</v>
      </c>
    </row>
    <row r="172" spans="9:11">
      <c r="I172" s="8">
        <v>49345</v>
      </c>
      <c r="J172" s="9" t="s">
        <v>10</v>
      </c>
      <c r="K172" s="10" t="s">
        <v>15</v>
      </c>
    </row>
    <row r="173" spans="9:11">
      <c r="I173" s="8">
        <v>49346</v>
      </c>
      <c r="J173" s="9" t="s">
        <v>14</v>
      </c>
      <c r="K173" s="10" t="s">
        <v>15</v>
      </c>
    </row>
    <row r="174" spans="9:11">
      <c r="I174" s="8">
        <v>49391</v>
      </c>
      <c r="J174" s="9" t="s">
        <v>16</v>
      </c>
      <c r="K174" s="10" t="s">
        <v>17</v>
      </c>
    </row>
    <row r="175" spans="9:11">
      <c r="I175" s="8">
        <v>49430</v>
      </c>
      <c r="J175" s="9" t="s">
        <v>14</v>
      </c>
      <c r="K175" s="10" t="s">
        <v>18</v>
      </c>
    </row>
    <row r="176" spans="9:11">
      <c r="I176" s="8">
        <v>49453</v>
      </c>
      <c r="J176" s="9" t="s">
        <v>5</v>
      </c>
      <c r="K176" s="10" t="s">
        <v>19</v>
      </c>
    </row>
    <row r="177" spans="9:11">
      <c r="I177" s="8">
        <v>49559</v>
      </c>
      <c r="J177" s="9" t="s">
        <v>16</v>
      </c>
      <c r="K177" s="10" t="s">
        <v>20</v>
      </c>
    </row>
    <row r="178" spans="9:11">
      <c r="I178" s="8">
        <v>49594</v>
      </c>
      <c r="J178" s="9" t="s">
        <v>16</v>
      </c>
      <c r="K178" s="10" t="s">
        <v>22</v>
      </c>
    </row>
    <row r="179" spans="9:11">
      <c r="I179" s="8">
        <v>49615</v>
      </c>
      <c r="J179" s="9" t="s">
        <v>16</v>
      </c>
      <c r="K179" s="10" t="s">
        <v>7</v>
      </c>
    </row>
    <row r="180" spans="9:11">
      <c r="I180" s="8">
        <v>49628</v>
      </c>
      <c r="J180" s="9" t="s">
        <v>5</v>
      </c>
      <c r="K180" s="10" t="s">
        <v>9</v>
      </c>
    </row>
    <row r="181" spans="9:11">
      <c r="I181" s="8">
        <v>49668</v>
      </c>
      <c r="J181" s="9" t="s">
        <v>14</v>
      </c>
      <c r="K181" s="10" t="s">
        <v>11</v>
      </c>
    </row>
    <row r="182" spans="9:11">
      <c r="I182" s="8">
        <v>49675</v>
      </c>
      <c r="J182" s="9" t="s">
        <v>14</v>
      </c>
      <c r="K182" s="10" t="s">
        <v>12</v>
      </c>
    </row>
    <row r="183" spans="9:11">
      <c r="I183" s="8">
        <v>49730</v>
      </c>
      <c r="J183" s="9" t="s">
        <v>10</v>
      </c>
      <c r="K183" s="10" t="s">
        <v>15</v>
      </c>
    </row>
    <row r="184" spans="9:11">
      <c r="I184" s="8">
        <v>49731</v>
      </c>
      <c r="J184" s="9" t="s">
        <v>14</v>
      </c>
      <c r="K184" s="10" t="s">
        <v>15</v>
      </c>
    </row>
    <row r="185" spans="9:11">
      <c r="I185" s="8">
        <v>49776</v>
      </c>
      <c r="J185" s="9" t="s">
        <v>16</v>
      </c>
      <c r="K185" s="10" t="s">
        <v>17</v>
      </c>
    </row>
    <row r="186" spans="9:11">
      <c r="I186" s="8">
        <v>49786</v>
      </c>
      <c r="J186" s="9" t="s">
        <v>10</v>
      </c>
      <c r="K186" s="10" t="s">
        <v>21</v>
      </c>
    </row>
    <row r="187" spans="9:11">
      <c r="I187" s="8">
        <v>49796</v>
      </c>
      <c r="J187" s="9" t="s">
        <v>5</v>
      </c>
      <c r="K187" s="10" t="s">
        <v>18</v>
      </c>
    </row>
    <row r="188" spans="9:11">
      <c r="I188" s="8">
        <v>49838</v>
      </c>
      <c r="J188" s="9" t="s">
        <v>5</v>
      </c>
      <c r="K188" s="10" t="s">
        <v>19</v>
      </c>
    </row>
    <row r="189" spans="9:11">
      <c r="I189" s="8">
        <v>50034</v>
      </c>
      <c r="J189" s="9" t="s">
        <v>5</v>
      </c>
      <c r="K189" s="10" t="s">
        <v>11</v>
      </c>
    </row>
    <row r="190" spans="9:11">
      <c r="I190" s="8">
        <v>50041</v>
      </c>
      <c r="J190" s="9" t="s">
        <v>5</v>
      </c>
      <c r="K190" s="10" t="s">
        <v>12</v>
      </c>
    </row>
    <row r="191" spans="9:11">
      <c r="I191" s="8">
        <v>50087</v>
      </c>
      <c r="J191" s="9" t="s">
        <v>10</v>
      </c>
      <c r="K191" s="10" t="s">
        <v>15</v>
      </c>
    </row>
    <row r="192" spans="9:11">
      <c r="I192" s="8">
        <v>50088</v>
      </c>
      <c r="J192" s="9" t="s">
        <v>14</v>
      </c>
      <c r="K192" s="10" t="s">
        <v>15</v>
      </c>
    </row>
    <row r="193" spans="9:11">
      <c r="I193" s="8">
        <v>50133</v>
      </c>
      <c r="J193" s="9" t="s">
        <v>16</v>
      </c>
      <c r="K193" s="10" t="s">
        <v>17</v>
      </c>
    </row>
    <row r="194" spans="9:11">
      <c r="I194" s="8">
        <v>50151</v>
      </c>
      <c r="J194" s="9" t="s">
        <v>14</v>
      </c>
      <c r="K194" s="10" t="s">
        <v>21</v>
      </c>
    </row>
    <row r="195" spans="9:11">
      <c r="I195" s="8">
        <v>50161</v>
      </c>
      <c r="J195" s="9" t="s">
        <v>16</v>
      </c>
      <c r="K195" s="10" t="s">
        <v>18</v>
      </c>
    </row>
    <row r="196" spans="9:11">
      <c r="I196" s="8">
        <v>50195</v>
      </c>
      <c r="J196" s="9" t="s">
        <v>5</v>
      </c>
      <c r="K196" s="10" t="s">
        <v>19</v>
      </c>
    </row>
    <row r="197" spans="9:11">
      <c r="I197" s="8">
        <v>50290</v>
      </c>
      <c r="J197" s="9" t="s">
        <v>10</v>
      </c>
      <c r="K197" s="10" t="s">
        <v>20</v>
      </c>
    </row>
    <row r="198" spans="9:11">
      <c r="I198" s="8">
        <v>50325</v>
      </c>
      <c r="J198" s="9" t="s">
        <v>10</v>
      </c>
      <c r="K198" s="10" t="s">
        <v>22</v>
      </c>
    </row>
    <row r="199" spans="9:11">
      <c r="I199" s="8">
        <v>50346</v>
      </c>
      <c r="J199" s="9" t="s">
        <v>10</v>
      </c>
      <c r="K199" s="10" t="s">
        <v>7</v>
      </c>
    </row>
    <row r="200" spans="9:11">
      <c r="I200" s="8">
        <v>50399</v>
      </c>
      <c r="J200" s="9" t="s">
        <v>16</v>
      </c>
      <c r="K200" s="10" t="s">
        <v>11</v>
      </c>
    </row>
    <row r="201" spans="9:11">
      <c r="I201" s="8">
        <v>50406</v>
      </c>
      <c r="J201" s="9" t="s">
        <v>16</v>
      </c>
      <c r="K201" s="10" t="s">
        <v>12</v>
      </c>
    </row>
    <row r="202" spans="9:11">
      <c r="I202" s="8">
        <v>50472</v>
      </c>
      <c r="J202" s="9" t="s">
        <v>10</v>
      </c>
      <c r="K202" s="10" t="s">
        <v>15</v>
      </c>
    </row>
    <row r="203" spans="9:11">
      <c r="I203" s="8">
        <v>50473</v>
      </c>
      <c r="J203" s="9" t="s">
        <v>14</v>
      </c>
      <c r="K203" s="10" t="s">
        <v>15</v>
      </c>
    </row>
    <row r="204" spans="9:11">
      <c r="I204" s="8">
        <v>50516</v>
      </c>
      <c r="J204" s="9" t="s">
        <v>8</v>
      </c>
      <c r="K204" s="10" t="s">
        <v>21</v>
      </c>
    </row>
    <row r="205" spans="9:11">
      <c r="I205" s="8">
        <v>50518</v>
      </c>
      <c r="J205" s="9" t="s">
        <v>16</v>
      </c>
      <c r="K205" s="10" t="s">
        <v>17</v>
      </c>
    </row>
    <row r="206" spans="9:11">
      <c r="I206" s="8">
        <v>50580</v>
      </c>
      <c r="J206" s="9" t="s">
        <v>5</v>
      </c>
      <c r="K206" s="10" t="s">
        <v>19</v>
      </c>
    </row>
    <row r="207" spans="9:11">
      <c r="I207" s="8">
        <v>50655</v>
      </c>
      <c r="J207" s="9" t="s">
        <v>14</v>
      </c>
      <c r="K207" s="10" t="s">
        <v>20</v>
      </c>
    </row>
    <row r="208" spans="9:11">
      <c r="I208" s="8">
        <v>50690</v>
      </c>
      <c r="J208" s="9" t="s">
        <v>14</v>
      </c>
      <c r="K208" s="10" t="s">
        <v>22</v>
      </c>
    </row>
    <row r="209" spans="9:11">
      <c r="I209" s="8">
        <v>50711</v>
      </c>
      <c r="J209" s="9" t="s">
        <v>14</v>
      </c>
      <c r="K209" s="10" t="s">
        <v>7</v>
      </c>
    </row>
    <row r="210" spans="9:11">
      <c r="I210" s="8">
        <v>50724</v>
      </c>
      <c r="J210" s="9" t="s">
        <v>10</v>
      </c>
      <c r="K210" s="10" t="s">
        <v>9</v>
      </c>
    </row>
    <row r="211" spans="9:11">
      <c r="I211" s="8">
        <v>50822</v>
      </c>
      <c r="J211" s="9" t="s">
        <v>10</v>
      </c>
      <c r="K211" s="10" t="s">
        <v>15</v>
      </c>
    </row>
    <row r="212" spans="9:11">
      <c r="I212" s="8">
        <v>50823</v>
      </c>
      <c r="J212" s="9" t="s">
        <v>14</v>
      </c>
      <c r="K212" s="10" t="s">
        <v>15</v>
      </c>
    </row>
    <row r="213" spans="9:11">
      <c r="I213" s="8">
        <v>50868</v>
      </c>
      <c r="J213" s="9" t="s">
        <v>16</v>
      </c>
      <c r="K213" s="10" t="s">
        <v>17</v>
      </c>
    </row>
    <row r="214" spans="9:11">
      <c r="I214" s="8">
        <v>50881</v>
      </c>
      <c r="J214" s="9" t="s">
        <v>5</v>
      </c>
      <c r="K214" s="10" t="s">
        <v>21</v>
      </c>
    </row>
    <row r="215" spans="9:11">
      <c r="I215" s="8">
        <v>50930</v>
      </c>
      <c r="J215" s="9" t="s">
        <v>5</v>
      </c>
      <c r="K215" s="10" t="s">
        <v>19</v>
      </c>
    </row>
    <row r="216" spans="9:11">
      <c r="I216" s="8">
        <v>51020</v>
      </c>
      <c r="J216" s="9" t="s">
        <v>8</v>
      </c>
      <c r="K216" s="10" t="s">
        <v>20</v>
      </c>
    </row>
    <row r="217" spans="9:11">
      <c r="I217" s="8">
        <v>51055</v>
      </c>
      <c r="J217" s="9" t="s">
        <v>8</v>
      </c>
      <c r="K217" s="10" t="s">
        <v>22</v>
      </c>
    </row>
    <row r="218" spans="9:11">
      <c r="I218" s="8">
        <v>51076</v>
      </c>
      <c r="J218" s="9" t="s">
        <v>8</v>
      </c>
      <c r="K218" s="10" t="s">
        <v>7</v>
      </c>
    </row>
    <row r="219" spans="9:11">
      <c r="I219" s="8">
        <v>51089</v>
      </c>
      <c r="J219" s="9" t="s">
        <v>14</v>
      </c>
      <c r="K219" s="10" t="s">
        <v>9</v>
      </c>
    </row>
    <row r="220" spans="9:11">
      <c r="I220" s="8">
        <v>51179</v>
      </c>
      <c r="J220" s="9" t="s">
        <v>10</v>
      </c>
      <c r="K220" s="10" t="s">
        <v>15</v>
      </c>
    </row>
    <row r="221" spans="9:11">
      <c r="I221" s="8">
        <v>51180</v>
      </c>
      <c r="J221" s="9" t="s">
        <v>14</v>
      </c>
      <c r="K221" s="10" t="s">
        <v>15</v>
      </c>
    </row>
    <row r="222" spans="9:11">
      <c r="I222" s="8">
        <v>51225</v>
      </c>
      <c r="J222" s="9" t="s">
        <v>16</v>
      </c>
      <c r="K222" s="10" t="s">
        <v>17</v>
      </c>
    </row>
    <row r="223" spans="9:11">
      <c r="I223" s="8">
        <v>51257</v>
      </c>
      <c r="J223" s="9" t="s">
        <v>14</v>
      </c>
      <c r="K223" s="10" t="s">
        <v>18</v>
      </c>
    </row>
    <row r="224" spans="9:11">
      <c r="I224" s="8">
        <v>51287</v>
      </c>
      <c r="J224" s="9" t="s">
        <v>5</v>
      </c>
      <c r="K224" s="10" t="s">
        <v>19</v>
      </c>
    </row>
    <row r="225" spans="9:11">
      <c r="I225" s="8">
        <v>51386</v>
      </c>
      <c r="J225" s="9" t="s">
        <v>16</v>
      </c>
      <c r="K225" s="10" t="s">
        <v>20</v>
      </c>
    </row>
    <row r="226" spans="9:11">
      <c r="I226" s="8">
        <v>51421</v>
      </c>
      <c r="J226" s="9" t="s">
        <v>16</v>
      </c>
      <c r="K226" s="10" t="s">
        <v>22</v>
      </c>
    </row>
    <row r="227" spans="9:11">
      <c r="I227" s="8">
        <v>51442</v>
      </c>
      <c r="J227" s="9" t="s">
        <v>16</v>
      </c>
      <c r="K227" s="10" t="s">
        <v>7</v>
      </c>
    </row>
    <row r="228" spans="9:11">
      <c r="I228" s="8">
        <v>51455</v>
      </c>
      <c r="J228" s="9" t="s">
        <v>5</v>
      </c>
      <c r="K228" s="10" t="s">
        <v>9</v>
      </c>
    </row>
    <row r="229" spans="9:11">
      <c r="I229" s="8">
        <v>51495</v>
      </c>
      <c r="J229" s="9" t="s">
        <v>14</v>
      </c>
      <c r="K229" s="10" t="s">
        <v>11</v>
      </c>
    </row>
    <row r="230" spans="9:11">
      <c r="I230" s="8">
        <v>51502</v>
      </c>
      <c r="J230" s="9" t="s">
        <v>14</v>
      </c>
      <c r="K230" s="10" t="s">
        <v>12</v>
      </c>
    </row>
    <row r="231" spans="9:11">
      <c r="I231" s="8">
        <v>51564</v>
      </c>
      <c r="J231" s="9" t="s">
        <v>10</v>
      </c>
      <c r="K231" s="10" t="s">
        <v>15</v>
      </c>
    </row>
    <row r="232" spans="9:11">
      <c r="I232" s="8">
        <v>51565</v>
      </c>
      <c r="J232" s="9" t="s">
        <v>14</v>
      </c>
      <c r="K232" s="10" t="s">
        <v>15</v>
      </c>
    </row>
    <row r="233" spans="9:11">
      <c r="I233" s="8">
        <v>51610</v>
      </c>
      <c r="J233" s="9" t="s">
        <v>16</v>
      </c>
      <c r="K233" s="10" t="s">
        <v>17</v>
      </c>
    </row>
    <row r="234" spans="9:11">
      <c r="I234" s="8">
        <v>51622</v>
      </c>
      <c r="J234" s="9" t="s">
        <v>8</v>
      </c>
      <c r="K234" s="10" t="s">
        <v>18</v>
      </c>
    </row>
    <row r="235" spans="9:11">
      <c r="I235" s="8">
        <v>51672</v>
      </c>
      <c r="J235" s="9" t="s">
        <v>5</v>
      </c>
      <c r="K235" s="10" t="s">
        <v>19</v>
      </c>
    </row>
    <row r="236" spans="9:11">
      <c r="I236" s="8">
        <v>51820</v>
      </c>
      <c r="J236" s="9" t="s">
        <v>16</v>
      </c>
      <c r="K236" s="10" t="s">
        <v>9</v>
      </c>
    </row>
    <row r="237" spans="9:11">
      <c r="I237" s="8">
        <v>51860</v>
      </c>
      <c r="J237" s="9" t="s">
        <v>8</v>
      </c>
      <c r="K237" s="10" t="s">
        <v>11</v>
      </c>
    </row>
    <row r="238" spans="9:11">
      <c r="I238" s="8">
        <v>51867</v>
      </c>
      <c r="J238" s="9" t="s">
        <v>8</v>
      </c>
      <c r="K238" s="10" t="s">
        <v>12</v>
      </c>
    </row>
    <row r="239" spans="9:11">
      <c r="I239" s="8">
        <v>51914</v>
      </c>
      <c r="J239" s="9" t="s">
        <v>10</v>
      </c>
      <c r="K239" s="10" t="s">
        <v>15</v>
      </c>
    </row>
    <row r="240" spans="9:11">
      <c r="I240" s="8">
        <v>51915</v>
      </c>
      <c r="J240" s="9" t="s">
        <v>14</v>
      </c>
      <c r="K240" s="10" t="s">
        <v>15</v>
      </c>
    </row>
    <row r="241" spans="9:11">
      <c r="I241" s="8">
        <v>51960</v>
      </c>
      <c r="J241" s="9" t="s">
        <v>16</v>
      </c>
      <c r="K241" s="10" t="s">
        <v>17</v>
      </c>
    </row>
    <row r="242" spans="9:11">
      <c r="I242" s="8">
        <v>51977</v>
      </c>
      <c r="J242" s="9" t="s">
        <v>10</v>
      </c>
      <c r="K242" s="10" t="s">
        <v>21</v>
      </c>
    </row>
    <row r="243" spans="9:11">
      <c r="I243" s="8">
        <v>51987</v>
      </c>
      <c r="J243" s="9" t="s">
        <v>5</v>
      </c>
      <c r="K243" s="10" t="s">
        <v>18</v>
      </c>
    </row>
    <row r="244" spans="9:11">
      <c r="I244" s="8">
        <v>52022</v>
      </c>
      <c r="J244" s="9" t="s">
        <v>5</v>
      </c>
      <c r="K244" s="10" t="s">
        <v>19</v>
      </c>
    </row>
    <row r="245" spans="9:11">
      <c r="I245" s="8">
        <v>52225</v>
      </c>
      <c r="J245" s="9" t="s">
        <v>5</v>
      </c>
      <c r="K245" s="10" t="s">
        <v>11</v>
      </c>
    </row>
    <row r="246" spans="9:11">
      <c r="I246" s="8">
        <v>52232</v>
      </c>
      <c r="J246" s="9" t="s">
        <v>5</v>
      </c>
      <c r="K246" s="10" t="s">
        <v>12</v>
      </c>
    </row>
    <row r="247" spans="9:11">
      <c r="I247" s="8">
        <v>52271</v>
      </c>
      <c r="J247" s="9" t="s">
        <v>10</v>
      </c>
      <c r="K247" s="10" t="s">
        <v>15</v>
      </c>
    </row>
    <row r="248" spans="9:11">
      <c r="I248" s="8">
        <v>52272</v>
      </c>
      <c r="J248" s="9" t="s">
        <v>14</v>
      </c>
      <c r="K248" s="10" t="s">
        <v>15</v>
      </c>
    </row>
    <row r="249" spans="9:11">
      <c r="I249" s="8">
        <v>52317</v>
      </c>
      <c r="J249" s="9" t="s">
        <v>16</v>
      </c>
      <c r="K249" s="10" t="s">
        <v>17</v>
      </c>
    </row>
    <row r="250" spans="9:11">
      <c r="I250" s="8">
        <v>52342</v>
      </c>
      <c r="J250" s="9" t="s">
        <v>14</v>
      </c>
      <c r="K250" s="10" t="s">
        <v>21</v>
      </c>
    </row>
    <row r="251" spans="9:11">
      <c r="I251" s="8">
        <v>52352</v>
      </c>
      <c r="J251" s="9" t="s">
        <v>16</v>
      </c>
      <c r="K251" s="10" t="s">
        <v>18</v>
      </c>
    </row>
    <row r="252" spans="9:11">
      <c r="I252" s="8">
        <v>52379</v>
      </c>
      <c r="J252" s="9" t="s">
        <v>5</v>
      </c>
      <c r="K252" s="10" t="s">
        <v>19</v>
      </c>
    </row>
    <row r="253" spans="9:11">
      <c r="I253" s="8">
        <v>52481</v>
      </c>
      <c r="J253" s="9" t="s">
        <v>10</v>
      </c>
      <c r="K253" s="10" t="s">
        <v>20</v>
      </c>
    </row>
    <row r="254" spans="9:11">
      <c r="I254" s="8">
        <v>52516</v>
      </c>
      <c r="J254" s="9" t="s">
        <v>10</v>
      </c>
      <c r="K254" s="10" t="s">
        <v>22</v>
      </c>
    </row>
    <row r="255" spans="9:11">
      <c r="I255" s="8">
        <v>52537</v>
      </c>
      <c r="J255" s="9" t="s">
        <v>10</v>
      </c>
      <c r="K255" s="10" t="s">
        <v>7</v>
      </c>
    </row>
    <row r="256" spans="9:11">
      <c r="I256" s="8">
        <v>52590</v>
      </c>
      <c r="J256" s="9" t="s">
        <v>16</v>
      </c>
      <c r="K256" s="10" t="s">
        <v>11</v>
      </c>
    </row>
    <row r="257" spans="9:11">
      <c r="I257" s="8">
        <v>52597</v>
      </c>
      <c r="J257" s="9" t="s">
        <v>16</v>
      </c>
      <c r="K257" s="10" t="s">
        <v>12</v>
      </c>
    </row>
    <row r="258" spans="9:11">
      <c r="I258" s="8">
        <v>52656</v>
      </c>
      <c r="J258" s="9" t="s">
        <v>10</v>
      </c>
      <c r="K258" s="10" t="s">
        <v>15</v>
      </c>
    </row>
    <row r="259" spans="9:11">
      <c r="I259" s="8">
        <v>52657</v>
      </c>
      <c r="J259" s="9" t="s">
        <v>14</v>
      </c>
      <c r="K259" s="10" t="s">
        <v>15</v>
      </c>
    </row>
    <row r="260" spans="9:11">
      <c r="I260" s="8">
        <v>52702</v>
      </c>
      <c r="J260" s="9" t="s">
        <v>16</v>
      </c>
      <c r="K260" s="10" t="s">
        <v>17</v>
      </c>
    </row>
    <row r="261" spans="9:11">
      <c r="I261" s="8">
        <v>52708</v>
      </c>
      <c r="J261" s="9" t="s">
        <v>5</v>
      </c>
      <c r="K261" s="10" t="s">
        <v>21</v>
      </c>
    </row>
    <row r="262" spans="9:11">
      <c r="I262" s="8">
        <v>52764</v>
      </c>
      <c r="J262" s="9" t="s">
        <v>5</v>
      </c>
      <c r="K262" s="10" t="s">
        <v>19</v>
      </c>
    </row>
    <row r="263" spans="9:11">
      <c r="I263" s="8">
        <v>52847</v>
      </c>
      <c r="J263" s="9" t="s">
        <v>8</v>
      </c>
      <c r="K263" s="10" t="s">
        <v>20</v>
      </c>
    </row>
    <row r="264" spans="9:11">
      <c r="I264" s="8">
        <v>52882</v>
      </c>
      <c r="J264" s="9" t="s">
        <v>8</v>
      </c>
      <c r="K264" s="10" t="s">
        <v>22</v>
      </c>
    </row>
    <row r="265" spans="9:11">
      <c r="I265" s="8">
        <v>52903</v>
      </c>
      <c r="J265" s="9" t="s">
        <v>8</v>
      </c>
      <c r="K265" s="10" t="s">
        <v>7</v>
      </c>
    </row>
    <row r="266" spans="9:11">
      <c r="I266" s="8">
        <v>52916</v>
      </c>
      <c r="J266" s="9" t="s">
        <v>14</v>
      </c>
      <c r="K266" s="10" t="s">
        <v>11</v>
      </c>
    </row>
    <row r="267" spans="9:11">
      <c r="I267" s="8">
        <v>53013</v>
      </c>
      <c r="J267" s="9" t="s">
        <v>10</v>
      </c>
      <c r="K267" s="10" t="s">
        <v>15</v>
      </c>
    </row>
    <row r="268" spans="9:11">
      <c r="I268" s="8">
        <v>53014</v>
      </c>
      <c r="J268" s="9" t="s">
        <v>14</v>
      </c>
      <c r="K268" s="10" t="s">
        <v>15</v>
      </c>
    </row>
    <row r="269" spans="9:11">
      <c r="I269" s="8">
        <v>53059</v>
      </c>
      <c r="J269" s="9" t="s">
        <v>16</v>
      </c>
      <c r="K269" s="10" t="s">
        <v>17</v>
      </c>
    </row>
    <row r="270" spans="9:11">
      <c r="I270" s="8">
        <v>53073</v>
      </c>
      <c r="J270" s="9" t="s">
        <v>16</v>
      </c>
      <c r="K270" s="10" t="s">
        <v>21</v>
      </c>
    </row>
    <row r="271" spans="9:11">
      <c r="I271" s="8">
        <v>53083</v>
      </c>
      <c r="J271" s="9" t="s">
        <v>10</v>
      </c>
      <c r="K271" s="10" t="s">
        <v>18</v>
      </c>
    </row>
    <row r="272" spans="9:11">
      <c r="I272" s="8">
        <v>53121</v>
      </c>
      <c r="J272" s="9" t="s">
        <v>5</v>
      </c>
      <c r="K272" s="10" t="s">
        <v>19</v>
      </c>
    </row>
    <row r="273" spans="9:11">
      <c r="I273" s="8">
        <v>53212</v>
      </c>
      <c r="J273" s="9" t="s">
        <v>5</v>
      </c>
      <c r="K273" s="10" t="s">
        <v>20</v>
      </c>
    </row>
    <row r="274" spans="9:11">
      <c r="I274" s="8">
        <v>53247</v>
      </c>
      <c r="J274" s="9" t="s">
        <v>5</v>
      </c>
      <c r="K274" s="10" t="s">
        <v>22</v>
      </c>
    </row>
    <row r="275" spans="9:11">
      <c r="I275" s="8">
        <v>53268</v>
      </c>
      <c r="J275" s="9" t="s">
        <v>5</v>
      </c>
      <c r="K275" s="10" t="s">
        <v>7</v>
      </c>
    </row>
    <row r="276" spans="9:11">
      <c r="I276" s="8">
        <v>53281</v>
      </c>
      <c r="J276" s="9" t="s">
        <v>8</v>
      </c>
      <c r="K276" s="10" t="s">
        <v>9</v>
      </c>
    </row>
    <row r="277" spans="9:11">
      <c r="I277" s="8">
        <v>53321</v>
      </c>
      <c r="J277" s="9" t="s">
        <v>10</v>
      </c>
      <c r="K277" s="10" t="s">
        <v>11</v>
      </c>
    </row>
    <row r="278" spans="9:11">
      <c r="I278" s="8">
        <v>53328</v>
      </c>
      <c r="J278" s="9" t="s">
        <v>10</v>
      </c>
      <c r="K278" s="10" t="s">
        <v>12</v>
      </c>
    </row>
    <row r="279" spans="9:11">
      <c r="I279" s="8">
        <v>53363</v>
      </c>
      <c r="J279" s="9" t="s">
        <v>10</v>
      </c>
      <c r="K279" s="10" t="s">
        <v>15</v>
      </c>
    </row>
    <row r="280" spans="9:11">
      <c r="I280" s="8">
        <v>53364</v>
      </c>
      <c r="J280" s="9" t="s">
        <v>14</v>
      </c>
      <c r="K280" s="10" t="s">
        <v>15</v>
      </c>
    </row>
    <row r="281" spans="9:11">
      <c r="I281" s="8">
        <v>53409</v>
      </c>
      <c r="J281" s="9" t="s">
        <v>16</v>
      </c>
      <c r="K281" s="10" t="s">
        <v>17</v>
      </c>
    </row>
    <row r="282" spans="9:11">
      <c r="I282" s="8">
        <v>53448</v>
      </c>
      <c r="J282" s="9" t="s">
        <v>14</v>
      </c>
      <c r="K282" s="10" t="s">
        <v>18</v>
      </c>
    </row>
    <row r="283" spans="9:11">
      <c r="I283" s="8">
        <v>53471</v>
      </c>
      <c r="J283" s="9" t="s">
        <v>5</v>
      </c>
      <c r="K283" s="10" t="s">
        <v>19</v>
      </c>
    </row>
    <row r="284" spans="9:11">
      <c r="I284" s="8">
        <v>53577</v>
      </c>
      <c r="J284" s="9" t="s">
        <v>16</v>
      </c>
      <c r="K284" s="10" t="s">
        <v>20</v>
      </c>
    </row>
    <row r="285" spans="9:11">
      <c r="I285" s="8">
        <v>53612</v>
      </c>
      <c r="J285" s="9" t="s">
        <v>16</v>
      </c>
      <c r="K285" s="10" t="s">
        <v>22</v>
      </c>
    </row>
    <row r="286" spans="9:11">
      <c r="I286" s="8">
        <v>53633</v>
      </c>
      <c r="J286" s="9" t="s">
        <v>16</v>
      </c>
      <c r="K286" s="10" t="s">
        <v>7</v>
      </c>
    </row>
    <row r="287" spans="9:11">
      <c r="I287" s="8">
        <v>53646</v>
      </c>
      <c r="J287" s="9" t="s">
        <v>5</v>
      </c>
      <c r="K287" s="10" t="s">
        <v>9</v>
      </c>
    </row>
    <row r="288" spans="9:11">
      <c r="I288" s="8">
        <v>53686</v>
      </c>
      <c r="J288" s="9" t="s">
        <v>14</v>
      </c>
      <c r="K288" s="10" t="s">
        <v>11</v>
      </c>
    </row>
    <row r="289" spans="9:11">
      <c r="I289" s="8">
        <v>53693</v>
      </c>
      <c r="J289" s="9" t="s">
        <v>14</v>
      </c>
      <c r="K289" s="10" t="s">
        <v>12</v>
      </c>
    </row>
    <row r="290" spans="9:11">
      <c r="I290" s="8">
        <v>53748</v>
      </c>
      <c r="J290" s="9" t="s">
        <v>10</v>
      </c>
      <c r="K290" s="10" t="s">
        <v>15</v>
      </c>
    </row>
    <row r="291" spans="9:11">
      <c r="I291" s="8">
        <v>53749</v>
      </c>
      <c r="J291" s="9" t="s">
        <v>14</v>
      </c>
      <c r="K291" s="10" t="s">
        <v>15</v>
      </c>
    </row>
    <row r="292" spans="9:11">
      <c r="I292" s="8">
        <v>53794</v>
      </c>
      <c r="J292" s="9" t="s">
        <v>16</v>
      </c>
      <c r="K292" s="10" t="s">
        <v>17</v>
      </c>
    </row>
    <row r="293" spans="9:11">
      <c r="I293" s="8">
        <v>53813</v>
      </c>
      <c r="J293" s="9" t="s">
        <v>8</v>
      </c>
      <c r="K293" s="10" t="s">
        <v>18</v>
      </c>
    </row>
    <row r="294" spans="9:11">
      <c r="I294" s="8">
        <v>53856</v>
      </c>
      <c r="J294" s="9" t="s">
        <v>5</v>
      </c>
      <c r="K294" s="10" t="s">
        <v>19</v>
      </c>
    </row>
    <row r="295" spans="9:11">
      <c r="I295" s="8">
        <v>54011</v>
      </c>
      <c r="J295" s="9" t="s">
        <v>16</v>
      </c>
      <c r="K295" s="10" t="s">
        <v>9</v>
      </c>
    </row>
    <row r="296" spans="9:11">
      <c r="I296" s="8">
        <v>54051</v>
      </c>
      <c r="J296" s="9" t="s">
        <v>8</v>
      </c>
      <c r="K296" s="10" t="s">
        <v>11</v>
      </c>
    </row>
    <row r="297" spans="9:11">
      <c r="I297" s="8">
        <v>54058</v>
      </c>
      <c r="J297" s="9" t="s">
        <v>8</v>
      </c>
      <c r="K297" s="10" t="s">
        <v>12</v>
      </c>
    </row>
    <row r="298" spans="9:11">
      <c r="I298" s="8">
        <v>54105</v>
      </c>
      <c r="J298" s="9" t="s">
        <v>10</v>
      </c>
      <c r="K298" s="10" t="s">
        <v>15</v>
      </c>
    </row>
    <row r="299" spans="9:11">
      <c r="I299" s="8">
        <v>54106</v>
      </c>
      <c r="J299" s="9" t="s">
        <v>14</v>
      </c>
      <c r="K299" s="10" t="s">
        <v>15</v>
      </c>
    </row>
    <row r="300" spans="9:11">
      <c r="I300" s="8">
        <v>54151</v>
      </c>
      <c r="J300" s="9" t="s">
        <v>16</v>
      </c>
      <c r="K300" s="10" t="s">
        <v>17</v>
      </c>
    </row>
    <row r="301" spans="9:11">
      <c r="I301" s="8">
        <v>54169</v>
      </c>
      <c r="J301" s="9" t="s">
        <v>14</v>
      </c>
      <c r="K301" s="10" t="s">
        <v>21</v>
      </c>
    </row>
    <row r="302" spans="9:11">
      <c r="I302" s="8">
        <v>54179</v>
      </c>
      <c r="J302" s="9" t="s">
        <v>16</v>
      </c>
      <c r="K302" s="10" t="s">
        <v>18</v>
      </c>
    </row>
    <row r="303" spans="9:11">
      <c r="I303" s="8">
        <v>54213</v>
      </c>
      <c r="J303" s="9" t="s">
        <v>5</v>
      </c>
      <c r="K303" s="10" t="s">
        <v>19</v>
      </c>
    </row>
    <row r="304" spans="9:11">
      <c r="I304" s="8">
        <v>54308</v>
      </c>
      <c r="J304" s="9" t="s">
        <v>10</v>
      </c>
      <c r="K304" s="10" t="s">
        <v>20</v>
      </c>
    </row>
    <row r="305" spans="9:11">
      <c r="I305" s="8">
        <v>54343</v>
      </c>
      <c r="J305" s="9" t="s">
        <v>10</v>
      </c>
      <c r="K305" s="10" t="s">
        <v>22</v>
      </c>
    </row>
    <row r="306" spans="9:11">
      <c r="I306" s="8">
        <v>54364</v>
      </c>
      <c r="J306" s="9" t="s">
        <v>10</v>
      </c>
      <c r="K306" s="10" t="s">
        <v>7</v>
      </c>
    </row>
    <row r="307" spans="9:11">
      <c r="I307" s="8">
        <v>54417</v>
      </c>
      <c r="J307" s="9" t="s">
        <v>16</v>
      </c>
      <c r="K307" s="10" t="s">
        <v>11</v>
      </c>
    </row>
    <row r="308" spans="9:11">
      <c r="I308" s="8">
        <v>54424</v>
      </c>
      <c r="J308" s="9" t="s">
        <v>16</v>
      </c>
      <c r="K308" s="10" t="s">
        <v>12</v>
      </c>
    </row>
    <row r="309" spans="9:11">
      <c r="I309" s="8">
        <v>54483</v>
      </c>
      <c r="J309" s="9" t="s">
        <v>10</v>
      </c>
      <c r="K309" s="10" t="s">
        <v>15</v>
      </c>
    </row>
    <row r="310" spans="9:11">
      <c r="I310" s="8">
        <v>54484</v>
      </c>
      <c r="J310" s="9" t="s">
        <v>14</v>
      </c>
      <c r="K310" s="10" t="s">
        <v>15</v>
      </c>
    </row>
    <row r="311" spans="9:11">
      <c r="I311" s="8">
        <v>54529</v>
      </c>
      <c r="J311" s="9" t="s">
        <v>16</v>
      </c>
      <c r="K311" s="10" t="s">
        <v>17</v>
      </c>
    </row>
    <row r="312" spans="9:11">
      <c r="I312" s="8">
        <v>54534</v>
      </c>
      <c r="J312" s="9" t="s">
        <v>8</v>
      </c>
      <c r="K312" s="10" t="s">
        <v>21</v>
      </c>
    </row>
    <row r="313" spans="9:11">
      <c r="I313" s="8">
        <v>54591</v>
      </c>
      <c r="J313" s="9" t="s">
        <v>5</v>
      </c>
      <c r="K313" s="10" t="s">
        <v>19</v>
      </c>
    </row>
    <row r="314" spans="9:11">
      <c r="I314" s="8">
        <v>54673</v>
      </c>
      <c r="J314" s="9" t="s">
        <v>14</v>
      </c>
      <c r="K314" s="10" t="s">
        <v>20</v>
      </c>
    </row>
    <row r="315" spans="9:11">
      <c r="I315" s="8">
        <v>54708</v>
      </c>
      <c r="J315" s="9" t="s">
        <v>14</v>
      </c>
      <c r="K315" s="10" t="s">
        <v>22</v>
      </c>
    </row>
    <row r="316" spans="9:11">
      <c r="I316" s="8">
        <v>54729</v>
      </c>
      <c r="J316" s="9" t="s">
        <v>14</v>
      </c>
      <c r="K316" s="10" t="s">
        <v>7</v>
      </c>
    </row>
    <row r="317" spans="9:11">
      <c r="I317" s="8">
        <v>54742</v>
      </c>
      <c r="J317" s="9" t="s">
        <v>10</v>
      </c>
      <c r="K317" s="10" t="s">
        <v>9</v>
      </c>
    </row>
    <row r="318" spans="9:11">
      <c r="I318" s="8">
        <v>54840</v>
      </c>
      <c r="J318" s="9" t="s">
        <v>10</v>
      </c>
      <c r="K318" s="10" t="s">
        <v>15</v>
      </c>
    </row>
    <row r="319" spans="9:11">
      <c r="I319" s="8">
        <v>54841</v>
      </c>
      <c r="J319" s="9" t="s">
        <v>14</v>
      </c>
      <c r="K319" s="10" t="s">
        <v>15</v>
      </c>
    </row>
    <row r="320" spans="9:11">
      <c r="I320" s="8">
        <v>54886</v>
      </c>
      <c r="J320" s="9" t="s">
        <v>16</v>
      </c>
      <c r="K320" s="10" t="s">
        <v>17</v>
      </c>
    </row>
    <row r="321" spans="9:11">
      <c r="I321" s="8">
        <v>54899</v>
      </c>
      <c r="J321" s="9" t="s">
        <v>5</v>
      </c>
      <c r="K321" s="10" t="s">
        <v>21</v>
      </c>
    </row>
    <row r="322" spans="9:11">
      <c r="I322" s="8">
        <v>54948</v>
      </c>
      <c r="J322" s="9" t="s">
        <v>5</v>
      </c>
      <c r="K322" s="10" t="s">
        <v>19</v>
      </c>
    </row>
    <row r="323" spans="9:11">
      <c r="I323" s="8">
        <v>55038</v>
      </c>
      <c r="J323" s="9" t="s">
        <v>8</v>
      </c>
      <c r="K323" s="10" t="s">
        <v>20</v>
      </c>
    </row>
    <row r="324" spans="9:11">
      <c r="I324" s="8">
        <v>55073</v>
      </c>
      <c r="J324" s="9" t="s">
        <v>8</v>
      </c>
      <c r="K324" s="10" t="s">
        <v>22</v>
      </c>
    </row>
    <row r="325" spans="9:11">
      <c r="I325" s="8">
        <v>55094</v>
      </c>
      <c r="J325" s="9" t="s">
        <v>8</v>
      </c>
      <c r="K325" s="10" t="s">
        <v>7</v>
      </c>
    </row>
    <row r="326" spans="9:11">
      <c r="I326" s="8">
        <v>55107</v>
      </c>
      <c r="J326" s="9" t="s">
        <v>14</v>
      </c>
      <c r="K326" s="10" t="s">
        <v>9</v>
      </c>
    </row>
    <row r="327" spans="9:11">
      <c r="I327" s="8">
        <v>55197</v>
      </c>
      <c r="J327" s="9" t="s">
        <v>10</v>
      </c>
      <c r="K327" s="10" t="s">
        <v>15</v>
      </c>
    </row>
    <row r="328" spans="9:11">
      <c r="I328" s="8">
        <v>55198</v>
      </c>
      <c r="J328" s="9" t="s">
        <v>14</v>
      </c>
      <c r="K328" s="10" t="s">
        <v>15</v>
      </c>
    </row>
    <row r="329" spans="9:11">
      <c r="I329" s="8">
        <v>55243</v>
      </c>
      <c r="J329" s="9" t="s">
        <v>16</v>
      </c>
      <c r="K329" s="10" t="s">
        <v>17</v>
      </c>
    </row>
    <row r="330" spans="9:11">
      <c r="I330" s="8">
        <v>55264</v>
      </c>
      <c r="J330" s="9" t="s">
        <v>16</v>
      </c>
      <c r="K330" s="10" t="s">
        <v>21</v>
      </c>
    </row>
    <row r="331" spans="9:11">
      <c r="I331" s="8">
        <v>55274</v>
      </c>
      <c r="J331" s="9" t="s">
        <v>10</v>
      </c>
      <c r="K331" s="10" t="s">
        <v>18</v>
      </c>
    </row>
    <row r="332" spans="9:11">
      <c r="I332" s="8">
        <v>55305</v>
      </c>
      <c r="J332" s="9" t="s">
        <v>5</v>
      </c>
      <c r="K332" s="10" t="s">
        <v>19</v>
      </c>
    </row>
    <row r="333" spans="9:11">
      <c r="I333" s="8">
        <v>55403</v>
      </c>
      <c r="J333" s="9" t="s">
        <v>5</v>
      </c>
      <c r="K333" s="10" t="s">
        <v>20</v>
      </c>
    </row>
    <row r="334" spans="9:11">
      <c r="I334" s="8">
        <v>55438</v>
      </c>
      <c r="J334" s="9" t="s">
        <v>5</v>
      </c>
      <c r="K334" s="10" t="s">
        <v>22</v>
      </c>
    </row>
    <row r="335" spans="9:11">
      <c r="I335" s="8">
        <v>55459</v>
      </c>
      <c r="J335" s="9" t="s">
        <v>5</v>
      </c>
      <c r="K335" s="10" t="s">
        <v>7</v>
      </c>
    </row>
    <row r="336" spans="9:11">
      <c r="I336" s="8">
        <v>55472</v>
      </c>
      <c r="J336" s="9" t="s">
        <v>8</v>
      </c>
      <c r="K336" s="10" t="s">
        <v>9</v>
      </c>
    </row>
    <row r="337" spans="9:11">
      <c r="I337" s="8">
        <v>55512</v>
      </c>
      <c r="J337" s="9" t="s">
        <v>10</v>
      </c>
      <c r="K337" s="10" t="s">
        <v>11</v>
      </c>
    </row>
    <row r="338" spans="9:11">
      <c r="I338" s="8">
        <v>55519</v>
      </c>
      <c r="J338" s="9" t="s">
        <v>10</v>
      </c>
      <c r="K338" s="10" t="s">
        <v>12</v>
      </c>
    </row>
    <row r="339" spans="9:11">
      <c r="I339" s="8">
        <v>55582</v>
      </c>
      <c r="J339" s="9" t="s">
        <v>10</v>
      </c>
      <c r="K339" s="10" t="s">
        <v>15</v>
      </c>
    </row>
    <row r="340" spans="9:11">
      <c r="I340" s="8">
        <v>55583</v>
      </c>
      <c r="J340" s="9" t="s">
        <v>14</v>
      </c>
      <c r="K340" s="10" t="s">
        <v>15</v>
      </c>
    </row>
    <row r="341" spans="9:11">
      <c r="I341" s="8">
        <v>55628</v>
      </c>
      <c r="J341" s="9" t="s">
        <v>16</v>
      </c>
      <c r="K341" s="10" t="s">
        <v>17</v>
      </c>
    </row>
    <row r="342" spans="9:11">
      <c r="I342" s="8">
        <v>55640</v>
      </c>
      <c r="J342" s="9" t="s">
        <v>8</v>
      </c>
      <c r="K342" s="10" t="s">
        <v>18</v>
      </c>
    </row>
    <row r="343" spans="9:11">
      <c r="I343" s="8">
        <v>55690</v>
      </c>
      <c r="J343" s="9" t="s">
        <v>5</v>
      </c>
      <c r="K343" s="10" t="s">
        <v>19</v>
      </c>
    </row>
    <row r="344" spans="9:11">
      <c r="I344" s="8">
        <v>55838</v>
      </c>
      <c r="J344" s="9" t="s">
        <v>16</v>
      </c>
      <c r="K344" s="10" t="s">
        <v>9</v>
      </c>
    </row>
    <row r="345" spans="9:11">
      <c r="I345" s="8">
        <v>55878</v>
      </c>
      <c r="J345" s="9" t="s">
        <v>8</v>
      </c>
      <c r="K345" s="10" t="s">
        <v>11</v>
      </c>
    </row>
    <row r="346" spans="9:11">
      <c r="I346" s="8">
        <v>55885</v>
      </c>
      <c r="J346" s="9" t="s">
        <v>8</v>
      </c>
      <c r="K346" s="10" t="s">
        <v>12</v>
      </c>
    </row>
    <row r="347" spans="9:11">
      <c r="I347" s="8">
        <v>55932</v>
      </c>
      <c r="J347" s="9" t="s">
        <v>10</v>
      </c>
      <c r="K347" s="10" t="s">
        <v>15</v>
      </c>
    </row>
    <row r="348" spans="9:11">
      <c r="I348" s="8">
        <v>55933</v>
      </c>
      <c r="J348" s="9" t="s">
        <v>14</v>
      </c>
      <c r="K348" s="10" t="s">
        <v>15</v>
      </c>
    </row>
    <row r="349" spans="9:11">
      <c r="I349" s="8">
        <v>55978</v>
      </c>
      <c r="J349" s="9" t="s">
        <v>16</v>
      </c>
      <c r="K349" s="10" t="s">
        <v>17</v>
      </c>
    </row>
    <row r="350" spans="9:11">
      <c r="I350" s="8">
        <v>55995</v>
      </c>
      <c r="J350" s="9" t="s">
        <v>10</v>
      </c>
      <c r="K350" s="10" t="s">
        <v>21</v>
      </c>
    </row>
    <row r="351" spans="9:11">
      <c r="I351" s="8">
        <v>56005</v>
      </c>
      <c r="J351" s="9" t="s">
        <v>5</v>
      </c>
      <c r="K351" s="10" t="s">
        <v>18</v>
      </c>
    </row>
    <row r="352" spans="9:11">
      <c r="I352" s="8">
        <v>56040</v>
      </c>
      <c r="J352" s="9" t="s">
        <v>5</v>
      </c>
      <c r="K352" s="10" t="s">
        <v>19</v>
      </c>
    </row>
    <row r="353" spans="9:11">
      <c r="I353" s="8">
        <v>56243</v>
      </c>
      <c r="J353" s="9" t="s">
        <v>5</v>
      </c>
      <c r="K353" s="10" t="s">
        <v>11</v>
      </c>
    </row>
    <row r="354" spans="9:11">
      <c r="I354" s="8">
        <v>56250</v>
      </c>
      <c r="J354" s="9" t="s">
        <v>5</v>
      </c>
      <c r="K354" s="10" t="s">
        <v>12</v>
      </c>
    </row>
    <row r="355" spans="9:11">
      <c r="I355" s="8">
        <v>56289</v>
      </c>
      <c r="J355" s="9" t="s">
        <v>10</v>
      </c>
      <c r="K355" s="10" t="s">
        <v>15</v>
      </c>
    </row>
    <row r="356" spans="9:11">
      <c r="I356" s="8">
        <v>56290</v>
      </c>
      <c r="J356" s="9" t="s">
        <v>14</v>
      </c>
      <c r="K356" s="10" t="s">
        <v>15</v>
      </c>
    </row>
    <row r="357" spans="9:11">
      <c r="I357" s="8">
        <v>56335</v>
      </c>
      <c r="J357" s="9" t="s">
        <v>16</v>
      </c>
      <c r="K357" s="10" t="s">
        <v>17</v>
      </c>
    </row>
    <row r="358" spans="9:11">
      <c r="I358" s="8">
        <v>56360</v>
      </c>
      <c r="J358" s="9" t="s">
        <v>14</v>
      </c>
      <c r="K358" s="10" t="s">
        <v>21</v>
      </c>
    </row>
    <row r="359" spans="9:11">
      <c r="I359" s="8">
        <v>56370</v>
      </c>
      <c r="J359" s="9" t="s">
        <v>16</v>
      </c>
      <c r="K359" s="10" t="s">
        <v>18</v>
      </c>
    </row>
    <row r="360" spans="9:11">
      <c r="I360" s="8">
        <v>56397</v>
      </c>
      <c r="J360" s="9" t="s">
        <v>5</v>
      </c>
      <c r="K360" s="10" t="s">
        <v>19</v>
      </c>
    </row>
    <row r="361" spans="9:11">
      <c r="I361" s="8">
        <v>56499</v>
      </c>
      <c r="J361" s="9" t="s">
        <v>10</v>
      </c>
      <c r="K361" s="10" t="s">
        <v>20</v>
      </c>
    </row>
    <row r="362" spans="9:11">
      <c r="I362" s="8">
        <v>56534</v>
      </c>
      <c r="J362" s="9" t="s">
        <v>10</v>
      </c>
      <c r="K362" s="10" t="s">
        <v>22</v>
      </c>
    </row>
    <row r="363" spans="9:11">
      <c r="I363" s="8">
        <v>56555</v>
      </c>
      <c r="J363" s="9" t="s">
        <v>10</v>
      </c>
      <c r="K363" s="10" t="s">
        <v>7</v>
      </c>
    </row>
    <row r="364" spans="9:11">
      <c r="I364" s="8">
        <v>56608</v>
      </c>
      <c r="J364" s="9" t="s">
        <v>16</v>
      </c>
      <c r="K364" s="10" t="s">
        <v>11</v>
      </c>
    </row>
    <row r="365" spans="9:11">
      <c r="I365" s="8">
        <v>56615</v>
      </c>
      <c r="J365" s="9" t="s">
        <v>16</v>
      </c>
      <c r="K365" s="10" t="s">
        <v>12</v>
      </c>
    </row>
    <row r="366" spans="9:11">
      <c r="I366" s="8">
        <v>56674</v>
      </c>
      <c r="J366" s="9" t="s">
        <v>10</v>
      </c>
      <c r="K366" s="10" t="s">
        <v>15</v>
      </c>
    </row>
    <row r="367" spans="9:11">
      <c r="I367" s="8">
        <v>56675</v>
      </c>
      <c r="J367" s="9" t="s">
        <v>14</v>
      </c>
      <c r="K367" s="10" t="s">
        <v>15</v>
      </c>
    </row>
    <row r="368" spans="9:11">
      <c r="I368" s="8">
        <v>56720</v>
      </c>
      <c r="J368" s="9" t="s">
        <v>16</v>
      </c>
      <c r="K368" s="10" t="s">
        <v>17</v>
      </c>
    </row>
    <row r="369" spans="9:11">
      <c r="I369" s="8">
        <v>56725</v>
      </c>
      <c r="J369" s="9" t="s">
        <v>8</v>
      </c>
      <c r="K369" s="10" t="s">
        <v>21</v>
      </c>
    </row>
    <row r="370" spans="9:11">
      <c r="I370" s="8">
        <v>56782</v>
      </c>
      <c r="J370" s="9" t="s">
        <v>5</v>
      </c>
      <c r="K370" s="10" t="s">
        <v>19</v>
      </c>
    </row>
    <row r="371" spans="9:11">
      <c r="I371" s="8">
        <v>56864</v>
      </c>
      <c r="J371" s="9" t="s">
        <v>14</v>
      </c>
      <c r="K371" s="10" t="s">
        <v>20</v>
      </c>
    </row>
    <row r="372" spans="9:11">
      <c r="I372" s="8">
        <v>56899</v>
      </c>
      <c r="J372" s="9" t="s">
        <v>14</v>
      </c>
      <c r="K372" s="10" t="s">
        <v>22</v>
      </c>
    </row>
    <row r="373" spans="9:11">
      <c r="I373" s="8">
        <v>56920</v>
      </c>
      <c r="J373" s="9" t="s">
        <v>14</v>
      </c>
      <c r="K373" s="10" t="s">
        <v>7</v>
      </c>
    </row>
    <row r="374" spans="9:11">
      <c r="I374" s="8">
        <v>56933</v>
      </c>
      <c r="J374" s="9" t="s">
        <v>10</v>
      </c>
      <c r="K374" s="10" t="s">
        <v>9</v>
      </c>
    </row>
    <row r="375" spans="9:11">
      <c r="I375" s="8">
        <v>57024</v>
      </c>
      <c r="J375" s="9" t="s">
        <v>10</v>
      </c>
      <c r="K375" s="10" t="s">
        <v>15</v>
      </c>
    </row>
    <row r="376" spans="9:11">
      <c r="I376" s="8">
        <v>57025</v>
      </c>
      <c r="J376" s="9" t="s">
        <v>14</v>
      </c>
      <c r="K376" s="10" t="s">
        <v>15</v>
      </c>
    </row>
    <row r="377" spans="9:11">
      <c r="I377" s="8">
        <v>57070</v>
      </c>
      <c r="J377" s="9" t="s">
        <v>16</v>
      </c>
      <c r="K377" s="10" t="s">
        <v>17</v>
      </c>
    </row>
    <row r="378" spans="9:11">
      <c r="I378" s="8">
        <v>57091</v>
      </c>
      <c r="J378" s="9" t="s">
        <v>16</v>
      </c>
      <c r="K378" s="10" t="s">
        <v>21</v>
      </c>
    </row>
    <row r="379" spans="9:11">
      <c r="I379" s="8">
        <v>57101</v>
      </c>
      <c r="J379" s="9" t="s">
        <v>10</v>
      </c>
      <c r="K379" s="10" t="s">
        <v>18</v>
      </c>
    </row>
    <row r="380" spans="9:11">
      <c r="I380" s="8">
        <v>57132</v>
      </c>
      <c r="J380" s="9" t="s">
        <v>5</v>
      </c>
      <c r="K380" s="10" t="s">
        <v>19</v>
      </c>
    </row>
    <row r="381" spans="9:11">
      <c r="I381" s="8">
        <v>57230</v>
      </c>
      <c r="J381" s="9" t="s">
        <v>5</v>
      </c>
      <c r="K381" s="10" t="s">
        <v>20</v>
      </c>
    </row>
    <row r="382" spans="9:11">
      <c r="I382" s="8">
        <v>57265</v>
      </c>
      <c r="J382" s="9" t="s">
        <v>5</v>
      </c>
      <c r="K382" s="10" t="s">
        <v>22</v>
      </c>
    </row>
    <row r="383" spans="9:11">
      <c r="I383" s="8">
        <v>57286</v>
      </c>
      <c r="J383" s="9" t="s">
        <v>5</v>
      </c>
      <c r="K383" s="10" t="s">
        <v>7</v>
      </c>
    </row>
    <row r="384" spans="9:11">
      <c r="I384" s="8">
        <v>57299</v>
      </c>
      <c r="J384" s="9" t="s">
        <v>8</v>
      </c>
      <c r="K384" s="10" t="s">
        <v>9</v>
      </c>
    </row>
    <row r="385" spans="9:11">
      <c r="I385" s="8">
        <v>57339</v>
      </c>
      <c r="J385" s="9" t="s">
        <v>10</v>
      </c>
      <c r="K385" s="10" t="s">
        <v>11</v>
      </c>
    </row>
    <row r="386" spans="9:11">
      <c r="I386" s="8">
        <v>57346</v>
      </c>
      <c r="J386" s="9" t="s">
        <v>10</v>
      </c>
      <c r="K386" s="10" t="s">
        <v>12</v>
      </c>
    </row>
    <row r="387" spans="9:11">
      <c r="I387" s="8">
        <v>57409</v>
      </c>
      <c r="J387" s="9" t="s">
        <v>10</v>
      </c>
      <c r="K387" s="10" t="s">
        <v>15</v>
      </c>
    </row>
    <row r="388" spans="9:11">
      <c r="I388" s="8">
        <v>57410</v>
      </c>
      <c r="J388" s="9" t="s">
        <v>14</v>
      </c>
      <c r="K388" s="10" t="s">
        <v>15</v>
      </c>
    </row>
    <row r="389" spans="9:11">
      <c r="I389" s="8">
        <v>57455</v>
      </c>
      <c r="J389" s="9" t="s">
        <v>16</v>
      </c>
      <c r="K389" s="10" t="s">
        <v>17</v>
      </c>
    </row>
    <row r="390" spans="9:11">
      <c r="I390" s="8">
        <v>57466</v>
      </c>
      <c r="J390" s="9" t="s">
        <v>14</v>
      </c>
      <c r="K390" s="10" t="s">
        <v>18</v>
      </c>
    </row>
    <row r="391" spans="9:11">
      <c r="I391" s="8">
        <v>57517</v>
      </c>
      <c r="J391" s="9" t="s">
        <v>5</v>
      </c>
      <c r="K391" s="10" t="s">
        <v>19</v>
      </c>
    </row>
    <row r="392" spans="9:11">
      <c r="I392" s="8">
        <v>57595</v>
      </c>
      <c r="J392" s="9" t="s">
        <v>16</v>
      </c>
      <c r="K392" s="10" t="s">
        <v>20</v>
      </c>
    </row>
    <row r="393" spans="9:11">
      <c r="I393" s="8">
        <v>57630</v>
      </c>
      <c r="J393" s="9" t="s">
        <v>16</v>
      </c>
      <c r="K393" s="10" t="s">
        <v>22</v>
      </c>
    </row>
    <row r="394" spans="9:11">
      <c r="I394" s="8">
        <v>57651</v>
      </c>
      <c r="J394" s="9" t="s">
        <v>16</v>
      </c>
      <c r="K394" s="10" t="s">
        <v>7</v>
      </c>
    </row>
    <row r="395" spans="9:11">
      <c r="I395" s="8">
        <v>57664</v>
      </c>
      <c r="J395" s="9" t="s">
        <v>5</v>
      </c>
      <c r="K395" s="10" t="s">
        <v>9</v>
      </c>
    </row>
    <row r="396" spans="9:11">
      <c r="I396" s="8">
        <v>57704</v>
      </c>
      <c r="J396" s="9" t="s">
        <v>14</v>
      </c>
      <c r="K396" s="10" t="s">
        <v>11</v>
      </c>
    </row>
    <row r="397" spans="9:11">
      <c r="I397" s="8">
        <v>57711</v>
      </c>
      <c r="J397" s="9" t="s">
        <v>14</v>
      </c>
      <c r="K397" s="10" t="s">
        <v>12</v>
      </c>
    </row>
    <row r="398" spans="9:11">
      <c r="I398" s="8">
        <v>57766</v>
      </c>
      <c r="J398" s="9" t="s">
        <v>10</v>
      </c>
      <c r="K398" s="10" t="s">
        <v>15</v>
      </c>
    </row>
    <row r="399" spans="9:11">
      <c r="I399" s="8">
        <v>57767</v>
      </c>
      <c r="J399" s="9" t="s">
        <v>14</v>
      </c>
      <c r="K399" s="10" t="s">
        <v>15</v>
      </c>
    </row>
    <row r="400" spans="9:11">
      <c r="I400" s="8">
        <v>57812</v>
      </c>
      <c r="J400" s="9" t="s">
        <v>16</v>
      </c>
      <c r="K400" s="10" t="s">
        <v>17</v>
      </c>
    </row>
    <row r="401" spans="9:11">
      <c r="I401" s="8">
        <v>57831</v>
      </c>
      <c r="J401" s="9" t="s">
        <v>8</v>
      </c>
      <c r="K401" s="10" t="s">
        <v>18</v>
      </c>
    </row>
    <row r="402" spans="9:11">
      <c r="I402" s="8">
        <v>57874</v>
      </c>
      <c r="J402" s="9" t="s">
        <v>5</v>
      </c>
      <c r="K402" s="10" t="s">
        <v>19</v>
      </c>
    </row>
    <row r="403" spans="9:11">
      <c r="I403" s="8">
        <v>58029</v>
      </c>
      <c r="J403" s="9" t="s">
        <v>16</v>
      </c>
      <c r="K403" s="10" t="s">
        <v>9</v>
      </c>
    </row>
    <row r="404" spans="9:11">
      <c r="I404" s="8">
        <v>58069</v>
      </c>
      <c r="J404" s="9" t="s">
        <v>8</v>
      </c>
      <c r="K404" s="10" t="s">
        <v>11</v>
      </c>
    </row>
    <row r="405" spans="9:11">
      <c r="I405" s="8">
        <v>58076</v>
      </c>
      <c r="J405" s="9" t="s">
        <v>8</v>
      </c>
      <c r="K405" s="10" t="s">
        <v>12</v>
      </c>
    </row>
    <row r="406" spans="9:11">
      <c r="I406" s="8">
        <v>58116</v>
      </c>
      <c r="J406" s="9" t="s">
        <v>10</v>
      </c>
      <c r="K406" s="10" t="s">
        <v>15</v>
      </c>
    </row>
    <row r="407" spans="9:11">
      <c r="I407" s="8">
        <v>58117</v>
      </c>
      <c r="J407" s="9" t="s">
        <v>14</v>
      </c>
      <c r="K407" s="10" t="s">
        <v>15</v>
      </c>
    </row>
    <row r="408" spans="9:11">
      <c r="I408" s="8">
        <v>58162</v>
      </c>
      <c r="J408" s="9" t="s">
        <v>16</v>
      </c>
      <c r="K408" s="10" t="s">
        <v>17</v>
      </c>
    </row>
    <row r="409" spans="9:11">
      <c r="I409" s="8">
        <v>58186</v>
      </c>
      <c r="J409" s="9" t="s">
        <v>10</v>
      </c>
      <c r="K409" s="10" t="s">
        <v>21</v>
      </c>
    </row>
    <row r="410" spans="9:11">
      <c r="I410" s="8">
        <v>58196</v>
      </c>
      <c r="J410" s="9" t="s">
        <v>5</v>
      </c>
      <c r="K410" s="10" t="s">
        <v>18</v>
      </c>
    </row>
    <row r="411" spans="9:11">
      <c r="I411" s="8">
        <v>58224</v>
      </c>
      <c r="J411" s="9" t="s">
        <v>5</v>
      </c>
      <c r="K411" s="10" t="s">
        <v>19</v>
      </c>
    </row>
    <row r="412" spans="9:11">
      <c r="I412" s="8">
        <v>58434</v>
      </c>
      <c r="J412" s="9" t="s">
        <v>5</v>
      </c>
      <c r="K412" s="10" t="s">
        <v>11</v>
      </c>
    </row>
    <row r="413" spans="9:11">
      <c r="I413" s="8">
        <v>58441</v>
      </c>
      <c r="J413" s="9" t="s">
        <v>5</v>
      </c>
      <c r="K413" s="10" t="s">
        <v>12</v>
      </c>
    </row>
    <row r="414" spans="9:11">
      <c r="I414" s="8">
        <v>58501</v>
      </c>
      <c r="J414" s="9" t="s">
        <v>10</v>
      </c>
      <c r="K414" s="10" t="s">
        <v>15</v>
      </c>
    </row>
    <row r="415" spans="9:11">
      <c r="I415" s="8">
        <v>58502</v>
      </c>
      <c r="J415" s="9" t="s">
        <v>14</v>
      </c>
      <c r="K415" s="10" t="s">
        <v>15</v>
      </c>
    </row>
    <row r="416" spans="9:11">
      <c r="I416" s="8">
        <v>58547</v>
      </c>
      <c r="J416" s="9" t="s">
        <v>16</v>
      </c>
      <c r="K416" s="10" t="s">
        <v>17</v>
      </c>
    </row>
    <row r="417" spans="9:11">
      <c r="I417" s="8">
        <v>58552</v>
      </c>
      <c r="J417" s="9" t="s">
        <v>8</v>
      </c>
      <c r="K417" s="10" t="s">
        <v>21</v>
      </c>
    </row>
    <row r="418" spans="9:11">
      <c r="I418" s="8">
        <v>58609</v>
      </c>
      <c r="J418" s="9" t="s">
        <v>5</v>
      </c>
      <c r="K418" s="10" t="s">
        <v>19</v>
      </c>
    </row>
    <row r="419" spans="9:11">
      <c r="I419" s="8">
        <v>58691</v>
      </c>
      <c r="J419" s="9" t="s">
        <v>14</v>
      </c>
      <c r="K419" s="10" t="s">
        <v>20</v>
      </c>
    </row>
    <row r="420" spans="9:11">
      <c r="I420" s="8">
        <v>58726</v>
      </c>
      <c r="J420" s="9" t="s">
        <v>14</v>
      </c>
      <c r="K420" s="10" t="s">
        <v>22</v>
      </c>
    </row>
    <row r="421" spans="9:11">
      <c r="I421" s="8">
        <v>58747</v>
      </c>
      <c r="J421" s="9" t="s">
        <v>14</v>
      </c>
      <c r="K421" s="10" t="s">
        <v>7</v>
      </c>
    </row>
    <row r="422" spans="9:11">
      <c r="I422" s="8">
        <v>58760</v>
      </c>
      <c r="J422" s="9" t="s">
        <v>10</v>
      </c>
      <c r="K422" s="10" t="s">
        <v>9</v>
      </c>
    </row>
    <row r="423" spans="9:11">
      <c r="I423" s="8">
        <v>58858</v>
      </c>
      <c r="J423" s="9" t="s">
        <v>10</v>
      </c>
      <c r="K423" s="10" t="s">
        <v>15</v>
      </c>
    </row>
    <row r="424" spans="9:11">
      <c r="I424" s="8">
        <v>58859</v>
      </c>
      <c r="J424" s="9" t="s">
        <v>14</v>
      </c>
      <c r="K424" s="10" t="s">
        <v>15</v>
      </c>
    </row>
    <row r="425" spans="9:11">
      <c r="I425" s="8">
        <v>58904</v>
      </c>
      <c r="J425" s="9" t="s">
        <v>16</v>
      </c>
      <c r="K425" s="10" t="s">
        <v>17</v>
      </c>
    </row>
    <row r="426" spans="9:11">
      <c r="I426" s="8">
        <v>58917</v>
      </c>
      <c r="J426" s="9" t="s">
        <v>5</v>
      </c>
      <c r="K426" s="10" t="s">
        <v>21</v>
      </c>
    </row>
    <row r="427" spans="9:11">
      <c r="I427" s="8">
        <v>58966</v>
      </c>
      <c r="J427" s="9" t="s">
        <v>5</v>
      </c>
      <c r="K427" s="10" t="s">
        <v>19</v>
      </c>
    </row>
    <row r="428" spans="9:11">
      <c r="I428" s="8">
        <v>59056</v>
      </c>
      <c r="J428" s="9" t="s">
        <v>8</v>
      </c>
      <c r="K428" s="10" t="s">
        <v>20</v>
      </c>
    </row>
    <row r="429" spans="9:11">
      <c r="I429" s="8">
        <v>59091</v>
      </c>
      <c r="J429" s="9" t="s">
        <v>8</v>
      </c>
      <c r="K429" s="10" t="s">
        <v>22</v>
      </c>
    </row>
    <row r="430" spans="9:11">
      <c r="I430" s="8">
        <v>59112</v>
      </c>
      <c r="J430" s="9" t="s">
        <v>8</v>
      </c>
      <c r="K430" s="10" t="s">
        <v>7</v>
      </c>
    </row>
    <row r="431" spans="9:11">
      <c r="I431" s="8">
        <v>59125</v>
      </c>
      <c r="J431" s="9" t="s">
        <v>14</v>
      </c>
      <c r="K431" s="10" t="s">
        <v>9</v>
      </c>
    </row>
    <row r="432" spans="9:11">
      <c r="I432" s="8">
        <v>59208</v>
      </c>
      <c r="J432" s="9" t="s">
        <v>10</v>
      </c>
      <c r="K432" s="10" t="s">
        <v>15</v>
      </c>
    </row>
    <row r="433" spans="9:11">
      <c r="I433" s="8">
        <v>59209</v>
      </c>
      <c r="J433" s="9" t="s">
        <v>14</v>
      </c>
      <c r="K433" s="10" t="s">
        <v>15</v>
      </c>
    </row>
    <row r="434" spans="9:11">
      <c r="I434" s="8">
        <v>59254</v>
      </c>
      <c r="J434" s="9" t="s">
        <v>16</v>
      </c>
      <c r="K434" s="10" t="s">
        <v>17</v>
      </c>
    </row>
    <row r="435" spans="9:11">
      <c r="I435" s="8">
        <v>59282</v>
      </c>
      <c r="J435" s="9" t="s">
        <v>16</v>
      </c>
      <c r="K435" s="10" t="s">
        <v>21</v>
      </c>
    </row>
    <row r="436" spans="9:11">
      <c r="I436" s="8">
        <v>59292</v>
      </c>
      <c r="J436" s="9" t="s">
        <v>10</v>
      </c>
      <c r="K436" s="10" t="s">
        <v>18</v>
      </c>
    </row>
    <row r="437" spans="9:11">
      <c r="I437" s="8">
        <v>59316</v>
      </c>
      <c r="J437" s="9" t="s">
        <v>5</v>
      </c>
      <c r="K437" s="10" t="s">
        <v>19</v>
      </c>
    </row>
    <row r="438" spans="9:11">
      <c r="I438" s="8">
        <v>59421</v>
      </c>
      <c r="J438" s="9" t="s">
        <v>5</v>
      </c>
      <c r="K438" s="10" t="s">
        <v>20</v>
      </c>
    </row>
    <row r="439" spans="9:11">
      <c r="I439" s="8">
        <v>59456</v>
      </c>
      <c r="J439" s="9" t="s">
        <v>5</v>
      </c>
      <c r="K439" s="10" t="s">
        <v>22</v>
      </c>
    </row>
    <row r="440" spans="9:11">
      <c r="I440" s="8">
        <v>59477</v>
      </c>
      <c r="J440" s="9" t="s">
        <v>5</v>
      </c>
      <c r="K440" s="10" t="s">
        <v>7</v>
      </c>
    </row>
    <row r="441" spans="9:11">
      <c r="I441" s="8">
        <v>59490</v>
      </c>
      <c r="J441" s="9" t="s">
        <v>8</v>
      </c>
      <c r="K441" s="10" t="s">
        <v>9</v>
      </c>
    </row>
    <row r="442" spans="9:11">
      <c r="I442" s="8">
        <v>59530</v>
      </c>
      <c r="J442" s="9" t="s">
        <v>10</v>
      </c>
      <c r="K442" s="10" t="s">
        <v>11</v>
      </c>
    </row>
    <row r="443" spans="9:11">
      <c r="I443" s="8">
        <v>59537</v>
      </c>
      <c r="J443" s="9" t="s">
        <v>10</v>
      </c>
      <c r="K443" s="10" t="s">
        <v>12</v>
      </c>
    </row>
    <row r="444" spans="9:11">
      <c r="I444" s="8">
        <v>59593</v>
      </c>
      <c r="J444" s="9" t="s">
        <v>10</v>
      </c>
      <c r="K444" s="10" t="s">
        <v>15</v>
      </c>
    </row>
    <row r="445" spans="9:11">
      <c r="I445" s="8">
        <v>59594</v>
      </c>
      <c r="J445" s="9" t="s">
        <v>14</v>
      </c>
      <c r="K445" s="10" t="s">
        <v>15</v>
      </c>
    </row>
    <row r="446" spans="9:11">
      <c r="I446" s="8">
        <v>59639</v>
      </c>
      <c r="J446" s="9" t="s">
        <v>16</v>
      </c>
      <c r="K446" s="10" t="s">
        <v>17</v>
      </c>
    </row>
    <row r="447" spans="9:11">
      <c r="I447" s="8">
        <v>59657</v>
      </c>
      <c r="J447" s="9" t="s">
        <v>14</v>
      </c>
      <c r="K447" s="10" t="s">
        <v>18</v>
      </c>
    </row>
    <row r="448" spans="9:11">
      <c r="I448" s="8">
        <v>59701</v>
      </c>
      <c r="J448" s="9" t="s">
        <v>5</v>
      </c>
      <c r="K448" s="10" t="s">
        <v>19</v>
      </c>
    </row>
    <row r="449" spans="9:11">
      <c r="I449" s="8">
        <v>59786</v>
      </c>
      <c r="J449" s="9" t="s">
        <v>16</v>
      </c>
      <c r="K449" s="10" t="s">
        <v>20</v>
      </c>
    </row>
    <row r="450" spans="9:11">
      <c r="I450" s="8">
        <v>59821</v>
      </c>
      <c r="J450" s="9" t="s">
        <v>16</v>
      </c>
      <c r="K450" s="10" t="s">
        <v>22</v>
      </c>
    </row>
    <row r="451" spans="9:11">
      <c r="I451" s="8">
        <v>59842</v>
      </c>
      <c r="J451" s="9" t="s">
        <v>16</v>
      </c>
      <c r="K451" s="10" t="s">
        <v>7</v>
      </c>
    </row>
    <row r="452" spans="9:11">
      <c r="I452" s="8">
        <v>59855</v>
      </c>
      <c r="J452" s="9" t="s">
        <v>5</v>
      </c>
      <c r="K452" s="10" t="s">
        <v>9</v>
      </c>
    </row>
    <row r="453" spans="9:11">
      <c r="I453" s="8">
        <v>59895</v>
      </c>
      <c r="J453" s="9" t="s">
        <v>14</v>
      </c>
      <c r="K453" s="10" t="s">
        <v>11</v>
      </c>
    </row>
    <row r="454" spans="9:11">
      <c r="I454" s="8">
        <v>59902</v>
      </c>
      <c r="J454" s="9" t="s">
        <v>14</v>
      </c>
      <c r="K454" s="10" t="s">
        <v>12</v>
      </c>
    </row>
    <row r="455" spans="9:11">
      <c r="I455" s="8">
        <v>59950</v>
      </c>
      <c r="J455" s="9" t="s">
        <v>10</v>
      </c>
      <c r="K455" s="10" t="s">
        <v>15</v>
      </c>
    </row>
    <row r="456" spans="9:11">
      <c r="I456" s="8">
        <v>59951</v>
      </c>
      <c r="J456" s="9" t="s">
        <v>14</v>
      </c>
      <c r="K456" s="10" t="s">
        <v>15</v>
      </c>
    </row>
    <row r="457" spans="9:11">
      <c r="I457" s="8">
        <v>59996</v>
      </c>
      <c r="J457" s="9" t="s">
        <v>16</v>
      </c>
      <c r="K457" s="10" t="s">
        <v>17</v>
      </c>
    </row>
    <row r="458" spans="9:11">
      <c r="I458" s="8">
        <v>60013</v>
      </c>
      <c r="J458" s="9" t="s">
        <v>10</v>
      </c>
      <c r="K458" s="10" t="s">
        <v>21</v>
      </c>
    </row>
    <row r="459" spans="9:11">
      <c r="I459" s="8">
        <v>60023</v>
      </c>
      <c r="J459" s="9" t="s">
        <v>5</v>
      </c>
      <c r="K459" s="10" t="s">
        <v>18</v>
      </c>
    </row>
    <row r="460" spans="9:11">
      <c r="I460" s="8">
        <v>60058</v>
      </c>
      <c r="J460" s="9" t="s">
        <v>5</v>
      </c>
      <c r="K460" s="10" t="s">
        <v>19</v>
      </c>
    </row>
    <row r="461" spans="9:11">
      <c r="I461" s="8">
        <v>60261</v>
      </c>
      <c r="J461" s="9" t="s">
        <v>5</v>
      </c>
      <c r="K461" s="10" t="s">
        <v>11</v>
      </c>
    </row>
    <row r="462" spans="9:11">
      <c r="I462" s="8">
        <v>60268</v>
      </c>
      <c r="J462" s="9" t="s">
        <v>5</v>
      </c>
      <c r="K462" s="10" t="s">
        <v>12</v>
      </c>
    </row>
    <row r="463" spans="9:11">
      <c r="I463" s="8">
        <v>60307</v>
      </c>
      <c r="J463" s="9" t="s">
        <v>10</v>
      </c>
      <c r="K463" s="10" t="s">
        <v>15</v>
      </c>
    </row>
    <row r="464" spans="9:11">
      <c r="I464" s="8">
        <v>60308</v>
      </c>
      <c r="J464" s="9" t="s">
        <v>14</v>
      </c>
      <c r="K464" s="10" t="s">
        <v>15</v>
      </c>
    </row>
    <row r="465" spans="9:11">
      <c r="I465" s="8">
        <v>60353</v>
      </c>
      <c r="J465" s="9" t="s">
        <v>16</v>
      </c>
      <c r="K465" s="10" t="s">
        <v>17</v>
      </c>
    </row>
    <row r="466" spans="9:11">
      <c r="I466" s="8">
        <v>60378</v>
      </c>
      <c r="J466" s="9" t="s">
        <v>14</v>
      </c>
      <c r="K466" s="10" t="s">
        <v>21</v>
      </c>
    </row>
    <row r="467" spans="9:11">
      <c r="I467" s="8">
        <v>60388</v>
      </c>
      <c r="J467" s="9" t="s">
        <v>16</v>
      </c>
      <c r="K467" s="10" t="s">
        <v>18</v>
      </c>
    </row>
    <row r="468" spans="9:11">
      <c r="I468" s="8">
        <v>60415</v>
      </c>
      <c r="J468" s="9" t="s">
        <v>5</v>
      </c>
      <c r="K468" s="10" t="s">
        <v>19</v>
      </c>
    </row>
    <row r="469" spans="9:11">
      <c r="I469" s="8">
        <v>60517</v>
      </c>
      <c r="J469" s="9" t="s">
        <v>10</v>
      </c>
      <c r="K469" s="10" t="s">
        <v>20</v>
      </c>
    </row>
    <row r="470" spans="9:11">
      <c r="I470" s="8">
        <v>60552</v>
      </c>
      <c r="J470" s="9" t="s">
        <v>10</v>
      </c>
      <c r="K470" s="10" t="s">
        <v>22</v>
      </c>
    </row>
    <row r="471" spans="9:11">
      <c r="I471" s="8">
        <v>60573</v>
      </c>
      <c r="J471" s="9" t="s">
        <v>10</v>
      </c>
      <c r="K471" s="10" t="s">
        <v>7</v>
      </c>
    </row>
    <row r="472" spans="9:11">
      <c r="I472" s="8">
        <v>60626</v>
      </c>
      <c r="J472" s="9" t="s">
        <v>16</v>
      </c>
      <c r="K472" s="10" t="s">
        <v>11</v>
      </c>
    </row>
    <row r="473" spans="9:11">
      <c r="I473" s="8">
        <v>60633</v>
      </c>
      <c r="J473" s="9" t="s">
        <v>16</v>
      </c>
      <c r="K473" s="10" t="s">
        <v>12</v>
      </c>
    </row>
    <row r="474" spans="9:11">
      <c r="I474" s="8">
        <v>60685</v>
      </c>
      <c r="J474" s="9" t="s">
        <v>10</v>
      </c>
      <c r="K474" s="10" t="s">
        <v>15</v>
      </c>
    </row>
    <row r="475" spans="9:11">
      <c r="I475" s="8">
        <v>60686</v>
      </c>
      <c r="J475" s="9" t="s">
        <v>14</v>
      </c>
      <c r="K475" s="10" t="s">
        <v>15</v>
      </c>
    </row>
    <row r="476" spans="9:11">
      <c r="I476" s="8">
        <v>60731</v>
      </c>
      <c r="J476" s="9" t="s">
        <v>16</v>
      </c>
      <c r="K476" s="10" t="s">
        <v>17</v>
      </c>
    </row>
    <row r="477" spans="9:11">
      <c r="I477" s="8">
        <v>60743</v>
      </c>
      <c r="J477" s="9" t="s">
        <v>8</v>
      </c>
      <c r="K477" s="10" t="s">
        <v>21</v>
      </c>
    </row>
    <row r="478" spans="9:11">
      <c r="I478" s="8">
        <v>60793</v>
      </c>
      <c r="J478" s="9" t="s">
        <v>5</v>
      </c>
      <c r="K478" s="10" t="s">
        <v>19</v>
      </c>
    </row>
    <row r="479" spans="9:11">
      <c r="I479" s="8">
        <v>60882</v>
      </c>
      <c r="J479" s="9" t="s">
        <v>14</v>
      </c>
      <c r="K479" s="10" t="s">
        <v>20</v>
      </c>
    </row>
    <row r="480" spans="9:11">
      <c r="I480" s="8">
        <v>60917</v>
      </c>
      <c r="J480" s="9" t="s">
        <v>14</v>
      </c>
      <c r="K480" s="10" t="s">
        <v>22</v>
      </c>
    </row>
    <row r="481" spans="9:11">
      <c r="I481" s="8">
        <v>60938</v>
      </c>
      <c r="J481" s="9" t="s">
        <v>14</v>
      </c>
      <c r="K481" s="10" t="s">
        <v>7</v>
      </c>
    </row>
    <row r="482" spans="9:11">
      <c r="I482" s="8">
        <v>60951</v>
      </c>
      <c r="J482" s="9" t="s">
        <v>10</v>
      </c>
      <c r="K482" s="10" t="s">
        <v>9</v>
      </c>
    </row>
    <row r="483" spans="9:11">
      <c r="I483" s="8">
        <v>61042</v>
      </c>
      <c r="J483" s="9" t="s">
        <v>10</v>
      </c>
      <c r="K483" s="10" t="s">
        <v>15</v>
      </c>
    </row>
    <row r="484" spans="9:11">
      <c r="I484" s="8">
        <v>61043</v>
      </c>
      <c r="J484" s="9" t="s">
        <v>14</v>
      </c>
      <c r="K484" s="10" t="s">
        <v>15</v>
      </c>
    </row>
    <row r="485" spans="9:11">
      <c r="I485" s="8">
        <v>61088</v>
      </c>
      <c r="J485" s="9" t="s">
        <v>16</v>
      </c>
      <c r="K485" s="10" t="s">
        <v>17</v>
      </c>
    </row>
    <row r="486" spans="9:11">
      <c r="I486" s="8">
        <v>61108</v>
      </c>
      <c r="J486" s="9" t="s">
        <v>5</v>
      </c>
      <c r="K486" s="10" t="s">
        <v>21</v>
      </c>
    </row>
    <row r="487" spans="9:11">
      <c r="I487" s="8">
        <v>61150</v>
      </c>
      <c r="J487" s="9" t="s">
        <v>5</v>
      </c>
      <c r="K487" s="10" t="s">
        <v>19</v>
      </c>
    </row>
    <row r="488" spans="9:11">
      <c r="I488" s="8">
        <v>61247</v>
      </c>
      <c r="J488" s="9" t="s">
        <v>8</v>
      </c>
      <c r="K488" s="10" t="s">
        <v>20</v>
      </c>
    </row>
    <row r="489" spans="9:11">
      <c r="I489" s="8">
        <v>61282</v>
      </c>
      <c r="J489" s="9" t="s">
        <v>8</v>
      </c>
      <c r="K489" s="10" t="s">
        <v>22</v>
      </c>
    </row>
    <row r="490" spans="9:11">
      <c r="I490" s="8">
        <v>61303</v>
      </c>
      <c r="J490" s="9" t="s">
        <v>8</v>
      </c>
      <c r="K490" s="10" t="s">
        <v>7</v>
      </c>
    </row>
    <row r="491" spans="9:11">
      <c r="I491" s="8">
        <v>61316</v>
      </c>
      <c r="J491" s="9" t="s">
        <v>14</v>
      </c>
      <c r="K491" s="10" t="s">
        <v>9</v>
      </c>
    </row>
    <row r="492" spans="9:11">
      <c r="I492" s="8">
        <v>61427</v>
      </c>
      <c r="J492" s="9" t="s">
        <v>10</v>
      </c>
      <c r="K492" s="10" t="s">
        <v>15</v>
      </c>
    </row>
    <row r="493" spans="9:11">
      <c r="I493" s="8">
        <v>61428</v>
      </c>
      <c r="J493" s="9" t="s">
        <v>14</v>
      </c>
      <c r="K493" s="10" t="s">
        <v>15</v>
      </c>
    </row>
    <row r="494" spans="9:11">
      <c r="I494" s="8">
        <v>61473</v>
      </c>
      <c r="J494" s="9" t="s">
        <v>16</v>
      </c>
      <c r="K494" s="10" t="s">
        <v>17</v>
      </c>
    </row>
    <row r="495" spans="9:11">
      <c r="I495" s="8">
        <v>61484</v>
      </c>
      <c r="J495" s="9" t="s">
        <v>14</v>
      </c>
      <c r="K495" s="10" t="s">
        <v>18</v>
      </c>
    </row>
    <row r="496" spans="9:11">
      <c r="I496" s="8">
        <v>61535</v>
      </c>
      <c r="J496" s="9" t="s">
        <v>5</v>
      </c>
      <c r="K496" s="10" t="s">
        <v>19</v>
      </c>
    </row>
    <row r="497" spans="9:11">
      <c r="I497" s="8">
        <v>61613</v>
      </c>
      <c r="J497" s="9" t="s">
        <v>16</v>
      </c>
      <c r="K497" s="10" t="s">
        <v>20</v>
      </c>
    </row>
    <row r="498" spans="9:11">
      <c r="I498" s="8">
        <v>61648</v>
      </c>
      <c r="J498" s="9" t="s">
        <v>16</v>
      </c>
      <c r="K498" s="10" t="s">
        <v>22</v>
      </c>
    </row>
    <row r="499" spans="9:11">
      <c r="I499" s="8">
        <v>61669</v>
      </c>
      <c r="J499" s="9" t="s">
        <v>16</v>
      </c>
      <c r="K499" s="10" t="s">
        <v>7</v>
      </c>
    </row>
    <row r="500" spans="9:11">
      <c r="I500" s="8">
        <v>61682</v>
      </c>
      <c r="J500" s="9" t="s">
        <v>5</v>
      </c>
      <c r="K500" s="10" t="s">
        <v>9</v>
      </c>
    </row>
    <row r="501" spans="9:11">
      <c r="I501" s="8">
        <v>61722</v>
      </c>
      <c r="J501" s="9" t="s">
        <v>14</v>
      </c>
      <c r="K501" s="10" t="s">
        <v>11</v>
      </c>
    </row>
    <row r="502" spans="9:11">
      <c r="I502" s="8">
        <v>61729</v>
      </c>
      <c r="J502" s="9" t="s">
        <v>14</v>
      </c>
      <c r="K502" s="10" t="s">
        <v>12</v>
      </c>
    </row>
    <row r="503" spans="9:11">
      <c r="I503" s="8">
        <v>61784</v>
      </c>
      <c r="J503" s="9" t="s">
        <v>10</v>
      </c>
      <c r="K503" s="10" t="s">
        <v>15</v>
      </c>
    </row>
    <row r="504" spans="9:11">
      <c r="I504" s="8">
        <v>61785</v>
      </c>
      <c r="J504" s="9" t="s">
        <v>14</v>
      </c>
      <c r="K504" s="10" t="s">
        <v>15</v>
      </c>
    </row>
    <row r="505" spans="9:11">
      <c r="I505" s="8">
        <v>61830</v>
      </c>
      <c r="J505" s="9" t="s">
        <v>16</v>
      </c>
      <c r="K505" s="10" t="s">
        <v>17</v>
      </c>
    </row>
    <row r="506" spans="9:11">
      <c r="I506" s="8">
        <v>61849</v>
      </c>
      <c r="J506" s="9" t="s">
        <v>8</v>
      </c>
      <c r="K506" s="10" t="s">
        <v>18</v>
      </c>
    </row>
    <row r="507" spans="9:11">
      <c r="I507" s="8">
        <v>61892</v>
      </c>
      <c r="J507" s="9" t="s">
        <v>5</v>
      </c>
      <c r="K507" s="10" t="s">
        <v>19</v>
      </c>
    </row>
    <row r="508" spans="9:11">
      <c r="I508" s="8">
        <v>62047</v>
      </c>
      <c r="J508" s="9" t="s">
        <v>16</v>
      </c>
      <c r="K508" s="10" t="s">
        <v>9</v>
      </c>
    </row>
    <row r="509" spans="9:11">
      <c r="I509" s="8">
        <v>62087</v>
      </c>
      <c r="J509" s="9" t="s">
        <v>8</v>
      </c>
      <c r="K509" s="10" t="s">
        <v>11</v>
      </c>
    </row>
    <row r="510" spans="9:11">
      <c r="I510" s="8">
        <v>62094</v>
      </c>
      <c r="J510" s="9" t="s">
        <v>8</v>
      </c>
      <c r="K510" s="10" t="s">
        <v>12</v>
      </c>
    </row>
    <row r="511" spans="9:11">
      <c r="I511" s="8">
        <v>62134</v>
      </c>
      <c r="J511" s="9" t="s">
        <v>10</v>
      </c>
      <c r="K511" s="10" t="s">
        <v>15</v>
      </c>
    </row>
    <row r="512" spans="9:11">
      <c r="I512" s="8">
        <v>62135</v>
      </c>
      <c r="J512" s="9" t="s">
        <v>14</v>
      </c>
      <c r="K512" s="10" t="s">
        <v>15</v>
      </c>
    </row>
    <row r="513" spans="9:11">
      <c r="I513" s="8">
        <v>62180</v>
      </c>
      <c r="J513" s="9" t="s">
        <v>16</v>
      </c>
      <c r="K513" s="10" t="s">
        <v>17</v>
      </c>
    </row>
    <row r="514" spans="9:11">
      <c r="I514" s="8">
        <v>62204</v>
      </c>
      <c r="J514" s="9" t="s">
        <v>10</v>
      </c>
      <c r="K514" s="10" t="s">
        <v>21</v>
      </c>
    </row>
    <row r="515" spans="9:11">
      <c r="I515" s="8">
        <v>62214</v>
      </c>
      <c r="J515" s="9" t="s">
        <v>5</v>
      </c>
      <c r="K515" s="10" t="s">
        <v>18</v>
      </c>
    </row>
    <row r="516" spans="9:11">
      <c r="I516" s="8">
        <v>62242</v>
      </c>
      <c r="J516" s="9" t="s">
        <v>5</v>
      </c>
      <c r="K516" s="10" t="s">
        <v>19</v>
      </c>
    </row>
    <row r="517" spans="9:11">
      <c r="I517" s="8">
        <v>62452</v>
      </c>
      <c r="J517" s="9" t="s">
        <v>5</v>
      </c>
      <c r="K517" s="10" t="s">
        <v>11</v>
      </c>
    </row>
    <row r="518" spans="9:11">
      <c r="I518" s="8">
        <v>62459</v>
      </c>
      <c r="J518" s="9" t="s">
        <v>5</v>
      </c>
      <c r="K518" s="10" t="s">
        <v>12</v>
      </c>
    </row>
    <row r="519" spans="9:11">
      <c r="I519" s="8">
        <v>62519</v>
      </c>
      <c r="J519" s="9" t="s">
        <v>10</v>
      </c>
      <c r="K519" s="10" t="s">
        <v>15</v>
      </c>
    </row>
    <row r="520" spans="9:11">
      <c r="I520" s="8">
        <v>62520</v>
      </c>
      <c r="J520" s="9" t="s">
        <v>14</v>
      </c>
      <c r="K520" s="10" t="s">
        <v>15</v>
      </c>
    </row>
    <row r="521" spans="9:11">
      <c r="I521" s="8">
        <v>62565</v>
      </c>
      <c r="J521" s="9" t="s">
        <v>16</v>
      </c>
      <c r="K521" s="10" t="s">
        <v>17</v>
      </c>
    </row>
    <row r="522" spans="9:11">
      <c r="I522" s="8">
        <v>62569</v>
      </c>
      <c r="J522" s="9" t="s">
        <v>14</v>
      </c>
      <c r="K522" s="10" t="s">
        <v>21</v>
      </c>
    </row>
    <row r="523" spans="9:11">
      <c r="I523" s="8">
        <v>62579</v>
      </c>
      <c r="J523" s="9" t="s">
        <v>16</v>
      </c>
      <c r="K523" s="10" t="s">
        <v>18</v>
      </c>
    </row>
    <row r="524" spans="9:11">
      <c r="I524" s="8">
        <v>62627</v>
      </c>
      <c r="J524" s="9" t="s">
        <v>5</v>
      </c>
      <c r="K524" s="10" t="s">
        <v>19</v>
      </c>
    </row>
    <row r="525" spans="9:11">
      <c r="I525" s="8">
        <v>62708</v>
      </c>
      <c r="J525" s="9" t="s">
        <v>10</v>
      </c>
      <c r="K525" s="10" t="s">
        <v>20</v>
      </c>
    </row>
    <row r="526" spans="9:11">
      <c r="I526" s="8">
        <v>62743</v>
      </c>
      <c r="J526" s="9" t="s">
        <v>10</v>
      </c>
      <c r="K526" s="10" t="s">
        <v>22</v>
      </c>
    </row>
    <row r="527" spans="9:11">
      <c r="I527" s="8">
        <v>62764</v>
      </c>
      <c r="J527" s="9" t="s">
        <v>10</v>
      </c>
      <c r="K527" s="10" t="s">
        <v>7</v>
      </c>
    </row>
    <row r="528" spans="9:11">
      <c r="I528" s="8">
        <v>62817</v>
      </c>
      <c r="J528" s="9" t="s">
        <v>16</v>
      </c>
      <c r="K528" s="10" t="s">
        <v>11</v>
      </c>
    </row>
    <row r="529" spans="9:11">
      <c r="I529" s="8">
        <v>62824</v>
      </c>
      <c r="J529" s="9" t="s">
        <v>16</v>
      </c>
      <c r="K529" s="10" t="s">
        <v>12</v>
      </c>
    </row>
    <row r="530" spans="9:11">
      <c r="I530" s="8">
        <v>62876</v>
      </c>
      <c r="J530" s="9" t="s">
        <v>10</v>
      </c>
      <c r="K530" s="10" t="s">
        <v>15</v>
      </c>
    </row>
    <row r="531" spans="9:11">
      <c r="I531" s="8">
        <v>62877</v>
      </c>
      <c r="J531" s="9" t="s">
        <v>14</v>
      </c>
      <c r="K531" s="10" t="s">
        <v>15</v>
      </c>
    </row>
    <row r="532" spans="9:11">
      <c r="I532" s="8">
        <v>62922</v>
      </c>
      <c r="J532" s="9" t="s">
        <v>16</v>
      </c>
      <c r="K532" s="10" t="s">
        <v>17</v>
      </c>
    </row>
    <row r="533" spans="9:11">
      <c r="I533" s="8">
        <v>62935</v>
      </c>
      <c r="J533" s="9" t="s">
        <v>5</v>
      </c>
      <c r="K533" s="10" t="s">
        <v>21</v>
      </c>
    </row>
    <row r="534" spans="9:11">
      <c r="I534" s="8">
        <v>62984</v>
      </c>
      <c r="J534" s="9" t="s">
        <v>5</v>
      </c>
      <c r="K534" s="10" t="s">
        <v>19</v>
      </c>
    </row>
    <row r="535" spans="9:11">
      <c r="I535" s="8">
        <v>63074</v>
      </c>
      <c r="J535" s="9" t="s">
        <v>8</v>
      </c>
      <c r="K535" s="10" t="s">
        <v>20</v>
      </c>
    </row>
    <row r="536" spans="9:11">
      <c r="I536" s="8">
        <v>63109</v>
      </c>
      <c r="J536" s="9" t="s">
        <v>8</v>
      </c>
      <c r="K536" s="10" t="s">
        <v>22</v>
      </c>
    </row>
    <row r="537" spans="9:11">
      <c r="I537" s="8">
        <v>63130</v>
      </c>
      <c r="J537" s="9" t="s">
        <v>8</v>
      </c>
      <c r="K537" s="10" t="s">
        <v>7</v>
      </c>
    </row>
    <row r="538" spans="9:11">
      <c r="I538" s="8">
        <v>63143</v>
      </c>
      <c r="J538" s="9" t="s">
        <v>14</v>
      </c>
      <c r="K538" s="10" t="s">
        <v>9</v>
      </c>
    </row>
    <row r="539" spans="9:11">
      <c r="I539" s="8">
        <v>63226</v>
      </c>
      <c r="J539" s="9" t="s">
        <v>10</v>
      </c>
      <c r="K539" s="10" t="s">
        <v>15</v>
      </c>
    </row>
    <row r="540" spans="9:11">
      <c r="I540" s="8">
        <v>63227</v>
      </c>
      <c r="J540" s="9" t="s">
        <v>14</v>
      </c>
      <c r="K540" s="10" t="s">
        <v>15</v>
      </c>
    </row>
    <row r="541" spans="9:11">
      <c r="I541" s="8">
        <v>63272</v>
      </c>
      <c r="J541" s="9" t="s">
        <v>16</v>
      </c>
      <c r="K541" s="10" t="s">
        <v>17</v>
      </c>
    </row>
    <row r="542" spans="9:11">
      <c r="I542" s="8">
        <v>63300</v>
      </c>
      <c r="J542" s="9" t="s">
        <v>16</v>
      </c>
      <c r="K542" s="10" t="s">
        <v>21</v>
      </c>
    </row>
    <row r="543" spans="9:11">
      <c r="I543" s="8">
        <v>63310</v>
      </c>
      <c r="J543" s="9" t="s">
        <v>10</v>
      </c>
      <c r="K543" s="10" t="s">
        <v>18</v>
      </c>
    </row>
    <row r="544" spans="9:11">
      <c r="I544" s="8">
        <v>63334</v>
      </c>
      <c r="J544" s="9" t="s">
        <v>5</v>
      </c>
      <c r="K544" s="10" t="s">
        <v>19</v>
      </c>
    </row>
    <row r="545" spans="9:11">
      <c r="I545" s="8">
        <v>63439</v>
      </c>
      <c r="J545" s="9" t="s">
        <v>5</v>
      </c>
      <c r="K545" s="10" t="s">
        <v>20</v>
      </c>
    </row>
    <row r="546" spans="9:11">
      <c r="I546" s="8">
        <v>63474</v>
      </c>
      <c r="J546" s="9" t="s">
        <v>5</v>
      </c>
      <c r="K546" s="10" t="s">
        <v>22</v>
      </c>
    </row>
    <row r="547" spans="9:11">
      <c r="I547" s="8">
        <v>63495</v>
      </c>
      <c r="J547" s="9" t="s">
        <v>5</v>
      </c>
      <c r="K547" s="10" t="s">
        <v>7</v>
      </c>
    </row>
    <row r="548" spans="9:11">
      <c r="I548" s="8">
        <v>63508</v>
      </c>
      <c r="J548" s="9" t="s">
        <v>8</v>
      </c>
      <c r="K548" s="10" t="s">
        <v>9</v>
      </c>
    </row>
    <row r="549" spans="9:11">
      <c r="I549" s="8">
        <v>63548</v>
      </c>
      <c r="J549" s="9" t="s">
        <v>10</v>
      </c>
      <c r="K549" s="10" t="s">
        <v>11</v>
      </c>
    </row>
    <row r="550" spans="9:11">
      <c r="I550" s="8">
        <v>63555</v>
      </c>
      <c r="J550" s="9" t="s">
        <v>10</v>
      </c>
      <c r="K550" s="10" t="s">
        <v>12</v>
      </c>
    </row>
    <row r="551" spans="9:11">
      <c r="I551" s="8">
        <v>63611</v>
      </c>
      <c r="J551" s="9" t="s">
        <v>10</v>
      </c>
      <c r="K551" s="10" t="s">
        <v>15</v>
      </c>
    </row>
    <row r="552" spans="9:11">
      <c r="I552" s="8">
        <v>63612</v>
      </c>
      <c r="J552" s="9" t="s">
        <v>14</v>
      </c>
      <c r="K552" s="10" t="s">
        <v>15</v>
      </c>
    </row>
    <row r="553" spans="9:11">
      <c r="I553" s="8">
        <v>63657</v>
      </c>
      <c r="J553" s="9" t="s">
        <v>16</v>
      </c>
      <c r="K553" s="10" t="s">
        <v>17</v>
      </c>
    </row>
    <row r="554" spans="9:11">
      <c r="I554" s="8">
        <v>63675</v>
      </c>
      <c r="J554" s="9" t="s">
        <v>14</v>
      </c>
      <c r="K554" s="10" t="s">
        <v>18</v>
      </c>
    </row>
    <row r="555" spans="9:11">
      <c r="I555" s="8">
        <v>63719</v>
      </c>
      <c r="J555" s="9" t="s">
        <v>5</v>
      </c>
      <c r="K555" s="10" t="s">
        <v>19</v>
      </c>
    </row>
    <row r="556" spans="9:11">
      <c r="I556" s="8">
        <v>63804</v>
      </c>
      <c r="J556" s="9" t="s">
        <v>16</v>
      </c>
      <c r="K556" s="10" t="s">
        <v>20</v>
      </c>
    </row>
    <row r="557" spans="9:11">
      <c r="I557" s="8">
        <v>63839</v>
      </c>
      <c r="J557" s="9" t="s">
        <v>16</v>
      </c>
      <c r="K557" s="10" t="s">
        <v>22</v>
      </c>
    </row>
    <row r="558" spans="9:11">
      <c r="I558" s="8">
        <v>63860</v>
      </c>
      <c r="J558" s="9" t="s">
        <v>16</v>
      </c>
      <c r="K558" s="10" t="s">
        <v>7</v>
      </c>
    </row>
    <row r="559" spans="9:11">
      <c r="I559" s="8">
        <v>63873</v>
      </c>
      <c r="J559" s="9" t="s">
        <v>5</v>
      </c>
      <c r="K559" s="10" t="s">
        <v>9</v>
      </c>
    </row>
    <row r="560" spans="9:11">
      <c r="I560" s="8">
        <v>63913</v>
      </c>
      <c r="J560" s="9" t="s">
        <v>14</v>
      </c>
      <c r="K560" s="10" t="s">
        <v>11</v>
      </c>
    </row>
    <row r="561" spans="9:11">
      <c r="I561" s="8">
        <v>63920</v>
      </c>
      <c r="J561" s="9" t="s">
        <v>14</v>
      </c>
      <c r="K561" s="10" t="s">
        <v>12</v>
      </c>
    </row>
    <row r="562" spans="9:11">
      <c r="I562" s="8">
        <v>63968</v>
      </c>
      <c r="J562" s="9" t="s">
        <v>10</v>
      </c>
      <c r="K562" s="10" t="s">
        <v>15</v>
      </c>
    </row>
    <row r="563" spans="9:11">
      <c r="I563" s="8">
        <v>63969</v>
      </c>
      <c r="J563" s="9" t="s">
        <v>14</v>
      </c>
      <c r="K563" s="10" t="s">
        <v>15</v>
      </c>
    </row>
    <row r="564" spans="9:11">
      <c r="I564" s="8">
        <v>64014</v>
      </c>
      <c r="J564" s="9" t="s">
        <v>16</v>
      </c>
      <c r="K564" s="10" t="s">
        <v>17</v>
      </c>
    </row>
    <row r="565" spans="9:11">
      <c r="I565" s="8">
        <v>64040</v>
      </c>
      <c r="J565" s="9" t="s">
        <v>8</v>
      </c>
      <c r="K565" s="10" t="s">
        <v>18</v>
      </c>
    </row>
    <row r="566" spans="9:11">
      <c r="I566" s="8">
        <v>64076</v>
      </c>
      <c r="J566" s="9" t="s">
        <v>5</v>
      </c>
      <c r="K566" s="10" t="s">
        <v>19</v>
      </c>
    </row>
    <row r="567" spans="9:11">
      <c r="I567" s="8">
        <v>64238</v>
      </c>
      <c r="J567" s="9" t="s">
        <v>16</v>
      </c>
      <c r="K567" s="10" t="s">
        <v>9</v>
      </c>
    </row>
    <row r="568" spans="9:11">
      <c r="I568" s="8">
        <v>64278</v>
      </c>
      <c r="J568" s="9" t="s">
        <v>8</v>
      </c>
      <c r="K568" s="10" t="s">
        <v>11</v>
      </c>
    </row>
    <row r="569" spans="9:11">
      <c r="I569" s="8">
        <v>64285</v>
      </c>
      <c r="J569" s="9" t="s">
        <v>8</v>
      </c>
      <c r="K569" s="10" t="s">
        <v>12</v>
      </c>
    </row>
    <row r="570" spans="9:11">
      <c r="I570" s="8">
        <v>64346</v>
      </c>
      <c r="J570" s="9" t="s">
        <v>10</v>
      </c>
      <c r="K570" s="10" t="s">
        <v>15</v>
      </c>
    </row>
    <row r="571" spans="9:11">
      <c r="I571" s="8">
        <v>64347</v>
      </c>
      <c r="J571" s="9" t="s">
        <v>14</v>
      </c>
      <c r="K571" s="10" t="s">
        <v>15</v>
      </c>
    </row>
    <row r="572" spans="9:11">
      <c r="I572" s="8">
        <v>64392</v>
      </c>
      <c r="J572" s="9" t="s">
        <v>16</v>
      </c>
      <c r="K572" s="10" t="s">
        <v>17</v>
      </c>
    </row>
    <row r="573" spans="9:11">
      <c r="I573" s="8">
        <v>64396</v>
      </c>
      <c r="J573" s="9" t="s">
        <v>14</v>
      </c>
      <c r="K573" s="10" t="s">
        <v>21</v>
      </c>
    </row>
    <row r="574" spans="9:11">
      <c r="I574" s="8">
        <v>64406</v>
      </c>
      <c r="J574" s="9" t="s">
        <v>16</v>
      </c>
      <c r="K574" s="10" t="s">
        <v>18</v>
      </c>
    </row>
    <row r="575" spans="9:11">
      <c r="I575" s="8">
        <v>64454</v>
      </c>
      <c r="J575" s="9" t="s">
        <v>5</v>
      </c>
      <c r="K575" s="10" t="s">
        <v>19</v>
      </c>
    </row>
    <row r="576" spans="9:11">
      <c r="I576" s="8">
        <v>64535</v>
      </c>
      <c r="J576" s="9" t="s">
        <v>10</v>
      </c>
      <c r="K576" s="10" t="s">
        <v>20</v>
      </c>
    </row>
    <row r="577" spans="9:11">
      <c r="I577" s="8">
        <v>64570</v>
      </c>
      <c r="J577" s="9" t="s">
        <v>10</v>
      </c>
      <c r="K577" s="10" t="s">
        <v>22</v>
      </c>
    </row>
    <row r="578" spans="9:11">
      <c r="I578" s="8">
        <v>64591</v>
      </c>
      <c r="J578" s="9" t="s">
        <v>10</v>
      </c>
      <c r="K578" s="10" t="s">
        <v>7</v>
      </c>
    </row>
    <row r="579" spans="9:11">
      <c r="I579" s="8">
        <v>64644</v>
      </c>
      <c r="J579" s="9" t="s">
        <v>16</v>
      </c>
      <c r="K579" s="10" t="s">
        <v>11</v>
      </c>
    </row>
    <row r="580" spans="9:11">
      <c r="I580" s="8">
        <v>64651</v>
      </c>
      <c r="J580" s="9" t="s">
        <v>16</v>
      </c>
      <c r="K580" s="10" t="s">
        <v>12</v>
      </c>
    </row>
    <row r="581" spans="9:11">
      <c r="I581" s="8">
        <v>64703</v>
      </c>
      <c r="J581" s="9" t="s">
        <v>10</v>
      </c>
      <c r="K581" s="10" t="s">
        <v>15</v>
      </c>
    </row>
    <row r="582" spans="9:11">
      <c r="I582" s="8">
        <v>64704</v>
      </c>
      <c r="J582" s="9" t="s">
        <v>14</v>
      </c>
      <c r="K582" s="10" t="s">
        <v>15</v>
      </c>
    </row>
    <row r="583" spans="9:11">
      <c r="I583" s="8">
        <v>64749</v>
      </c>
      <c r="J583" s="9" t="s">
        <v>16</v>
      </c>
      <c r="K583" s="10" t="s">
        <v>17</v>
      </c>
    </row>
    <row r="584" spans="9:11">
      <c r="I584" s="8">
        <v>64761</v>
      </c>
      <c r="J584" s="9" t="s">
        <v>8</v>
      </c>
      <c r="K584" s="10" t="s">
        <v>21</v>
      </c>
    </row>
    <row r="585" spans="9:11">
      <c r="I585" s="8">
        <v>64811</v>
      </c>
      <c r="J585" s="9" t="s">
        <v>5</v>
      </c>
      <c r="K585" s="10" t="s">
        <v>19</v>
      </c>
    </row>
    <row r="586" spans="9:11">
      <c r="I586" s="8">
        <v>64900</v>
      </c>
      <c r="J586" s="9" t="s">
        <v>14</v>
      </c>
      <c r="K586" s="10" t="s">
        <v>20</v>
      </c>
    </row>
    <row r="587" spans="9:11">
      <c r="I587" s="8">
        <v>64935</v>
      </c>
      <c r="J587" s="9" t="s">
        <v>14</v>
      </c>
      <c r="K587" s="10" t="s">
        <v>22</v>
      </c>
    </row>
    <row r="588" spans="9:11">
      <c r="I588" s="8">
        <v>64956</v>
      </c>
      <c r="J588" s="9" t="s">
        <v>14</v>
      </c>
      <c r="K588" s="10" t="s">
        <v>7</v>
      </c>
    </row>
    <row r="589" spans="9:11">
      <c r="I589" s="8">
        <v>64969</v>
      </c>
      <c r="J589" s="9" t="s">
        <v>10</v>
      </c>
      <c r="K589" s="10" t="s">
        <v>9</v>
      </c>
    </row>
    <row r="590" spans="9:11">
      <c r="I590" s="8">
        <v>65060</v>
      </c>
      <c r="J590" s="9" t="s">
        <v>10</v>
      </c>
      <c r="K590" s="10" t="s">
        <v>15</v>
      </c>
    </row>
    <row r="591" spans="9:11">
      <c r="I591" s="8">
        <v>65061</v>
      </c>
      <c r="J591" s="9" t="s">
        <v>14</v>
      </c>
      <c r="K591" s="10" t="s">
        <v>15</v>
      </c>
    </row>
    <row r="592" spans="9:11">
      <c r="I592" s="8">
        <v>65106</v>
      </c>
      <c r="J592" s="9" t="s">
        <v>16</v>
      </c>
      <c r="K592" s="10" t="s">
        <v>17</v>
      </c>
    </row>
    <row r="593" spans="9:11">
      <c r="I593" s="8">
        <v>65126</v>
      </c>
      <c r="J593" s="9" t="s">
        <v>5</v>
      </c>
      <c r="K593" s="10" t="s">
        <v>21</v>
      </c>
    </row>
    <row r="594" spans="9:11">
      <c r="I594" s="8">
        <v>65168</v>
      </c>
      <c r="J594" s="9" t="s">
        <v>5</v>
      </c>
      <c r="K594" s="10" t="s">
        <v>19</v>
      </c>
    </row>
    <row r="595" spans="9:11">
      <c r="I595" s="8">
        <v>65265</v>
      </c>
      <c r="J595" s="9" t="s">
        <v>8</v>
      </c>
      <c r="K595" s="10" t="s">
        <v>20</v>
      </c>
    </row>
    <row r="596" spans="9:11">
      <c r="I596" s="8">
        <v>65300</v>
      </c>
      <c r="J596" s="9" t="s">
        <v>8</v>
      </c>
      <c r="K596" s="10" t="s">
        <v>22</v>
      </c>
    </row>
    <row r="597" spans="9:11">
      <c r="I597" s="8">
        <v>65321</v>
      </c>
      <c r="J597" s="9" t="s">
        <v>8</v>
      </c>
      <c r="K597" s="10" t="s">
        <v>7</v>
      </c>
    </row>
    <row r="598" spans="9:11">
      <c r="I598" s="8">
        <v>65334</v>
      </c>
      <c r="J598" s="9" t="s">
        <v>14</v>
      </c>
      <c r="K598" s="10" t="s">
        <v>9</v>
      </c>
    </row>
    <row r="599" spans="9:11">
      <c r="I599" s="9"/>
      <c r="J599" s="9"/>
      <c r="K599" s="9"/>
    </row>
    <row r="600" spans="9:11">
      <c r="I600" s="21"/>
    </row>
  </sheetData>
  <mergeCells count="1">
    <mergeCell ref="I1:K1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1"/>
  <sheetViews>
    <sheetView showGridLines="0" zoomScale="160" zoomScaleNormal="160" workbookViewId="0" xr3:uid="{FF0BDA26-1AD6-5648-BD9A-E01AA4DDCA7C}">
      <selection activeCell="D10" sqref="D10"/>
    </sheetView>
  </sheetViews>
  <sheetFormatPr defaultRowHeight="15"/>
  <cols>
    <col min="1" max="1" width="9.42578125" style="26" bestFit="1" customWidth="1"/>
    <col min="2" max="2" width="8.7109375" style="26" bestFit="1" customWidth="1"/>
    <col min="3" max="3" width="11.5703125" style="26" bestFit="1" customWidth="1"/>
    <col min="4" max="4" width="7.5703125" style="26" bestFit="1" customWidth="1"/>
    <col min="5" max="5" width="10.5703125" style="26" bestFit="1" customWidth="1"/>
    <col min="6" max="6" width="12.7109375" style="26" bestFit="1" customWidth="1"/>
    <col min="7" max="7" width="14.28515625" style="26" bestFit="1" customWidth="1"/>
    <col min="8" max="8" width="6.5703125" style="26" bestFit="1" customWidth="1"/>
    <col min="9" max="9" width="5.28515625" style="26" bestFit="1" customWidth="1"/>
    <col min="10" max="16384" width="9.140625" style="26"/>
  </cols>
  <sheetData>
    <row r="1" spans="1:9">
      <c r="A1" s="68" t="s">
        <v>78</v>
      </c>
      <c r="B1" s="73" t="s">
        <v>79</v>
      </c>
      <c r="C1" s="74" t="s">
        <v>80</v>
      </c>
      <c r="D1" s="73" t="s">
        <v>81</v>
      </c>
      <c r="E1" s="83" t="s">
        <v>82</v>
      </c>
      <c r="F1" s="74" t="s">
        <v>83</v>
      </c>
      <c r="G1" s="73" t="s">
        <v>84</v>
      </c>
      <c r="H1" s="74" t="s">
        <v>25</v>
      </c>
    </row>
    <row r="2" spans="1:9">
      <c r="A2" s="64">
        <v>9.1199999999999992</v>
      </c>
      <c r="B2" s="79">
        <v>1000</v>
      </c>
      <c r="C2" s="80">
        <f>B2*A5</f>
        <v>100000000</v>
      </c>
      <c r="D2" s="75">
        <v>11</v>
      </c>
      <c r="E2" s="26">
        <f t="shared" ref="E2:E3" si="0">$A$9*(1+D2/100)^($A$8/252)</f>
        <v>107590.35421846465</v>
      </c>
      <c r="F2" s="76">
        <f t="shared" ref="F2:F3" si="1">(E2-100000)*$A$10</f>
        <v>7590354.2184646502</v>
      </c>
      <c r="G2" s="75">
        <f>C2+F2</f>
        <v>107590354.21846464</v>
      </c>
      <c r="H2" s="76">
        <f>((G2/$G$11)^(252/$A$3)-1)*100</f>
        <v>10.981379732182472</v>
      </c>
      <c r="I2" s="26">
        <f>H2-D2</f>
        <v>-1.8620267817528457E-2</v>
      </c>
    </row>
    <row r="3" spans="1:9">
      <c r="A3" s="71">
        <v>1090</v>
      </c>
      <c r="B3" s="79">
        <f>B2</f>
        <v>1000</v>
      </c>
      <c r="C3" s="80">
        <f>C2</f>
        <v>100000000</v>
      </c>
      <c r="D3" s="75">
        <v>10.5</v>
      </c>
      <c r="E3" s="26">
        <f t="shared" si="0"/>
        <v>105507.84384859748</v>
      </c>
      <c r="F3" s="76">
        <f t="shared" si="1"/>
        <v>5507843.8485974763</v>
      </c>
      <c r="G3" s="75">
        <f t="shared" ref="G3:G10" si="2">C3+F3</f>
        <v>105507843.84859748</v>
      </c>
      <c r="H3" s="76">
        <f t="shared" ref="H3:H10" si="3">((G3/$G$11)^(252/$A$3)-1)*100</f>
        <v>10.481006004088123</v>
      </c>
      <c r="I3" s="26">
        <f t="shared" ref="I3:I10" si="4">H3-D3</f>
        <v>-1.8993995911877448E-2</v>
      </c>
    </row>
    <row r="4" spans="1:9">
      <c r="A4" s="64">
        <f>1000/(1+A2/100)^(A3/252)</f>
        <v>685.56496159702363</v>
      </c>
      <c r="B4" s="79">
        <f t="shared" ref="B4:B10" si="5">B3</f>
        <v>1000</v>
      </c>
      <c r="C4" s="80">
        <f t="shared" ref="C4:C10" si="6">C3</f>
        <v>100000000</v>
      </c>
      <c r="D4" s="75">
        <v>10</v>
      </c>
      <c r="E4" s="26">
        <f>$A$9*(1+D4/100)^($A$8/252)</f>
        <v>103456.47129307999</v>
      </c>
      <c r="F4" s="76">
        <f>(E4-100000)*$A$10</f>
        <v>3456471.2930799872</v>
      </c>
      <c r="G4" s="75">
        <f t="shared" si="2"/>
        <v>103456471.29307999</v>
      </c>
      <c r="H4" s="76">
        <f t="shared" si="3"/>
        <v>9.9806343531841932</v>
      </c>
      <c r="I4" s="26">
        <f t="shared" si="4"/>
        <v>-1.936564681580677E-2</v>
      </c>
    </row>
    <row r="5" spans="1:9">
      <c r="A5" s="72">
        <v>100000</v>
      </c>
      <c r="B5" s="79">
        <f t="shared" si="5"/>
        <v>1000</v>
      </c>
      <c r="C5" s="80">
        <f t="shared" si="6"/>
        <v>100000000</v>
      </c>
      <c r="D5" s="75">
        <v>9.5</v>
      </c>
      <c r="E5" s="26">
        <f>$A$9*(1+D5/100)^($A$8/252)</f>
        <v>101435.90934389466</v>
      </c>
      <c r="F5" s="76">
        <f>(E5-100000)*$A$10</f>
        <v>1435909.3438946584</v>
      </c>
      <c r="G5" s="75">
        <f t="shared" si="2"/>
        <v>101435909.34389466</v>
      </c>
      <c r="H5" s="76">
        <f t="shared" si="3"/>
        <v>9.4802647889038028</v>
      </c>
      <c r="I5" s="26">
        <f t="shared" si="4"/>
        <v>-1.9735211096197247E-2</v>
      </c>
    </row>
    <row r="6" spans="1:9">
      <c r="A6" s="68" t="s">
        <v>85</v>
      </c>
      <c r="B6" s="79">
        <f t="shared" si="5"/>
        <v>1000</v>
      </c>
      <c r="C6" s="80">
        <f t="shared" si="6"/>
        <v>100000000</v>
      </c>
      <c r="D6" s="75">
        <v>9.14</v>
      </c>
      <c r="E6" s="26">
        <f>$A$9*(1+D6/100)^($A$8/252)</f>
        <v>100000</v>
      </c>
      <c r="F6" s="76">
        <f>(E6-100000)*$A$10</f>
        <v>0</v>
      </c>
      <c r="G6" s="75">
        <f t="shared" si="2"/>
        <v>100000000</v>
      </c>
      <c r="H6" s="76">
        <f t="shared" si="3"/>
        <v>9.1199999999999939</v>
      </c>
      <c r="I6" s="26">
        <f t="shared" si="4"/>
        <v>-2.0000000000006679E-2</v>
      </c>
    </row>
    <row r="7" spans="1:9">
      <c r="A7" s="64">
        <f>A2+0.02</f>
        <v>9.1399999999999988</v>
      </c>
      <c r="B7" s="79">
        <f t="shared" si="5"/>
        <v>1000</v>
      </c>
      <c r="C7" s="80">
        <f t="shared" si="6"/>
        <v>100000000</v>
      </c>
      <c r="D7" s="75">
        <v>9</v>
      </c>
      <c r="E7" s="26">
        <f>$A$9*(1+D7/100)^($A$8/252)</f>
        <v>99445.832764239574</v>
      </c>
      <c r="F7" s="76">
        <f>(E7-100000)*$A$10</f>
        <v>-554167.23576042568</v>
      </c>
      <c r="G7" s="75">
        <f t="shared" si="2"/>
        <v>99445832.764239579</v>
      </c>
      <c r="H7" s="76">
        <f t="shared" si="3"/>
        <v>8.9798973207662502</v>
      </c>
      <c r="I7" s="26">
        <f t="shared" si="4"/>
        <v>-2.0102679233749754E-2</v>
      </c>
    </row>
    <row r="8" spans="1:9">
      <c r="A8" s="71">
        <f>A3+1</f>
        <v>1091</v>
      </c>
      <c r="B8" s="79">
        <f t="shared" si="5"/>
        <v>1000</v>
      </c>
      <c r="C8" s="80">
        <f t="shared" si="6"/>
        <v>100000000</v>
      </c>
      <c r="D8" s="75">
        <f>D7-0.5</f>
        <v>8.5</v>
      </c>
      <c r="E8" s="26">
        <f>$A$9*(1+D8/100)^($A$8/252)</f>
        <v>97485.918285572159</v>
      </c>
      <c r="F8" s="76">
        <f>(E8-100000)*$A$10</f>
        <v>-2514081.7144278409</v>
      </c>
      <c r="G8" s="75">
        <f t="shared" si="2"/>
        <v>97485918.285572156</v>
      </c>
      <c r="H8" s="76">
        <f t="shared" si="3"/>
        <v>8.4795319583780717</v>
      </c>
      <c r="I8" s="26">
        <f t="shared" si="4"/>
        <v>-2.0468041621928279E-2</v>
      </c>
    </row>
    <row r="9" spans="1:9">
      <c r="A9" s="64">
        <f>100000/(1+A7/100)^(A8/252)</f>
        <v>68478.401766619951</v>
      </c>
      <c r="B9" s="79">
        <f t="shared" si="5"/>
        <v>1000</v>
      </c>
      <c r="C9" s="80">
        <f t="shared" si="6"/>
        <v>100000000</v>
      </c>
      <c r="D9" s="75">
        <f>D8-0.5</f>
        <v>8</v>
      </c>
      <c r="E9" s="26">
        <f t="shared" ref="E9:E10" si="7">$A$9*(1+D9/100)^($A$8/252)</f>
        <v>95555.844604645157</v>
      </c>
      <c r="F9" s="76">
        <f t="shared" ref="F9:F10" si="8">(E9-100000)*$A$10</f>
        <v>-4444155.3953548428</v>
      </c>
      <c r="G9" s="75">
        <f t="shared" si="2"/>
        <v>95555844.604645163</v>
      </c>
      <c r="H9" s="76">
        <f t="shared" si="3"/>
        <v>7.979168711434359</v>
      </c>
      <c r="I9" s="26">
        <f t="shared" si="4"/>
        <v>-2.0831288565640982E-2</v>
      </c>
    </row>
    <row r="10" spans="1:9" ht="15.75" thickBot="1">
      <c r="A10" s="72">
        <f>A5/100</f>
        <v>1000</v>
      </c>
      <c r="B10" s="81">
        <f t="shared" si="5"/>
        <v>1000</v>
      </c>
      <c r="C10" s="82">
        <f t="shared" si="6"/>
        <v>100000000</v>
      </c>
      <c r="D10" s="77">
        <v>7.5</v>
      </c>
      <c r="E10" s="84">
        <f t="shared" si="7"/>
        <v>93655.292380531973</v>
      </c>
      <c r="F10" s="78">
        <f t="shared" si="8"/>
        <v>-6344707.6194680268</v>
      </c>
      <c r="G10" s="77">
        <f t="shared" si="2"/>
        <v>93655292.380531967</v>
      </c>
      <c r="H10" s="78">
        <f t="shared" si="3"/>
        <v>7.4788075897198603</v>
      </c>
      <c r="I10" s="26">
        <f t="shared" si="4"/>
        <v>-2.119241028013974E-2</v>
      </c>
    </row>
    <row r="11" spans="1:9">
      <c r="F11" s="26" t="s">
        <v>86</v>
      </c>
      <c r="G11" s="26">
        <f>A4*A5</f>
        <v>68556496.159702361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3"/>
  <sheetViews>
    <sheetView showGridLines="0" zoomScale="140" zoomScaleNormal="140" workbookViewId="0" xr3:uid="{C67EF94B-0B3B-5838-830C-E3A509766221}">
      <selection activeCell="A11" sqref="A11"/>
    </sheetView>
  </sheetViews>
  <sheetFormatPr defaultRowHeight="15"/>
  <cols>
    <col min="1" max="1" width="9.85546875" style="26" bestFit="1" customWidth="1"/>
    <col min="2" max="2" width="8.7109375" style="26" bestFit="1" customWidth="1"/>
    <col min="3" max="3" width="11.28515625" style="26" bestFit="1" customWidth="1"/>
    <col min="4" max="4" width="7.5703125" style="26" bestFit="1" customWidth="1"/>
    <col min="5" max="5" width="11" style="26" bestFit="1" customWidth="1"/>
    <col min="6" max="6" width="13.140625" style="26" bestFit="1" customWidth="1"/>
    <col min="7" max="7" width="13.7109375" style="26" bestFit="1" customWidth="1"/>
    <col min="8" max="8" width="6.5703125" style="26" bestFit="1" customWidth="1"/>
    <col min="9" max="9" width="5.28515625" style="26" bestFit="1" customWidth="1"/>
    <col min="10" max="16384" width="9.140625" style="26"/>
  </cols>
  <sheetData>
    <row r="1" spans="1:9">
      <c r="A1" s="68" t="s">
        <v>78</v>
      </c>
      <c r="B1" s="73" t="s">
        <v>79</v>
      </c>
      <c r="C1" s="74" t="s">
        <v>80</v>
      </c>
      <c r="D1" s="73" t="s">
        <v>81</v>
      </c>
      <c r="E1" s="83" t="s">
        <v>82</v>
      </c>
      <c r="F1" s="74" t="s">
        <v>83</v>
      </c>
      <c r="G1" s="73" t="s">
        <v>84</v>
      </c>
      <c r="H1" s="74" t="s">
        <v>25</v>
      </c>
    </row>
    <row r="2" spans="1:9">
      <c r="A2" s="64">
        <v>8.89</v>
      </c>
      <c r="B2" s="79">
        <v>1000</v>
      </c>
      <c r="C2" s="80">
        <f>B2*A5</f>
        <v>40000000</v>
      </c>
      <c r="D2" s="75">
        <v>11</v>
      </c>
      <c r="E2" s="26">
        <f t="shared" ref="E2:E4" si="0">$A$9*(1+D2/100)^($A$8/252)</f>
        <v>102696.12183087064</v>
      </c>
      <c r="F2" s="76">
        <f t="shared" ref="F2:F4" si="1">(E2-100000)*$A$10</f>
        <v>1078448.7323482579</v>
      </c>
      <c r="G2" s="75">
        <f>C2+F2</f>
        <v>41078448.732348256</v>
      </c>
      <c r="H2" s="76">
        <f t="shared" ref="H2:H12" si="2">((G2/$G$13)^(252/$A$3)-1)*100</f>
        <v>11.077939920480006</v>
      </c>
      <c r="I2" s="26">
        <f>H2-D2</f>
        <v>7.7939920480005753E-2</v>
      </c>
    </row>
    <row r="3" spans="1:9">
      <c r="A3" s="71">
        <v>337</v>
      </c>
      <c r="B3" s="79">
        <f>B2</f>
        <v>1000</v>
      </c>
      <c r="C3" s="80">
        <f>C2</f>
        <v>40000000</v>
      </c>
      <c r="D3" s="75">
        <v>10.5</v>
      </c>
      <c r="E3" s="26">
        <f t="shared" si="0"/>
        <v>102076.13429423868</v>
      </c>
      <c r="F3" s="76">
        <f t="shared" si="1"/>
        <v>830453.71769547346</v>
      </c>
      <c r="G3" s="75">
        <f t="shared" ref="G3" si="3">C3+F3</f>
        <v>40830453.717695475</v>
      </c>
      <c r="H3" s="76">
        <f t="shared" si="2"/>
        <v>10.576107477371233</v>
      </c>
      <c r="I3" s="26">
        <f t="shared" ref="I3" si="4">H3-D3</f>
        <v>7.610747737123269E-2</v>
      </c>
    </row>
    <row r="4" spans="1:9">
      <c r="A4" s="64">
        <f>1000/(1+A2/100)^(A3/252)</f>
        <v>892.35136400312877</v>
      </c>
      <c r="B4" s="79">
        <f t="shared" ref="B4:C4" si="5">B3</f>
        <v>1000</v>
      </c>
      <c r="C4" s="80">
        <f t="shared" si="5"/>
        <v>40000000</v>
      </c>
      <c r="D4" s="75">
        <v>10</v>
      </c>
      <c r="E4" s="26">
        <f t="shared" si="0"/>
        <v>101457.10341084708</v>
      </c>
      <c r="F4" s="76">
        <f t="shared" si="1"/>
        <v>582841.36433883104</v>
      </c>
      <c r="G4" s="75">
        <f t="shared" ref="G4:G12" si="6">C4+F4</f>
        <v>40582841.36433883</v>
      </c>
      <c r="H4" s="76">
        <f t="shared" si="2"/>
        <v>10.074281772326387</v>
      </c>
      <c r="I4" s="26">
        <f t="shared" ref="I4:I12" si="7">H4-D4</f>
        <v>7.4281772326386886E-2</v>
      </c>
    </row>
    <row r="5" spans="1:9">
      <c r="A5" s="72">
        <v>40000</v>
      </c>
      <c r="B5" s="79">
        <f t="shared" ref="B5:B11" si="8">B4</f>
        <v>1000</v>
      </c>
      <c r="C5" s="80">
        <f t="shared" ref="C5:C10" si="9">C4</f>
        <v>40000000</v>
      </c>
      <c r="D5" s="75">
        <v>9.5</v>
      </c>
      <c r="E5" s="26">
        <f>$A$9*(1+D5/100)^($A$8/252)</f>
        <v>100839.03204293275</v>
      </c>
      <c r="F5" s="76">
        <f>(E5-100000)*$A$10</f>
        <v>335612.81717310194</v>
      </c>
      <c r="G5" s="75">
        <f t="shared" si="6"/>
        <v>40335612.817173101</v>
      </c>
      <c r="H5" s="76">
        <f t="shared" si="2"/>
        <v>9.5724628358820674</v>
      </c>
      <c r="I5" s="26">
        <f t="shared" si="7"/>
        <v>7.2462835882067367E-2</v>
      </c>
    </row>
    <row r="6" spans="1:9">
      <c r="A6" s="68" t="s">
        <v>85</v>
      </c>
      <c r="B6" s="79">
        <f t="shared" si="8"/>
        <v>1000</v>
      </c>
      <c r="C6" s="80">
        <f t="shared" si="9"/>
        <v>40000000</v>
      </c>
      <c r="D6" s="75">
        <v>9</v>
      </c>
      <c r="E6" s="26">
        <f>$A$9*(1+D6/100)^($A$8/252)</f>
        <v>100221.92307439508</v>
      </c>
      <c r="F6" s="76">
        <f>(E6-100000)*$A$10</f>
        <v>88769.229758030269</v>
      </c>
      <c r="G6" s="75">
        <f t="shared" si="6"/>
        <v>40088769.229758032</v>
      </c>
      <c r="H6" s="76">
        <f t="shared" si="2"/>
        <v>9.0706506988534876</v>
      </c>
      <c r="I6" s="26">
        <f t="shared" si="7"/>
        <v>7.0650698853487626E-2</v>
      </c>
    </row>
    <row r="7" spans="1:9">
      <c r="A7" s="64">
        <f>A2-0.07</f>
        <v>8.82</v>
      </c>
      <c r="B7" s="85">
        <f t="shared" si="8"/>
        <v>1000</v>
      </c>
      <c r="C7" s="86">
        <f t="shared" si="9"/>
        <v>40000000</v>
      </c>
      <c r="D7" s="87">
        <v>8.82</v>
      </c>
      <c r="E7" s="35">
        <f>$A$9*(1+D7/100)^($A$8/252)</f>
        <v>100000</v>
      </c>
      <c r="F7" s="88">
        <f>(E7-100000)*$A$10</f>
        <v>0</v>
      </c>
      <c r="G7" s="87">
        <f t="shared" si="6"/>
        <v>40000000</v>
      </c>
      <c r="H7" s="88">
        <f t="shared" si="2"/>
        <v>8.889999999999997</v>
      </c>
      <c r="I7" s="35">
        <f t="shared" si="7"/>
        <v>6.9999999999996732E-2</v>
      </c>
    </row>
    <row r="8" spans="1:9">
      <c r="A8" s="71">
        <f>A3+1</f>
        <v>338</v>
      </c>
      <c r="B8" s="79">
        <f t="shared" si="8"/>
        <v>1000</v>
      </c>
      <c r="C8" s="80">
        <f t="shared" si="9"/>
        <v>40000000</v>
      </c>
      <c r="D8" s="75">
        <v>8.5</v>
      </c>
      <c r="E8" s="26">
        <f>$A$9*(1+D8/100)^($A$8/252)</f>
        <v>99605.779411059484</v>
      </c>
      <c r="F8" s="76">
        <f>(E8-100000)*$A$10</f>
        <v>-157688.23557620635</v>
      </c>
      <c r="G8" s="75">
        <f t="shared" si="6"/>
        <v>39842311.764423795</v>
      </c>
      <c r="H8" s="76">
        <f t="shared" si="2"/>
        <v>8.5688453923380656</v>
      </c>
      <c r="I8" s="26">
        <f t="shared" si="7"/>
        <v>6.8845392338065636E-2</v>
      </c>
    </row>
    <row r="9" spans="1:9">
      <c r="A9" s="64">
        <f>100000/(1+A7/100)^(A8/252)</f>
        <v>89281.956528841067</v>
      </c>
      <c r="B9" s="79">
        <f t="shared" si="8"/>
        <v>1000</v>
      </c>
      <c r="C9" s="80">
        <f t="shared" si="9"/>
        <v>40000000</v>
      </c>
      <c r="D9" s="75">
        <v>8</v>
      </c>
      <c r="E9" s="26">
        <f>$A$9*(1+D9/100)^($A$8/252)</f>
        <v>98990.603980946209</v>
      </c>
      <c r="F9" s="76">
        <f>(E9-100000)*$A$10</f>
        <v>-403758.40762151638</v>
      </c>
      <c r="G9" s="75">
        <f t="shared" si="6"/>
        <v>39596241.592378482</v>
      </c>
      <c r="H9" s="76">
        <f t="shared" si="2"/>
        <v>8.0670469477193798</v>
      </c>
      <c r="I9" s="26">
        <f t="shared" si="7"/>
        <v>6.7046947719379801E-2</v>
      </c>
    </row>
    <row r="10" spans="1:9">
      <c r="A10" s="72">
        <f>A5/100</f>
        <v>400</v>
      </c>
      <c r="B10" s="79">
        <f t="shared" si="8"/>
        <v>1000</v>
      </c>
      <c r="C10" s="80">
        <f t="shared" si="9"/>
        <v>40000000</v>
      </c>
      <c r="D10" s="75">
        <v>7.5</v>
      </c>
      <c r="E10" s="26">
        <f t="shared" ref="E10:E12" si="10">$A$9*(1+D10/100)^($A$8/252)</f>
        <v>98376.399734543113</v>
      </c>
      <c r="F10" s="76">
        <f t="shared" ref="F10:F12" si="11">(E10-100000)*$A$10</f>
        <v>-649440.10618275497</v>
      </c>
      <c r="G10" s="75">
        <f t="shared" si="6"/>
        <v>39350559.893817246</v>
      </c>
      <c r="H10" s="76">
        <f t="shared" si="2"/>
        <v>7.5652553966712777</v>
      </c>
      <c r="I10" s="26">
        <f t="shared" si="7"/>
        <v>6.5255396671277666E-2</v>
      </c>
    </row>
    <row r="11" spans="1:9">
      <c r="B11" s="79">
        <f t="shared" si="8"/>
        <v>1000</v>
      </c>
      <c r="C11" s="80">
        <f>C10</f>
        <v>40000000</v>
      </c>
      <c r="D11" s="75">
        <v>7</v>
      </c>
      <c r="E11" s="26">
        <f t="shared" si="10"/>
        <v>97763.169645083355</v>
      </c>
      <c r="F11" s="76">
        <f t="shared" si="11"/>
        <v>-894732.14196665795</v>
      </c>
      <c r="G11" s="75">
        <f t="shared" si="6"/>
        <v>39105267.858033344</v>
      </c>
      <c r="H11" s="76">
        <f t="shared" si="2"/>
        <v>7.0634707711617173</v>
      </c>
      <c r="I11" s="26">
        <f t="shared" si="7"/>
        <v>6.3470771161717288E-2</v>
      </c>
    </row>
    <row r="12" spans="1:9" ht="15.75" thickBot="1">
      <c r="B12" s="81">
        <f>B10</f>
        <v>1000</v>
      </c>
      <c r="C12" s="82">
        <f>C10</f>
        <v>40000000</v>
      </c>
      <c r="D12" s="77">
        <v>6.5</v>
      </c>
      <c r="E12" s="84">
        <f t="shared" si="10"/>
        <v>97150.916708827732</v>
      </c>
      <c r="F12" s="78">
        <f t="shared" si="11"/>
        <v>-1139633.3164689073</v>
      </c>
      <c r="G12" s="77">
        <f t="shared" si="6"/>
        <v>38860366.683531091</v>
      </c>
      <c r="H12" s="78">
        <f t="shared" si="2"/>
        <v>6.5616931034569781</v>
      </c>
      <c r="I12" s="26">
        <f t="shared" si="7"/>
        <v>6.1693103456978093E-2</v>
      </c>
    </row>
    <row r="13" spans="1:9">
      <c r="F13" s="26" t="s">
        <v>86</v>
      </c>
      <c r="G13" s="26">
        <f>A4*A5</f>
        <v>35694054.56012515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4"/>
  <sheetViews>
    <sheetView showGridLines="0" tabSelected="1" zoomScale="120" zoomScaleNormal="120" workbookViewId="0" xr3:uid="{274F5AE0-5452-572F-8038-C13FFDA59D49}">
      <selection activeCell="J12" sqref="J12"/>
    </sheetView>
  </sheetViews>
  <sheetFormatPr defaultRowHeight="15"/>
  <cols>
    <col min="1" max="1" width="3.5703125" style="26" bestFit="1" customWidth="1"/>
    <col min="2" max="2" width="13.42578125" style="26" bestFit="1" customWidth="1"/>
    <col min="3" max="3" width="7.85546875" style="26" bestFit="1" customWidth="1"/>
    <col min="4" max="4" width="13.42578125" style="26" bestFit="1" customWidth="1"/>
    <col min="5" max="5" width="14.28515625" style="26" bestFit="1" customWidth="1"/>
    <col min="6" max="6" width="13.140625" style="26" bestFit="1" customWidth="1"/>
    <col min="7" max="7" width="13.42578125" style="26" bestFit="1" customWidth="1"/>
    <col min="8" max="8" width="5.7109375" style="26" bestFit="1" customWidth="1"/>
    <col min="9" max="16384" width="9.140625" style="26"/>
  </cols>
  <sheetData>
    <row r="1" spans="1:7" ht="15.75" thickBot="1">
      <c r="A1" s="26" t="s">
        <v>87</v>
      </c>
      <c r="B1" s="26" t="s">
        <v>25</v>
      </c>
      <c r="C1" s="26" t="s">
        <v>3</v>
      </c>
      <c r="D1" s="26" t="s">
        <v>46</v>
      </c>
      <c r="E1" s="90" t="s">
        <v>88</v>
      </c>
      <c r="F1" s="91" t="s">
        <v>89</v>
      </c>
      <c r="G1" s="74"/>
    </row>
    <row r="2" spans="1:7">
      <c r="B2" s="26">
        <v>8.89</v>
      </c>
      <c r="C2" s="27">
        <v>337</v>
      </c>
      <c r="D2" s="26">
        <f>1000/(1+B2/100)^(C2/252)</f>
        <v>892.35136400312877</v>
      </c>
      <c r="E2" s="93" t="s">
        <v>90</v>
      </c>
      <c r="F2" s="29"/>
      <c r="G2" s="92" t="s">
        <v>78</v>
      </c>
    </row>
    <row r="3" spans="1:7" ht="15.75" thickBot="1">
      <c r="E3" s="95" t="s">
        <v>91</v>
      </c>
      <c r="F3" s="97" t="str">
        <f>E2</f>
        <v>8,89%aa</v>
      </c>
      <c r="G3" s="78" t="s">
        <v>92</v>
      </c>
    </row>
    <row r="4" spans="1:7" ht="15.75" thickBot="1"/>
    <row r="5" spans="1:7">
      <c r="B5" s="94" t="s">
        <v>79</v>
      </c>
      <c r="C5" s="73" t="s">
        <v>81</v>
      </c>
      <c r="D5" s="96" t="s">
        <v>88</v>
      </c>
      <c r="E5" s="98" t="s">
        <v>89</v>
      </c>
      <c r="F5" s="74" t="s">
        <v>92</v>
      </c>
      <c r="G5" s="103" t="s">
        <v>93</v>
      </c>
    </row>
    <row r="6" spans="1:7" ht="15.75" thickBot="1">
      <c r="B6" s="89">
        <f>1000*50000</f>
        <v>50000000</v>
      </c>
      <c r="C6" s="77">
        <v>8.89</v>
      </c>
      <c r="D6" s="84">
        <f>$D$2*(1+C6/100)^($C$2/252)*50000</f>
        <v>50000000</v>
      </c>
      <c r="E6" s="84">
        <f>-B6</f>
        <v>-50000000</v>
      </c>
      <c r="F6" s="78">
        <f>D6+E6</f>
        <v>0</v>
      </c>
      <c r="G6" s="89">
        <f>B6+F6</f>
        <v>50000000</v>
      </c>
    </row>
    <row r="8" spans="1:7" ht="15.75" thickBot="1"/>
    <row r="9" spans="1:7" ht="15.75" thickBot="1">
      <c r="A9" s="26" t="s">
        <v>94</v>
      </c>
      <c r="B9" s="26" t="s">
        <v>25</v>
      </c>
      <c r="C9" s="26" t="s">
        <v>3</v>
      </c>
      <c r="D9" s="26" t="s">
        <v>46</v>
      </c>
      <c r="E9" s="90" t="s">
        <v>88</v>
      </c>
      <c r="F9" s="91" t="s">
        <v>89</v>
      </c>
      <c r="G9" s="74"/>
    </row>
    <row r="10" spans="1:7">
      <c r="B10" s="26">
        <v>9.1199999999999992</v>
      </c>
      <c r="C10" s="27">
        <v>1090</v>
      </c>
      <c r="D10" s="26">
        <f>1000/(1+B10/100)^(C10/252)</f>
        <v>685.56496159702363</v>
      </c>
      <c r="E10" s="93" t="s">
        <v>95</v>
      </c>
      <c r="F10" s="29"/>
      <c r="G10" s="92" t="s">
        <v>78</v>
      </c>
    </row>
    <row r="11" spans="1:7" ht="15.75" thickBot="1">
      <c r="E11" s="95" t="s">
        <v>91</v>
      </c>
      <c r="F11" s="97" t="str">
        <f>E10</f>
        <v>9,12%aa</v>
      </c>
      <c r="G11" s="78" t="s">
        <v>92</v>
      </c>
    </row>
    <row r="12" spans="1:7" ht="15.75" thickBot="1"/>
    <row r="13" spans="1:7">
      <c r="B13" s="94" t="s">
        <v>79</v>
      </c>
      <c r="C13" s="73" t="s">
        <v>81</v>
      </c>
      <c r="D13" s="96" t="s">
        <v>88</v>
      </c>
      <c r="E13" s="98" t="s">
        <v>89</v>
      </c>
      <c r="F13" s="74" t="s">
        <v>92</v>
      </c>
      <c r="G13" s="103" t="s">
        <v>93</v>
      </c>
    </row>
    <row r="14" spans="1:7" ht="15.75" thickBot="1">
      <c r="B14" s="89">
        <f>1000*40000</f>
        <v>40000000</v>
      </c>
      <c r="C14" s="77">
        <v>6.39</v>
      </c>
      <c r="D14" s="84">
        <f>$D$10*(1+C14/100)^($C$10/252)*40000</f>
        <v>35848028.643258728</v>
      </c>
      <c r="E14" s="84">
        <f>-B14</f>
        <v>-40000000</v>
      </c>
      <c r="F14" s="78">
        <f>D14+E14</f>
        <v>-4151971.3567412719</v>
      </c>
      <c r="G14" s="89">
        <f>B14+F14</f>
        <v>35848028.643258728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showGridLines="0" zoomScale="200" zoomScaleNormal="200" workbookViewId="0" xr3:uid="{958C4451-9541-5A59-BF78-D2F731DF1C81}">
      <selection activeCell="H9" sqref="H9"/>
    </sheetView>
  </sheetViews>
  <sheetFormatPr defaultRowHeight="15"/>
  <cols>
    <col min="1" max="1" width="2.5703125" style="26" bestFit="1" customWidth="1"/>
    <col min="2" max="2" width="9.5703125" style="26" bestFit="1" customWidth="1"/>
    <col min="3" max="3" width="6.5703125" style="26" bestFit="1" customWidth="1"/>
    <col min="4" max="4" width="8.5703125" style="26" bestFit="1" customWidth="1"/>
    <col min="5" max="5" width="9.42578125" style="26" bestFit="1" customWidth="1"/>
    <col min="6" max="6" width="5.7109375" style="26" bestFit="1" customWidth="1"/>
    <col min="7" max="7" width="10.42578125" style="26" bestFit="1" customWidth="1"/>
    <col min="8" max="16384" width="9.140625" style="26"/>
  </cols>
  <sheetData>
    <row r="1" spans="1:7">
      <c r="A1" s="35" t="s">
        <v>23</v>
      </c>
      <c r="B1" s="26" t="s">
        <v>24</v>
      </c>
      <c r="C1" s="26" t="s">
        <v>25</v>
      </c>
      <c r="D1" s="26" t="s">
        <v>26</v>
      </c>
      <c r="E1" s="26" t="s">
        <v>27</v>
      </c>
      <c r="F1" s="26" t="s">
        <v>3</v>
      </c>
    </row>
    <row r="2" spans="1:7">
      <c r="B2" s="26" t="s">
        <v>28</v>
      </c>
      <c r="C2" s="26">
        <v>8.2200000000000006</v>
      </c>
      <c r="D2" s="26" t="s">
        <v>29</v>
      </c>
      <c r="E2" s="26">
        <f>100000/(1+C2/100)^(F2/252)</f>
        <v>94247.394493831496</v>
      </c>
      <c r="F2" s="27">
        <v>189</v>
      </c>
    </row>
    <row r="3" spans="1:7">
      <c r="B3" s="26" t="s">
        <v>30</v>
      </c>
      <c r="C3" s="26">
        <v>8.1300000000000008</v>
      </c>
      <c r="D3" s="26" t="s">
        <v>31</v>
      </c>
      <c r="E3" s="29">
        <f>100000/(1+C3/100)^(F2/252)</f>
        <v>94306.222177892225</v>
      </c>
      <c r="F3" s="27" t="s">
        <v>32</v>
      </c>
      <c r="G3" s="32" t="s">
        <v>33</v>
      </c>
    </row>
    <row r="4" spans="1:7">
      <c r="E4" s="26">
        <f>E2-E3</f>
        <v>-58.827684060728643</v>
      </c>
      <c r="F4" s="27">
        <v>1000</v>
      </c>
      <c r="G4" s="31">
        <f>E4*F4</f>
        <v>-58827.684060728643</v>
      </c>
    </row>
    <row r="6" spans="1:7">
      <c r="A6" s="35" t="s">
        <v>34</v>
      </c>
      <c r="B6" s="26" t="s">
        <v>24</v>
      </c>
      <c r="C6" s="26" t="s">
        <v>25</v>
      </c>
      <c r="D6" s="26" t="s">
        <v>26</v>
      </c>
      <c r="E6" s="26" t="s">
        <v>27</v>
      </c>
      <c r="F6" s="26" t="s">
        <v>3</v>
      </c>
    </row>
    <row r="7" spans="1:7">
      <c r="B7" s="26" t="s">
        <v>30</v>
      </c>
      <c r="C7" s="26">
        <v>10.89</v>
      </c>
      <c r="D7" s="26" t="s">
        <v>31</v>
      </c>
      <c r="E7" s="26">
        <f>100000/(1+C7/100)^(F7/252)</f>
        <v>68791.111469315365</v>
      </c>
      <c r="F7" s="27">
        <v>912</v>
      </c>
    </row>
    <row r="8" spans="1:7">
      <c r="B8" s="26" t="s">
        <v>28</v>
      </c>
      <c r="C8" s="26">
        <v>10.81</v>
      </c>
      <c r="D8" s="26" t="s">
        <v>29</v>
      </c>
      <c r="E8" s="29">
        <f>100000/(1+C8/100)^(F7/252)</f>
        <v>68971.018531756112</v>
      </c>
      <c r="F8" s="27" t="s">
        <v>32</v>
      </c>
      <c r="G8" s="32" t="s">
        <v>33</v>
      </c>
    </row>
    <row r="9" spans="1:7">
      <c r="E9" s="26">
        <f>-E7+E8</f>
        <v>179.90706244074681</v>
      </c>
      <c r="F9" s="27">
        <v>200</v>
      </c>
      <c r="G9" s="31">
        <f>E9*F9</f>
        <v>35981.412488149363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3"/>
  <sheetViews>
    <sheetView showGridLines="0" zoomScale="110" zoomScaleNormal="110" workbookViewId="0" xr3:uid="{842E5F09-E766-5B8D-85AF-A39847EA96FD}"/>
  </sheetViews>
  <sheetFormatPr defaultRowHeight="15"/>
  <cols>
    <col min="1" max="1" width="2.5703125" style="33" bestFit="1" customWidth="1"/>
    <col min="2" max="2" width="8" style="33" bestFit="1" customWidth="1"/>
    <col min="3" max="3" width="10.85546875" style="33" bestFit="1" customWidth="1"/>
    <col min="4" max="4" width="6.5703125" style="33" bestFit="1" customWidth="1"/>
    <col min="5" max="5" width="8.5703125" style="33" bestFit="1" customWidth="1"/>
    <col min="6" max="6" width="9.28515625" style="33" bestFit="1" customWidth="1"/>
    <col min="7" max="7" width="4" style="33" bestFit="1" customWidth="1"/>
    <col min="8" max="8" width="5.42578125" style="33" bestFit="1" customWidth="1"/>
    <col min="9" max="9" width="13.7109375" style="26" bestFit="1" customWidth="1"/>
    <col min="10" max="10" width="9.140625" style="33"/>
    <col min="11" max="11" width="2.5703125" style="33" bestFit="1" customWidth="1"/>
    <col min="12" max="12" width="8" style="33" bestFit="1" customWidth="1"/>
    <col min="13" max="13" width="10.85546875" style="33" bestFit="1" customWidth="1"/>
    <col min="14" max="14" width="6.7109375" style="33" bestFit="1" customWidth="1"/>
    <col min="15" max="15" width="8.5703125" style="33" bestFit="1" customWidth="1"/>
    <col min="16" max="16" width="9.28515625" style="33" bestFit="1" customWidth="1"/>
    <col min="17" max="17" width="5.5703125" style="33" bestFit="1" customWidth="1"/>
    <col min="18" max="18" width="5.42578125" style="33" bestFit="1" customWidth="1"/>
    <col min="19" max="19" width="13.7109375" style="26" bestFit="1" customWidth="1"/>
    <col min="20" max="16384" width="9.140625" style="33"/>
  </cols>
  <sheetData>
    <row r="1" spans="1:19">
      <c r="A1" s="33" t="s">
        <v>35</v>
      </c>
      <c r="B1" s="37" t="s">
        <v>36</v>
      </c>
      <c r="C1" s="26" t="s">
        <v>24</v>
      </c>
      <c r="D1" s="26" t="s">
        <v>25</v>
      </c>
      <c r="E1" s="26" t="s">
        <v>26</v>
      </c>
      <c r="F1" s="26" t="s">
        <v>27</v>
      </c>
      <c r="G1" s="26" t="s">
        <v>3</v>
      </c>
      <c r="H1" s="26" t="s">
        <v>32</v>
      </c>
      <c r="I1" s="26" t="s">
        <v>33</v>
      </c>
      <c r="K1" s="33" t="s">
        <v>37</v>
      </c>
      <c r="L1" s="37" t="s">
        <v>36</v>
      </c>
      <c r="M1" s="26" t="s">
        <v>24</v>
      </c>
      <c r="N1" s="26" t="s">
        <v>25</v>
      </c>
      <c r="O1" s="26" t="s">
        <v>26</v>
      </c>
      <c r="P1" s="26" t="s">
        <v>27</v>
      </c>
      <c r="Q1" s="26" t="s">
        <v>3</v>
      </c>
      <c r="R1" s="26" t="s">
        <v>32</v>
      </c>
      <c r="S1" s="26" t="s">
        <v>33</v>
      </c>
    </row>
    <row r="2" spans="1:19">
      <c r="C2" s="26" t="s">
        <v>28</v>
      </c>
      <c r="D2" s="26">
        <v>7.6</v>
      </c>
      <c r="E2" s="26" t="s">
        <v>29</v>
      </c>
      <c r="F2" s="26">
        <f>100000/(1+D2/100)^(G2/252)</f>
        <v>91383.093709095629</v>
      </c>
      <c r="G2" s="27">
        <v>310</v>
      </c>
      <c r="H2" s="27">
        <v>700</v>
      </c>
      <c r="I2" s="26">
        <f>F2*H2</f>
        <v>63968165.596366942</v>
      </c>
      <c r="M2" s="26" t="s">
        <v>30</v>
      </c>
      <c r="N2" s="26">
        <v>10.23</v>
      </c>
      <c r="O2" s="30" t="s">
        <v>31</v>
      </c>
      <c r="P2" s="26">
        <f>100000/(1+N2/100)^(Q2/252)</f>
        <v>63156.603468003756</v>
      </c>
      <c r="Q2" s="27">
        <v>1189</v>
      </c>
      <c r="R2" s="27">
        <v>200</v>
      </c>
      <c r="S2" s="26">
        <f>-P2*R2</f>
        <v>-12631320.693600751</v>
      </c>
    </row>
    <row r="3" spans="1:19">
      <c r="B3" s="39" t="s">
        <v>38</v>
      </c>
      <c r="C3" s="29" t="s">
        <v>30</v>
      </c>
      <c r="D3" s="26">
        <v>7.65</v>
      </c>
      <c r="E3" s="30" t="s">
        <v>31</v>
      </c>
      <c r="F3" s="26">
        <f>100000/(1+D3/100)^(G3/252)</f>
        <v>91330.88297936965</v>
      </c>
      <c r="G3" s="27">
        <f>G2</f>
        <v>310</v>
      </c>
      <c r="H3" s="27">
        <v>800</v>
      </c>
      <c r="I3" s="26">
        <f>-F3*H3</f>
        <v>-73064706.383495718</v>
      </c>
      <c r="L3" s="39" t="s">
        <v>39</v>
      </c>
      <c r="M3" s="29" t="s">
        <v>30</v>
      </c>
      <c r="N3" s="26">
        <v>10.29</v>
      </c>
      <c r="O3" s="30" t="s">
        <v>31</v>
      </c>
      <c r="P3" s="26">
        <f>100000/(1+N3/100)^(Q3/252)</f>
        <v>62994.655336723888</v>
      </c>
      <c r="Q3" s="27">
        <f>Q2</f>
        <v>1189</v>
      </c>
      <c r="R3" s="27">
        <v>400</v>
      </c>
      <c r="S3" s="26">
        <f>-P3*R3</f>
        <v>-25197862.134689555</v>
      </c>
    </row>
    <row r="4" spans="1:19">
      <c r="C4" s="33" t="s">
        <v>40</v>
      </c>
      <c r="E4" s="26" t="s">
        <v>29</v>
      </c>
      <c r="F4" s="26">
        <v>91330</v>
      </c>
      <c r="H4" s="38">
        <v>100</v>
      </c>
      <c r="I4" s="29">
        <f>F4*H4</f>
        <v>9133000</v>
      </c>
      <c r="M4" s="33" t="s">
        <v>40</v>
      </c>
      <c r="O4" s="26" t="s">
        <v>29</v>
      </c>
      <c r="P4" s="26">
        <v>62990</v>
      </c>
      <c r="R4" s="38">
        <v>600</v>
      </c>
      <c r="S4" s="29">
        <f>P4*R4</f>
        <v>37794000</v>
      </c>
    </row>
    <row r="5" spans="1:19">
      <c r="I5" s="36">
        <f>SUM(I2:I4)</f>
        <v>36459.212871223688</v>
      </c>
      <c r="S5" s="36">
        <f>SUM(S2:S4)</f>
        <v>-35182.828290306032</v>
      </c>
    </row>
    <row r="6" spans="1:19">
      <c r="C6" s="26">
        <f>F4</f>
        <v>91330</v>
      </c>
      <c r="D6" s="33">
        <v>6.39</v>
      </c>
      <c r="E6" s="33">
        <v>1</v>
      </c>
      <c r="F6" s="30">
        <f>C6*(1+D6/100)^(E6/252)</f>
        <v>91352.451601253983</v>
      </c>
      <c r="M6" s="26">
        <f>P4</f>
        <v>62990</v>
      </c>
      <c r="N6" s="33">
        <v>6.39</v>
      </c>
      <c r="O6" s="33">
        <v>1</v>
      </c>
      <c r="P6" s="30">
        <f>M6*(1+N6/100)^(O6/252)</f>
        <v>63005.484795390221</v>
      </c>
    </row>
    <row r="8" spans="1:19">
      <c r="B8" s="37" t="s">
        <v>41</v>
      </c>
      <c r="C8" s="26" t="s">
        <v>24</v>
      </c>
      <c r="D8" s="26" t="s">
        <v>25</v>
      </c>
      <c r="E8" s="26" t="s">
        <v>26</v>
      </c>
      <c r="F8" s="26" t="s">
        <v>27</v>
      </c>
      <c r="G8" s="26" t="s">
        <v>3</v>
      </c>
      <c r="H8" s="26" t="s">
        <v>32</v>
      </c>
      <c r="I8" s="26" t="s">
        <v>33</v>
      </c>
      <c r="L8" s="37" t="s">
        <v>41</v>
      </c>
      <c r="M8" s="26" t="s">
        <v>24</v>
      </c>
      <c r="N8" s="26" t="s">
        <v>25</v>
      </c>
      <c r="O8" s="26" t="s">
        <v>26</v>
      </c>
      <c r="P8" s="26" t="s">
        <v>27</v>
      </c>
      <c r="Q8" s="26" t="s">
        <v>3</v>
      </c>
      <c r="R8" s="26" t="s">
        <v>32</v>
      </c>
      <c r="S8" s="26" t="s">
        <v>33</v>
      </c>
    </row>
    <row r="9" spans="1:19">
      <c r="C9" s="38" t="s">
        <v>42</v>
      </c>
      <c r="D9" s="99">
        <f>((100000/F9)^(252/G9)-1)*100</f>
        <v>7.6549506074375273</v>
      </c>
      <c r="E9" s="30" t="s">
        <v>31</v>
      </c>
      <c r="F9" s="30">
        <f>F6</f>
        <v>91352.451601253983</v>
      </c>
      <c r="G9" s="27">
        <v>309</v>
      </c>
      <c r="H9" s="38">
        <v>100</v>
      </c>
      <c r="I9" s="26">
        <f>-F9*H9</f>
        <v>-9135245.160125399</v>
      </c>
      <c r="M9" s="38" t="s">
        <v>42</v>
      </c>
      <c r="N9" s="99">
        <f>((100000/P9)^(252/Q9)-1)*100</f>
        <v>10.295071348059825</v>
      </c>
      <c r="O9" s="30" t="s">
        <v>31</v>
      </c>
      <c r="P9" s="30">
        <f>P6</f>
        <v>63005.484795390221</v>
      </c>
      <c r="Q9" s="27">
        <v>1188</v>
      </c>
      <c r="R9" s="38">
        <f>R4</f>
        <v>600</v>
      </c>
      <c r="S9" s="26">
        <f>-P9*R9</f>
        <v>-37803290.877234131</v>
      </c>
    </row>
    <row r="10" spans="1:19">
      <c r="B10" s="34" t="s">
        <v>43</v>
      </c>
      <c r="C10" s="34" t="s">
        <v>28</v>
      </c>
      <c r="D10" s="26">
        <v>7.57</v>
      </c>
      <c r="E10" s="26" t="s">
        <v>29</v>
      </c>
      <c r="F10" s="26">
        <f t="shared" ref="F10:F11" si="0">100000/(1+D10/100)^(G10/252)</f>
        <v>91440.920830668823</v>
      </c>
      <c r="G10" s="27">
        <f>G9</f>
        <v>309</v>
      </c>
      <c r="H10" s="33">
        <v>300</v>
      </c>
      <c r="I10" s="26">
        <f>F10*H10</f>
        <v>27432276.249200646</v>
      </c>
      <c r="L10" s="34" t="s">
        <v>44</v>
      </c>
      <c r="M10" s="34" t="s">
        <v>28</v>
      </c>
      <c r="N10" s="26">
        <v>10.15</v>
      </c>
      <c r="O10" s="26" t="s">
        <v>29</v>
      </c>
      <c r="P10" s="26">
        <f t="shared" ref="P10:P11" si="1">100000/(1+N10/100)^(Q10/252)</f>
        <v>63397.636059374214</v>
      </c>
      <c r="Q10" s="27">
        <f>Q9</f>
        <v>1188</v>
      </c>
      <c r="R10" s="33">
        <v>100</v>
      </c>
      <c r="S10" s="26">
        <f>P10*R10</f>
        <v>6339763.6059374213</v>
      </c>
    </row>
    <row r="11" spans="1:19">
      <c r="C11" s="33" t="s">
        <v>30</v>
      </c>
      <c r="D11" s="33">
        <v>7.59</v>
      </c>
      <c r="E11" s="26" t="s">
        <v>31</v>
      </c>
      <c r="F11" s="26">
        <f t="shared" si="0"/>
        <v>91420.0784421719</v>
      </c>
      <c r="G11" s="27">
        <f>G10</f>
        <v>309</v>
      </c>
      <c r="H11" s="33">
        <v>200</v>
      </c>
      <c r="I11" s="29">
        <f>-F11*H11</f>
        <v>-18284015.688434381</v>
      </c>
      <c r="M11" s="33" t="s">
        <v>28</v>
      </c>
      <c r="N11" s="33">
        <v>10.119999999999999</v>
      </c>
      <c r="O11" s="26" t="s">
        <v>29</v>
      </c>
      <c r="P11" s="26">
        <f t="shared" si="1"/>
        <v>63479.099686419104</v>
      </c>
      <c r="Q11" s="27">
        <f>Q10</f>
        <v>1188</v>
      </c>
      <c r="R11" s="33">
        <v>500</v>
      </c>
      <c r="S11" s="29">
        <f>P11*R11</f>
        <v>31739549.843209554</v>
      </c>
    </row>
    <row r="12" spans="1:19">
      <c r="I12" s="36">
        <f>SUM(I9:I11)</f>
        <v>13015.400640863925</v>
      </c>
      <c r="S12" s="36">
        <f>SUM(S9:S11)</f>
        <v>276022.57191284373</v>
      </c>
    </row>
    <row r="13" spans="1:19" ht="15.75" thickBot="1">
      <c r="I13" s="40">
        <f>I5+I12</f>
        <v>49474.613512087613</v>
      </c>
      <c r="S13" s="40">
        <f>S5+S12</f>
        <v>240839.7436225377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I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"/>
  <sheetViews>
    <sheetView showGridLines="0" zoomScale="190" zoomScaleNormal="190" workbookViewId="0" xr3:uid="{51F8DEE0-4D01-5F28-A812-FC0BD7CAC4A5}">
      <selection activeCell="D9" sqref="D9"/>
    </sheetView>
  </sheetViews>
  <sheetFormatPr defaultRowHeight="15"/>
  <cols>
    <col min="1" max="1" width="2.5703125" bestFit="1" customWidth="1"/>
    <col min="2" max="2" width="6.5703125" bestFit="1" customWidth="1"/>
    <col min="3" max="3" width="4" bestFit="1" customWidth="1"/>
    <col min="4" max="4" width="8" bestFit="1" customWidth="1"/>
  </cols>
  <sheetData>
    <row r="1" spans="1:4">
      <c r="A1" s="26" t="s">
        <v>45</v>
      </c>
      <c r="B1" s="26" t="s">
        <v>25</v>
      </c>
      <c r="C1" s="26" t="s">
        <v>3</v>
      </c>
      <c r="D1" s="26" t="s">
        <v>46</v>
      </c>
    </row>
    <row r="2" spans="1:4">
      <c r="A2" s="26"/>
      <c r="B2" s="26">
        <v>9.2799999999999994</v>
      </c>
      <c r="C2" s="27">
        <v>585</v>
      </c>
      <c r="D2" s="26">
        <f>1000/(1+B2/100)^(C2/252)</f>
        <v>813.82410558885158</v>
      </c>
    </row>
    <row r="3" spans="1:4">
      <c r="B3" s="26">
        <v>9.39</v>
      </c>
      <c r="C3" s="27">
        <f>C2</f>
        <v>585</v>
      </c>
      <c r="D3" s="29">
        <f>1000/(1+B3/100)^(C3/252)</f>
        <v>811.92559804037217</v>
      </c>
    </row>
    <row r="4" spans="1:4">
      <c r="D4" s="26">
        <f>D3-D2</f>
        <v>-1.8985075484794152</v>
      </c>
    </row>
    <row r="6" spans="1:4">
      <c r="A6" s="26" t="s">
        <v>47</v>
      </c>
      <c r="B6" s="26" t="s">
        <v>25</v>
      </c>
      <c r="C6" s="26" t="s">
        <v>3</v>
      </c>
      <c r="D6" s="26" t="s">
        <v>46</v>
      </c>
    </row>
    <row r="7" spans="1:4">
      <c r="A7" s="26"/>
      <c r="B7" s="26">
        <v>10.199999999999999</v>
      </c>
      <c r="C7" s="27">
        <v>773</v>
      </c>
      <c r="D7" s="26">
        <f>1000/(1+B7/100)^(C7/252)</f>
        <v>742.35157228723051</v>
      </c>
    </row>
    <row r="8" spans="1:4">
      <c r="B8" s="26">
        <v>10.15</v>
      </c>
      <c r="C8" s="27">
        <f>C7</f>
        <v>773</v>
      </c>
      <c r="D8" s="29">
        <f>1000/(1+B8/100)^(C8/252)</f>
        <v>743.38570877328834</v>
      </c>
    </row>
    <row r="9" spans="1:4">
      <c r="D9" s="26">
        <f>D8-D7</f>
        <v>1.0341364860578324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"/>
  <sheetViews>
    <sheetView showGridLines="0" zoomScale="190" zoomScaleNormal="190" workbookViewId="0" xr3:uid="{F9CF3CF3-643B-5BE6-8B46-32C596A47465}">
      <selection activeCell="D8" sqref="D8"/>
    </sheetView>
  </sheetViews>
  <sheetFormatPr defaultRowHeight="15"/>
  <cols>
    <col min="1" max="1" width="2.5703125" bestFit="1" customWidth="1"/>
    <col min="2" max="2" width="12.5703125" bestFit="1" customWidth="1"/>
    <col min="3" max="3" width="11.140625" bestFit="1" customWidth="1"/>
    <col min="4" max="4" width="12.5703125" bestFit="1" customWidth="1"/>
    <col min="5" max="5" width="12.28515625" bestFit="1" customWidth="1"/>
  </cols>
  <sheetData>
    <row r="1" spans="1:5" s="26" customFormat="1">
      <c r="A1" s="35" t="s">
        <v>48</v>
      </c>
      <c r="B1" s="42" t="s">
        <v>49</v>
      </c>
      <c r="C1" s="43" t="s">
        <v>25</v>
      </c>
      <c r="D1" s="26" t="s">
        <v>3</v>
      </c>
      <c r="E1" s="26" t="s">
        <v>46</v>
      </c>
    </row>
    <row r="2" spans="1:5" s="26" customFormat="1">
      <c r="B2" s="41">
        <v>9659.1983113118276</v>
      </c>
      <c r="C2" s="26">
        <v>0.04</v>
      </c>
      <c r="D2" s="27">
        <v>1130</v>
      </c>
      <c r="E2" s="41">
        <f>B2/(1+C2/100)^(D2/252)</f>
        <v>9641.8920689290317</v>
      </c>
    </row>
    <row r="3" spans="1:5" s="26" customFormat="1">
      <c r="B3" s="41">
        <f>B2</f>
        <v>9659.1983113118276</v>
      </c>
      <c r="C3" s="26">
        <v>-0.01</v>
      </c>
      <c r="D3" s="27">
        <f>D2</f>
        <v>1130</v>
      </c>
      <c r="E3" s="45">
        <f>B3/(1+C3/100)^(D3/252)</f>
        <v>9663.5308064197834</v>
      </c>
    </row>
    <row r="4" spans="1:5">
      <c r="E4" s="44">
        <f>E3-E2</f>
        <v>21.638737490751737</v>
      </c>
    </row>
    <row r="6" spans="1:5">
      <c r="A6" s="35" t="s">
        <v>50</v>
      </c>
      <c r="B6" s="42" t="s">
        <v>49</v>
      </c>
      <c r="C6" s="43" t="s">
        <v>25</v>
      </c>
      <c r="D6" s="26" t="s">
        <v>3</v>
      </c>
      <c r="E6" s="26" t="s">
        <v>46</v>
      </c>
    </row>
    <row r="7" spans="1:5">
      <c r="A7" s="26"/>
      <c r="B7" s="41">
        <v>9659.1983113118276</v>
      </c>
      <c r="C7" s="26">
        <v>-0.03</v>
      </c>
      <c r="D7" s="27">
        <v>678</v>
      </c>
      <c r="E7" s="41">
        <f>B7/(1+C7/100)^(D7/252)</f>
        <v>9666.9989820979517</v>
      </c>
    </row>
    <row r="8" spans="1:5">
      <c r="A8" s="26"/>
      <c r="B8" s="41">
        <f>B7</f>
        <v>9659.1983113118276</v>
      </c>
      <c r="C8" s="26">
        <v>-7.0000000000000007E-2</v>
      </c>
      <c r="D8" s="27">
        <f>D7</f>
        <v>678</v>
      </c>
      <c r="E8" s="45">
        <f>B8/(1+C8/100)^(D8/252)</f>
        <v>9677.4133245484154</v>
      </c>
    </row>
    <row r="9" spans="1:5">
      <c r="E9" s="44">
        <f>E8-E7</f>
        <v>10.414342450463664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600"/>
  <sheetViews>
    <sheetView showGridLines="0" zoomScale="110" zoomScaleNormal="110" workbookViewId="0" xr3:uid="{78B4E459-6924-5F8B-B7BA-2DD04133E49E}">
      <selection sqref="A1:A1048576"/>
    </sheetView>
  </sheetViews>
  <sheetFormatPr defaultRowHeight="15"/>
  <cols>
    <col min="1" max="1" width="8.28515625" style="4" bestFit="1" customWidth="1"/>
    <col min="2" max="3" width="10" style="4" bestFit="1" customWidth="1"/>
    <col min="4" max="5" width="11.7109375" style="4" bestFit="1" customWidth="1"/>
    <col min="6" max="6" width="9.140625" style="4"/>
    <col min="7" max="7" width="11.85546875" style="22" bestFit="1" customWidth="1"/>
    <col min="8" max="8" width="13.42578125" style="22" bestFit="1" customWidth="1"/>
    <col min="9" max="9" width="38.28515625" style="22" bestFit="1" customWidth="1"/>
    <col min="10" max="19" width="9.140625" style="4"/>
  </cols>
  <sheetData>
    <row r="1" spans="1:19" ht="15.75" thickBot="1">
      <c r="A1" s="1" t="s">
        <v>0</v>
      </c>
      <c r="B1" s="48">
        <v>43340</v>
      </c>
      <c r="C1" s="49" t="s">
        <v>25</v>
      </c>
      <c r="D1" s="50">
        <v>10.4</v>
      </c>
      <c r="G1" s="104" t="s">
        <v>1</v>
      </c>
      <c r="H1" s="104"/>
      <c r="I1" s="104"/>
      <c r="J1"/>
      <c r="K1"/>
      <c r="L1"/>
      <c r="M1"/>
      <c r="N1"/>
      <c r="O1"/>
      <c r="P1"/>
      <c r="Q1"/>
      <c r="R1"/>
      <c r="S1"/>
    </row>
    <row r="2" spans="1:19" ht="17.25">
      <c r="A2" s="5" t="s">
        <v>2</v>
      </c>
      <c r="B2" s="6" t="s">
        <v>3</v>
      </c>
      <c r="C2" s="49" t="s">
        <v>51</v>
      </c>
      <c r="D2" s="58" t="s">
        <v>52</v>
      </c>
      <c r="E2" s="51">
        <f>SUM(D3:D15)</f>
        <v>999.1494592599679</v>
      </c>
      <c r="G2" s="8">
        <v>43020</v>
      </c>
      <c r="H2" s="9" t="s">
        <v>5</v>
      </c>
      <c r="I2" s="10" t="s">
        <v>6</v>
      </c>
      <c r="J2"/>
      <c r="K2"/>
      <c r="L2"/>
      <c r="M2"/>
      <c r="N2"/>
      <c r="O2"/>
      <c r="P2"/>
      <c r="Q2"/>
      <c r="R2"/>
      <c r="S2"/>
    </row>
    <row r="3" spans="1:19">
      <c r="A3" s="11">
        <v>43466</v>
      </c>
      <c r="B3" s="12">
        <f t="shared" ref="B3:B15" si="0">NETWORKDAYS($B$1,WORKDAY(A3-1,0,$G$2:$G$616),$G$2:$G$616)</f>
        <v>85</v>
      </c>
      <c r="C3" s="47">
        <v>48.808999999999997</v>
      </c>
      <c r="D3" s="19">
        <f>C3/(1+D$1/100)^(B3/252)</f>
        <v>47.206996881743812</v>
      </c>
      <c r="G3" s="8">
        <v>43041</v>
      </c>
      <c r="H3" s="9" t="s">
        <v>5</v>
      </c>
      <c r="I3" s="10" t="s">
        <v>7</v>
      </c>
      <c r="J3"/>
      <c r="K3"/>
      <c r="L3"/>
      <c r="M3"/>
      <c r="N3"/>
      <c r="O3"/>
      <c r="P3"/>
      <c r="Q3"/>
      <c r="R3"/>
      <c r="S3"/>
    </row>
    <row r="4" spans="1:19">
      <c r="A4" s="54">
        <v>43647</v>
      </c>
      <c r="B4" s="55">
        <f t="shared" si="0"/>
        <v>208</v>
      </c>
      <c r="C4" s="56">
        <v>48.808999999999997</v>
      </c>
      <c r="D4" s="57">
        <f t="shared" ref="D4:D15" si="1">C4/(1+D$1/100)^(B4/252)</f>
        <v>44.981441932967094</v>
      </c>
      <c r="G4" s="8">
        <v>43054</v>
      </c>
      <c r="H4" s="9" t="s">
        <v>8</v>
      </c>
      <c r="I4" s="10" t="s">
        <v>9</v>
      </c>
      <c r="J4"/>
      <c r="K4"/>
      <c r="L4"/>
      <c r="M4"/>
      <c r="N4"/>
      <c r="O4"/>
      <c r="P4"/>
      <c r="Q4"/>
      <c r="R4"/>
      <c r="S4"/>
    </row>
    <row r="5" spans="1:19">
      <c r="A5" s="52">
        <v>43831</v>
      </c>
      <c r="B5" s="53">
        <f t="shared" si="0"/>
        <v>338</v>
      </c>
      <c r="C5" s="47">
        <v>48.808999999999997</v>
      </c>
      <c r="D5" s="19">
        <f t="shared" si="1"/>
        <v>42.743175872597902</v>
      </c>
      <c r="G5" s="23">
        <v>43094</v>
      </c>
      <c r="H5" s="24" t="s">
        <v>10</v>
      </c>
      <c r="I5" s="25" t="s">
        <v>11</v>
      </c>
      <c r="J5"/>
      <c r="K5"/>
      <c r="L5"/>
      <c r="M5"/>
      <c r="N5"/>
      <c r="O5"/>
      <c r="P5"/>
      <c r="Q5"/>
      <c r="R5"/>
      <c r="S5"/>
    </row>
    <row r="6" spans="1:19">
      <c r="A6" s="54">
        <v>44013</v>
      </c>
      <c r="B6" s="55">
        <f t="shared" si="0"/>
        <v>461</v>
      </c>
      <c r="C6" s="56">
        <v>48.808999999999997</v>
      </c>
      <c r="D6" s="57">
        <f t="shared" si="1"/>
        <v>40.728065976325681</v>
      </c>
      <c r="G6" s="8">
        <v>43101</v>
      </c>
      <c r="H6" s="9" t="s">
        <v>10</v>
      </c>
      <c r="I6" s="10" t="s">
        <v>12</v>
      </c>
      <c r="J6"/>
      <c r="K6"/>
      <c r="L6"/>
      <c r="M6"/>
      <c r="N6"/>
      <c r="O6"/>
      <c r="P6"/>
      <c r="Q6"/>
      <c r="R6"/>
      <c r="S6"/>
    </row>
    <row r="7" spans="1:19">
      <c r="A7" s="52">
        <v>44197</v>
      </c>
      <c r="B7" s="53">
        <f t="shared" si="0"/>
        <v>589</v>
      </c>
      <c r="C7" s="47">
        <v>48.808999999999997</v>
      </c>
      <c r="D7" s="19">
        <f t="shared" si="1"/>
        <v>38.731848680804816</v>
      </c>
      <c r="G7" s="8">
        <v>43143</v>
      </c>
      <c r="H7" s="9" t="s">
        <v>10</v>
      </c>
      <c r="I7" s="10" t="s">
        <v>13</v>
      </c>
      <c r="J7"/>
      <c r="K7"/>
      <c r="L7"/>
      <c r="M7"/>
      <c r="N7"/>
      <c r="O7"/>
      <c r="P7"/>
      <c r="Q7"/>
      <c r="R7"/>
      <c r="S7"/>
    </row>
    <row r="8" spans="1:19">
      <c r="A8" s="54">
        <v>44378</v>
      </c>
      <c r="B8" s="55">
        <f t="shared" si="0"/>
        <v>712</v>
      </c>
      <c r="C8" s="56">
        <v>48.808999999999997</v>
      </c>
      <c r="D8" s="57">
        <f t="shared" si="1"/>
        <v>36.905851197364562</v>
      </c>
      <c r="G8" s="8">
        <v>43144</v>
      </c>
      <c r="H8" s="9" t="s">
        <v>14</v>
      </c>
      <c r="I8" s="10" t="s">
        <v>15</v>
      </c>
      <c r="J8"/>
      <c r="K8"/>
      <c r="L8"/>
      <c r="M8"/>
      <c r="N8"/>
      <c r="O8"/>
      <c r="P8"/>
      <c r="Q8"/>
      <c r="R8"/>
      <c r="S8"/>
    </row>
    <row r="9" spans="1:19">
      <c r="A9" s="52">
        <v>44562</v>
      </c>
      <c r="B9" s="53">
        <f t="shared" si="0"/>
        <v>840</v>
      </c>
      <c r="C9" s="47">
        <v>48.808999999999997</v>
      </c>
      <c r="D9" s="19">
        <f t="shared" si="1"/>
        <v>35.096973297075309</v>
      </c>
      <c r="G9" s="8">
        <v>43189</v>
      </c>
      <c r="H9" s="9" t="s">
        <v>16</v>
      </c>
      <c r="I9" s="10" t="s">
        <v>17</v>
      </c>
      <c r="J9"/>
      <c r="K9"/>
      <c r="L9"/>
      <c r="M9"/>
      <c r="N9"/>
      <c r="O9"/>
      <c r="P9"/>
      <c r="Q9"/>
      <c r="R9"/>
      <c r="S9"/>
    </row>
    <row r="10" spans="1:19">
      <c r="A10" s="54">
        <v>44743</v>
      </c>
      <c r="B10" s="55">
        <f t="shared" si="0"/>
        <v>964</v>
      </c>
      <c r="C10" s="56">
        <v>48.808999999999997</v>
      </c>
      <c r="D10" s="57">
        <f t="shared" si="1"/>
        <v>33.429213041091089</v>
      </c>
      <c r="G10" s="8">
        <v>43221</v>
      </c>
      <c r="H10" s="9" t="s">
        <v>14</v>
      </c>
      <c r="I10" s="10" t="s">
        <v>18</v>
      </c>
      <c r="J10"/>
      <c r="K10"/>
      <c r="L10"/>
      <c r="M10"/>
      <c r="N10"/>
      <c r="O10"/>
      <c r="P10"/>
      <c r="Q10"/>
      <c r="R10"/>
      <c r="S10"/>
    </row>
    <row r="11" spans="1:19">
      <c r="A11" s="52">
        <v>44927</v>
      </c>
      <c r="B11" s="53">
        <f t="shared" si="0"/>
        <v>1091</v>
      </c>
      <c r="C11" s="47">
        <v>48.808999999999997</v>
      </c>
      <c r="D11" s="19">
        <f t="shared" si="1"/>
        <v>31.803220774899025</v>
      </c>
      <c r="G11" s="8">
        <v>43251</v>
      </c>
      <c r="H11" s="9" t="s">
        <v>5</v>
      </c>
      <c r="I11" s="10" t="s">
        <v>19</v>
      </c>
      <c r="J11"/>
      <c r="K11"/>
      <c r="L11"/>
      <c r="M11"/>
      <c r="N11"/>
      <c r="O11"/>
      <c r="P11"/>
      <c r="Q11"/>
      <c r="R11"/>
      <c r="S11"/>
    </row>
    <row r="12" spans="1:19">
      <c r="A12" s="54">
        <v>45108</v>
      </c>
      <c r="B12" s="55">
        <f t="shared" si="0"/>
        <v>1215</v>
      </c>
      <c r="C12" s="56">
        <v>48.808999999999997</v>
      </c>
      <c r="D12" s="57">
        <f t="shared" si="1"/>
        <v>30.291975142071529</v>
      </c>
      <c r="G12" s="8">
        <v>43350</v>
      </c>
      <c r="H12" s="9" t="s">
        <v>16</v>
      </c>
      <c r="I12" s="10" t="s">
        <v>20</v>
      </c>
      <c r="J12"/>
      <c r="K12"/>
      <c r="L12"/>
      <c r="M12"/>
      <c r="N12"/>
      <c r="O12"/>
      <c r="P12"/>
      <c r="Q12"/>
      <c r="R12"/>
      <c r="S12"/>
    </row>
    <row r="13" spans="1:19" ht="17.25">
      <c r="A13" s="52">
        <v>45292</v>
      </c>
      <c r="B13" s="53">
        <f t="shared" si="0"/>
        <v>1340</v>
      </c>
      <c r="C13" s="47">
        <v>48.808999999999997</v>
      </c>
      <c r="D13" s="19">
        <f t="shared" si="1"/>
        <v>28.841216010517606</v>
      </c>
      <c r="G13" s="8">
        <v>43385</v>
      </c>
      <c r="H13" s="9" t="s">
        <v>16</v>
      </c>
      <c r="I13" s="10" t="s">
        <v>6</v>
      </c>
      <c r="J13"/>
      <c r="K13"/>
      <c r="L13"/>
      <c r="M13"/>
      <c r="N13"/>
      <c r="O13"/>
      <c r="P13"/>
      <c r="Q13"/>
      <c r="R13"/>
      <c r="S13"/>
    </row>
    <row r="14" spans="1:19">
      <c r="A14" s="54">
        <v>45474</v>
      </c>
      <c r="B14" s="55">
        <f t="shared" si="0"/>
        <v>1464</v>
      </c>
      <c r="C14" s="56">
        <v>48.808999999999997</v>
      </c>
      <c r="D14" s="57">
        <f t="shared" si="1"/>
        <v>27.470720800305124</v>
      </c>
      <c r="G14" s="8">
        <v>43406</v>
      </c>
      <c r="H14" s="9" t="s">
        <v>16</v>
      </c>
      <c r="I14" s="10" t="s">
        <v>7</v>
      </c>
      <c r="J14"/>
      <c r="K14"/>
      <c r="L14"/>
      <c r="M14"/>
      <c r="N14"/>
      <c r="O14"/>
      <c r="P14"/>
      <c r="Q14"/>
      <c r="R14"/>
      <c r="S14"/>
    </row>
    <row r="15" spans="1:19">
      <c r="A15" s="100">
        <v>45658</v>
      </c>
      <c r="B15" s="101">
        <f t="shared" si="0"/>
        <v>1594</v>
      </c>
      <c r="C15" s="47">
        <v>1048.809</v>
      </c>
      <c r="D15" s="19">
        <f t="shared" si="1"/>
        <v>560.91875965220436</v>
      </c>
      <c r="G15" s="8">
        <v>43419</v>
      </c>
      <c r="H15" s="9" t="s">
        <v>5</v>
      </c>
      <c r="I15" s="10" t="s">
        <v>9</v>
      </c>
      <c r="J15"/>
      <c r="K15"/>
      <c r="L15"/>
      <c r="M15"/>
      <c r="N15"/>
      <c r="O15"/>
      <c r="P15"/>
      <c r="Q15"/>
      <c r="R15"/>
      <c r="S15"/>
    </row>
    <row r="16" spans="1:19">
      <c r="G16" s="23">
        <v>43459</v>
      </c>
      <c r="H16" s="24" t="s">
        <v>14</v>
      </c>
      <c r="I16" s="25" t="s">
        <v>11</v>
      </c>
      <c r="J16"/>
      <c r="K16"/>
      <c r="L16"/>
      <c r="M16"/>
      <c r="N16"/>
      <c r="O16"/>
      <c r="P16"/>
      <c r="Q16"/>
      <c r="R16"/>
      <c r="S16"/>
    </row>
    <row r="17" spans="1:19">
      <c r="G17" s="8">
        <v>43466</v>
      </c>
      <c r="H17" s="9" t="s">
        <v>14</v>
      </c>
      <c r="I17" s="10" t="s">
        <v>12</v>
      </c>
      <c r="J17"/>
      <c r="K17"/>
      <c r="L17"/>
      <c r="M17"/>
      <c r="N17"/>
      <c r="O17"/>
      <c r="P17"/>
      <c r="Q17"/>
      <c r="R17"/>
      <c r="S17"/>
    </row>
    <row r="18" spans="1:19">
      <c r="G18" s="8">
        <v>43528</v>
      </c>
      <c r="H18" s="9" t="s">
        <v>10</v>
      </c>
      <c r="I18" s="10" t="s">
        <v>13</v>
      </c>
      <c r="J18"/>
      <c r="K18"/>
      <c r="L18"/>
      <c r="M18"/>
      <c r="N18"/>
      <c r="O18"/>
      <c r="P18"/>
      <c r="Q18"/>
      <c r="R18"/>
      <c r="S18"/>
    </row>
    <row r="19" spans="1:19">
      <c r="G19" s="8">
        <v>43529</v>
      </c>
      <c r="H19" s="9" t="s">
        <v>14</v>
      </c>
      <c r="I19" s="10" t="s">
        <v>15</v>
      </c>
      <c r="J19"/>
      <c r="K19"/>
      <c r="L19"/>
      <c r="M19"/>
      <c r="N19"/>
      <c r="O19"/>
      <c r="P19"/>
      <c r="Q19"/>
      <c r="R19"/>
      <c r="S19"/>
    </row>
    <row r="20" spans="1:19">
      <c r="G20" s="8">
        <v>43574</v>
      </c>
      <c r="H20" s="9" t="s">
        <v>16</v>
      </c>
      <c r="I20" s="10" t="s">
        <v>17</v>
      </c>
      <c r="J20"/>
      <c r="K20"/>
      <c r="L20"/>
      <c r="M20"/>
      <c r="N20"/>
      <c r="O20"/>
      <c r="P20"/>
      <c r="Q20"/>
      <c r="R20"/>
      <c r="S20"/>
    </row>
    <row r="21" spans="1:19">
      <c r="G21" s="8">
        <v>43586</v>
      </c>
      <c r="H21" s="9" t="s">
        <v>8</v>
      </c>
      <c r="I21" s="10" t="s">
        <v>18</v>
      </c>
      <c r="J21"/>
      <c r="K21"/>
      <c r="L21"/>
      <c r="M21"/>
      <c r="N21"/>
      <c r="O21"/>
      <c r="P21"/>
      <c r="Q21"/>
      <c r="R21"/>
      <c r="S21"/>
    </row>
    <row r="22" spans="1:19">
      <c r="G22" s="8">
        <v>43636</v>
      </c>
      <c r="H22" s="9" t="s">
        <v>5</v>
      </c>
      <c r="I22" s="10" t="s">
        <v>19</v>
      </c>
      <c r="J22"/>
      <c r="K22"/>
      <c r="L22"/>
      <c r="M22"/>
      <c r="N22"/>
      <c r="O22"/>
      <c r="P22"/>
      <c r="Q22"/>
      <c r="R22"/>
      <c r="S22"/>
    </row>
    <row r="23" spans="1:19">
      <c r="G23" s="8">
        <v>43784</v>
      </c>
      <c r="H23" s="9" t="s">
        <v>16</v>
      </c>
      <c r="I23" s="10" t="s">
        <v>9</v>
      </c>
      <c r="J23"/>
      <c r="K23"/>
      <c r="L23"/>
      <c r="M23"/>
      <c r="N23"/>
      <c r="O23"/>
      <c r="P23"/>
      <c r="Q23"/>
      <c r="R23"/>
      <c r="S23"/>
    </row>
    <row r="24" spans="1:19">
      <c r="G24" s="8">
        <v>43824</v>
      </c>
      <c r="H24" s="9" t="s">
        <v>8</v>
      </c>
      <c r="I24" s="10" t="s">
        <v>11</v>
      </c>
      <c r="J24"/>
      <c r="K24"/>
      <c r="L24"/>
      <c r="M24"/>
      <c r="N24"/>
      <c r="O24"/>
      <c r="P24"/>
      <c r="Q24"/>
      <c r="R24"/>
      <c r="S24"/>
    </row>
    <row r="25" spans="1:19">
      <c r="A25" s="18"/>
      <c r="B25" s="19"/>
      <c r="G25" s="8">
        <v>43831</v>
      </c>
      <c r="H25" s="9" t="s">
        <v>8</v>
      </c>
      <c r="I25" s="10" t="s">
        <v>12</v>
      </c>
      <c r="J25"/>
      <c r="K25"/>
      <c r="L25"/>
      <c r="M25"/>
      <c r="N25"/>
      <c r="O25"/>
      <c r="P25"/>
      <c r="Q25"/>
      <c r="R25"/>
      <c r="S25"/>
    </row>
    <row r="26" spans="1:19">
      <c r="A26" s="18"/>
      <c r="B26" s="19"/>
      <c r="G26" s="8">
        <v>43885</v>
      </c>
      <c r="H26" s="9" t="s">
        <v>10</v>
      </c>
      <c r="I26" s="10" t="s">
        <v>13</v>
      </c>
      <c r="J26"/>
      <c r="K26"/>
      <c r="L26"/>
      <c r="M26"/>
      <c r="N26"/>
      <c r="O26"/>
      <c r="P26"/>
      <c r="Q26"/>
      <c r="R26"/>
      <c r="S26"/>
    </row>
    <row r="27" spans="1:19">
      <c r="A27" s="18"/>
      <c r="B27" s="19"/>
      <c r="G27" s="8">
        <v>43886</v>
      </c>
      <c r="H27" s="9" t="s">
        <v>14</v>
      </c>
      <c r="I27" s="10" t="s">
        <v>15</v>
      </c>
      <c r="J27"/>
      <c r="K27"/>
      <c r="L27"/>
      <c r="M27"/>
      <c r="N27"/>
      <c r="O27"/>
      <c r="P27"/>
      <c r="Q27"/>
      <c r="R27"/>
      <c r="S27"/>
    </row>
    <row r="28" spans="1:19">
      <c r="A28" s="18"/>
      <c r="B28" s="19"/>
      <c r="G28" s="8">
        <v>43931</v>
      </c>
      <c r="H28" s="9" t="s">
        <v>16</v>
      </c>
      <c r="I28" s="10" t="s">
        <v>17</v>
      </c>
      <c r="J28"/>
      <c r="K28"/>
      <c r="L28"/>
      <c r="M28"/>
      <c r="N28"/>
      <c r="O28"/>
      <c r="P28"/>
      <c r="Q28"/>
      <c r="R28"/>
      <c r="S28"/>
    </row>
    <row r="29" spans="1:19">
      <c r="A29" s="18"/>
      <c r="B29" s="19"/>
      <c r="G29" s="8">
        <v>43942</v>
      </c>
      <c r="H29" s="9" t="s">
        <v>14</v>
      </c>
      <c r="I29" s="10" t="s">
        <v>21</v>
      </c>
      <c r="J29"/>
      <c r="K29"/>
      <c r="L29"/>
      <c r="M29"/>
      <c r="N29"/>
      <c r="O29"/>
      <c r="P29"/>
      <c r="Q29"/>
      <c r="R29"/>
      <c r="S29"/>
    </row>
    <row r="30" spans="1:19">
      <c r="A30" s="18"/>
      <c r="B30" s="19"/>
      <c r="G30" s="8">
        <v>43952</v>
      </c>
      <c r="H30" s="9" t="s">
        <v>16</v>
      </c>
      <c r="I30" s="10" t="s">
        <v>18</v>
      </c>
      <c r="J30"/>
      <c r="K30"/>
      <c r="L30"/>
      <c r="M30"/>
      <c r="N30"/>
      <c r="O30"/>
      <c r="P30"/>
      <c r="Q30"/>
      <c r="R30"/>
      <c r="S30"/>
    </row>
    <row r="31" spans="1:19">
      <c r="A31" s="18"/>
      <c r="B31" s="19"/>
      <c r="G31" s="8">
        <v>43993</v>
      </c>
      <c r="H31" s="9" t="s">
        <v>5</v>
      </c>
      <c r="I31" s="10" t="s">
        <v>19</v>
      </c>
      <c r="J31"/>
      <c r="K31"/>
      <c r="L31"/>
      <c r="M31"/>
      <c r="N31"/>
      <c r="O31"/>
      <c r="P31"/>
      <c r="Q31"/>
      <c r="R31"/>
      <c r="S31"/>
    </row>
    <row r="32" spans="1:19">
      <c r="A32" s="18"/>
      <c r="B32" s="19"/>
      <c r="G32" s="8">
        <v>44081</v>
      </c>
      <c r="H32" s="9" t="s">
        <v>10</v>
      </c>
      <c r="I32" s="10" t="s">
        <v>20</v>
      </c>
      <c r="J32"/>
      <c r="K32"/>
      <c r="L32"/>
      <c r="M32"/>
      <c r="N32"/>
      <c r="O32"/>
      <c r="P32"/>
      <c r="Q32"/>
      <c r="R32"/>
      <c r="S32"/>
    </row>
    <row r="33" spans="1:19" ht="17.25">
      <c r="A33" s="18"/>
      <c r="G33" s="8">
        <v>44116</v>
      </c>
      <c r="H33" s="9" t="s">
        <v>10</v>
      </c>
      <c r="I33" s="10" t="s">
        <v>6</v>
      </c>
      <c r="J33"/>
      <c r="K33"/>
      <c r="L33"/>
      <c r="M33"/>
      <c r="N33"/>
      <c r="O33"/>
      <c r="P33"/>
      <c r="Q33"/>
      <c r="R33"/>
      <c r="S33"/>
    </row>
    <row r="34" spans="1:19">
      <c r="A34" s="18"/>
      <c r="B34" s="20"/>
      <c r="G34" s="8">
        <v>44137</v>
      </c>
      <c r="H34" s="9" t="s">
        <v>10</v>
      </c>
      <c r="I34" s="10" t="s">
        <v>7</v>
      </c>
      <c r="J34"/>
      <c r="K34"/>
      <c r="L34"/>
      <c r="M34"/>
      <c r="N34"/>
      <c r="O34"/>
      <c r="P34"/>
      <c r="Q34"/>
      <c r="R34"/>
      <c r="S34"/>
    </row>
    <row r="35" spans="1:19">
      <c r="A35" s="18"/>
      <c r="B35" s="20"/>
      <c r="G35" s="8">
        <v>44190</v>
      </c>
      <c r="H35" s="9" t="s">
        <v>16</v>
      </c>
      <c r="I35" s="10" t="s">
        <v>11</v>
      </c>
      <c r="J35"/>
      <c r="K35"/>
      <c r="L35"/>
      <c r="M35"/>
      <c r="N35"/>
      <c r="O35"/>
      <c r="P35"/>
      <c r="Q35"/>
      <c r="R35"/>
      <c r="S35"/>
    </row>
    <row r="36" spans="1:19">
      <c r="A36" s="18"/>
      <c r="B36" s="20"/>
      <c r="G36" s="8">
        <v>44197</v>
      </c>
      <c r="H36" s="9" t="s">
        <v>16</v>
      </c>
      <c r="I36" s="10" t="s">
        <v>12</v>
      </c>
      <c r="J36"/>
      <c r="K36"/>
      <c r="L36"/>
      <c r="M36"/>
      <c r="N36"/>
      <c r="O36"/>
      <c r="P36"/>
      <c r="Q36"/>
      <c r="R36"/>
      <c r="S36"/>
    </row>
    <row r="37" spans="1:19">
      <c r="A37" s="18"/>
      <c r="B37" s="20"/>
      <c r="G37" s="8">
        <v>44242</v>
      </c>
      <c r="H37" s="9" t="s">
        <v>10</v>
      </c>
      <c r="I37" s="10" t="s">
        <v>13</v>
      </c>
      <c r="J37"/>
      <c r="K37"/>
      <c r="L37"/>
      <c r="M37"/>
      <c r="N37"/>
      <c r="O37"/>
      <c r="P37"/>
      <c r="Q37"/>
      <c r="R37"/>
      <c r="S37"/>
    </row>
    <row r="38" spans="1:19">
      <c r="A38" s="18"/>
      <c r="G38" s="8">
        <v>44243</v>
      </c>
      <c r="H38" s="9" t="s">
        <v>14</v>
      </c>
      <c r="I38" s="10" t="s">
        <v>15</v>
      </c>
      <c r="J38"/>
      <c r="K38"/>
      <c r="L38"/>
      <c r="M38"/>
      <c r="N38"/>
      <c r="O38"/>
      <c r="P38"/>
      <c r="Q38"/>
      <c r="R38"/>
      <c r="S38"/>
    </row>
    <row r="39" spans="1:19">
      <c r="A39" s="18"/>
      <c r="G39" s="8">
        <v>44288</v>
      </c>
      <c r="H39" s="9" t="s">
        <v>16</v>
      </c>
      <c r="I39" s="10" t="s">
        <v>17</v>
      </c>
      <c r="J39"/>
      <c r="K39"/>
      <c r="L39"/>
      <c r="M39"/>
      <c r="N39"/>
      <c r="O39"/>
      <c r="P39"/>
      <c r="Q39"/>
      <c r="R39"/>
      <c r="S39"/>
    </row>
    <row r="40" spans="1:19">
      <c r="G40" s="8">
        <v>44307</v>
      </c>
      <c r="H40" s="9" t="s">
        <v>8</v>
      </c>
      <c r="I40" s="10" t="s">
        <v>21</v>
      </c>
      <c r="J40"/>
      <c r="K40"/>
      <c r="L40"/>
      <c r="M40"/>
      <c r="N40"/>
      <c r="O40"/>
      <c r="P40"/>
      <c r="Q40"/>
      <c r="R40"/>
      <c r="S40"/>
    </row>
    <row r="41" spans="1:19">
      <c r="G41" s="8">
        <v>44350</v>
      </c>
      <c r="H41" s="9" t="s">
        <v>5</v>
      </c>
      <c r="I41" s="10" t="s">
        <v>19</v>
      </c>
      <c r="J41"/>
      <c r="K41"/>
      <c r="L41"/>
      <c r="M41"/>
      <c r="N41"/>
      <c r="O41"/>
      <c r="P41"/>
      <c r="Q41"/>
      <c r="R41"/>
      <c r="S41"/>
    </row>
    <row r="42" spans="1:19">
      <c r="G42" s="8">
        <v>44446</v>
      </c>
      <c r="H42" s="9" t="s">
        <v>14</v>
      </c>
      <c r="I42" s="10" t="s">
        <v>20</v>
      </c>
      <c r="J42"/>
      <c r="K42"/>
      <c r="L42"/>
      <c r="M42"/>
      <c r="N42"/>
      <c r="O42"/>
      <c r="P42"/>
      <c r="Q42"/>
      <c r="R42"/>
      <c r="S42"/>
    </row>
    <row r="43" spans="1:19" ht="17.25">
      <c r="G43" s="8">
        <v>44481</v>
      </c>
      <c r="H43" s="9" t="s">
        <v>14</v>
      </c>
      <c r="I43" s="10" t="s">
        <v>6</v>
      </c>
      <c r="J43"/>
      <c r="K43"/>
      <c r="L43"/>
      <c r="M43"/>
      <c r="N43"/>
      <c r="O43"/>
      <c r="P43"/>
      <c r="Q43"/>
      <c r="R43"/>
      <c r="S43"/>
    </row>
    <row r="44" spans="1:19">
      <c r="G44" s="8">
        <v>44502</v>
      </c>
      <c r="H44" s="9" t="s">
        <v>14</v>
      </c>
      <c r="I44" s="10" t="s">
        <v>7</v>
      </c>
      <c r="J44"/>
      <c r="K44"/>
      <c r="L44"/>
      <c r="M44"/>
      <c r="N44"/>
      <c r="O44"/>
      <c r="P44"/>
      <c r="Q44"/>
      <c r="R44"/>
      <c r="S44"/>
    </row>
    <row r="45" spans="1:19">
      <c r="G45" s="8">
        <v>44515</v>
      </c>
      <c r="H45" s="9" t="s">
        <v>10</v>
      </c>
      <c r="I45" s="10" t="s">
        <v>9</v>
      </c>
      <c r="J45"/>
      <c r="K45"/>
      <c r="L45"/>
      <c r="M45"/>
      <c r="N45"/>
      <c r="O45"/>
      <c r="P45"/>
      <c r="Q45"/>
      <c r="R45"/>
      <c r="S45"/>
    </row>
    <row r="46" spans="1:19">
      <c r="G46" s="8">
        <v>44620</v>
      </c>
      <c r="H46" s="9" t="s">
        <v>10</v>
      </c>
      <c r="I46" s="10" t="s">
        <v>13</v>
      </c>
      <c r="J46"/>
      <c r="K46"/>
      <c r="L46"/>
      <c r="M46"/>
      <c r="N46"/>
      <c r="O46"/>
      <c r="P46"/>
      <c r="Q46"/>
      <c r="R46"/>
      <c r="S46"/>
    </row>
    <row r="47" spans="1:19">
      <c r="G47" s="8">
        <v>44621</v>
      </c>
      <c r="H47" s="9" t="s">
        <v>14</v>
      </c>
      <c r="I47" s="10" t="s">
        <v>15</v>
      </c>
      <c r="J47"/>
      <c r="K47"/>
      <c r="L47"/>
      <c r="M47"/>
      <c r="N47"/>
      <c r="O47"/>
      <c r="P47"/>
      <c r="Q47"/>
      <c r="R47"/>
      <c r="S47"/>
    </row>
    <row r="48" spans="1:19">
      <c r="G48" s="8">
        <v>44666</v>
      </c>
      <c r="H48" s="9" t="s">
        <v>16</v>
      </c>
      <c r="I48" s="10" t="s">
        <v>17</v>
      </c>
      <c r="J48"/>
      <c r="K48"/>
      <c r="L48"/>
      <c r="M48"/>
      <c r="N48"/>
      <c r="O48"/>
      <c r="P48"/>
      <c r="Q48"/>
      <c r="R48"/>
      <c r="S48"/>
    </row>
    <row r="49" spans="1:19">
      <c r="A49"/>
      <c r="B49"/>
      <c r="C49"/>
      <c r="D49"/>
      <c r="E49"/>
      <c r="F49"/>
      <c r="G49" s="8">
        <v>44672</v>
      </c>
      <c r="H49" s="9" t="s">
        <v>5</v>
      </c>
      <c r="I49" s="10" t="s">
        <v>21</v>
      </c>
      <c r="J49"/>
      <c r="K49"/>
      <c r="L49"/>
      <c r="M49"/>
      <c r="N49"/>
      <c r="O49"/>
      <c r="P49"/>
      <c r="Q49"/>
      <c r="R49"/>
      <c r="S49"/>
    </row>
    <row r="50" spans="1:19">
      <c r="A50"/>
      <c r="B50"/>
      <c r="C50"/>
      <c r="D50"/>
      <c r="E50"/>
      <c r="F50"/>
      <c r="G50" s="8">
        <v>44728</v>
      </c>
      <c r="H50" s="9" t="s">
        <v>5</v>
      </c>
      <c r="I50" s="10" t="s">
        <v>19</v>
      </c>
      <c r="J50"/>
      <c r="K50"/>
      <c r="L50"/>
      <c r="M50"/>
      <c r="N50"/>
      <c r="O50"/>
      <c r="P50"/>
      <c r="Q50"/>
      <c r="R50"/>
      <c r="S50"/>
    </row>
    <row r="51" spans="1:19">
      <c r="A51"/>
      <c r="B51"/>
      <c r="C51"/>
      <c r="D51"/>
      <c r="E51"/>
      <c r="F51"/>
      <c r="G51" s="8">
        <v>44811</v>
      </c>
      <c r="H51" s="9" t="s">
        <v>8</v>
      </c>
      <c r="I51" s="10" t="s">
        <v>20</v>
      </c>
      <c r="J51"/>
      <c r="K51"/>
      <c r="L51"/>
      <c r="M51"/>
      <c r="N51"/>
      <c r="O51"/>
      <c r="P51"/>
      <c r="Q51"/>
      <c r="R51"/>
      <c r="S51"/>
    </row>
    <row r="52" spans="1:19" ht="17.25">
      <c r="A52"/>
      <c r="B52"/>
      <c r="C52"/>
      <c r="D52"/>
      <c r="E52"/>
      <c r="F52"/>
      <c r="G52" s="8">
        <v>44846</v>
      </c>
      <c r="H52" s="9" t="s">
        <v>8</v>
      </c>
      <c r="I52" s="10" t="s">
        <v>6</v>
      </c>
      <c r="J52"/>
      <c r="K52"/>
      <c r="L52"/>
      <c r="M52"/>
      <c r="N52"/>
      <c r="O52"/>
      <c r="P52"/>
      <c r="Q52"/>
      <c r="R52"/>
      <c r="S52"/>
    </row>
    <row r="53" spans="1:19">
      <c r="A53"/>
      <c r="B53"/>
      <c r="C53"/>
      <c r="D53"/>
      <c r="E53"/>
      <c r="F53"/>
      <c r="G53" s="8">
        <v>44867</v>
      </c>
      <c r="H53" s="9" t="s">
        <v>8</v>
      </c>
      <c r="I53" s="10" t="s">
        <v>7</v>
      </c>
      <c r="J53"/>
      <c r="K53"/>
      <c r="L53"/>
      <c r="M53"/>
      <c r="N53"/>
      <c r="O53"/>
      <c r="P53"/>
      <c r="Q53"/>
      <c r="R53"/>
      <c r="S53"/>
    </row>
    <row r="54" spans="1:19">
      <c r="A54"/>
      <c r="B54"/>
      <c r="C54"/>
      <c r="D54"/>
      <c r="E54"/>
      <c r="F54"/>
      <c r="G54" s="8">
        <v>44880</v>
      </c>
      <c r="H54" s="9" t="s">
        <v>14</v>
      </c>
      <c r="I54" s="10" t="s">
        <v>9</v>
      </c>
      <c r="J54"/>
      <c r="K54"/>
      <c r="L54"/>
      <c r="M54"/>
      <c r="N54"/>
      <c r="O54"/>
      <c r="P54"/>
      <c r="Q54"/>
      <c r="R54"/>
      <c r="S54"/>
    </row>
    <row r="55" spans="1:19">
      <c r="A55"/>
      <c r="B55"/>
      <c r="C55"/>
      <c r="D55"/>
      <c r="E55"/>
      <c r="F55"/>
      <c r="G55" s="8">
        <v>44977</v>
      </c>
      <c r="H55" s="9" t="s">
        <v>10</v>
      </c>
      <c r="I55" s="10" t="s">
        <v>13</v>
      </c>
      <c r="J55"/>
      <c r="K55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 s="8">
        <v>44978</v>
      </c>
      <c r="H56" s="9" t="s">
        <v>14</v>
      </c>
      <c r="I56" s="10" t="s">
        <v>15</v>
      </c>
      <c r="J56"/>
      <c r="K56"/>
      <c r="L56"/>
      <c r="M56"/>
      <c r="N56"/>
      <c r="O56"/>
      <c r="P56"/>
      <c r="Q56"/>
      <c r="R56"/>
      <c r="S56"/>
    </row>
    <row r="57" spans="1:19">
      <c r="A57"/>
      <c r="B57"/>
      <c r="C57"/>
      <c r="D57"/>
      <c r="E57"/>
      <c r="F57"/>
      <c r="G57" s="8">
        <v>45023</v>
      </c>
      <c r="H57" s="9" t="s">
        <v>16</v>
      </c>
      <c r="I57" s="10" t="s">
        <v>17</v>
      </c>
      <c r="J57"/>
      <c r="K57"/>
      <c r="L57"/>
      <c r="M57"/>
      <c r="N57"/>
      <c r="O57"/>
      <c r="P57"/>
      <c r="Q57"/>
      <c r="R57"/>
      <c r="S57"/>
    </row>
    <row r="58" spans="1:19">
      <c r="A58"/>
      <c r="B58"/>
      <c r="C58"/>
      <c r="D58"/>
      <c r="E58"/>
      <c r="F58"/>
      <c r="G58" s="8">
        <v>45037</v>
      </c>
      <c r="H58" s="9" t="s">
        <v>16</v>
      </c>
      <c r="I58" s="10" t="s">
        <v>21</v>
      </c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 s="8">
        <v>45047</v>
      </c>
      <c r="H59" s="9" t="s">
        <v>10</v>
      </c>
      <c r="I59" s="10" t="s">
        <v>18</v>
      </c>
      <c r="J59"/>
      <c r="K59"/>
      <c r="L59"/>
      <c r="M59"/>
      <c r="N59"/>
      <c r="O59"/>
      <c r="P59"/>
      <c r="Q59"/>
      <c r="R59"/>
      <c r="S59"/>
    </row>
    <row r="60" spans="1:19">
      <c r="A60"/>
      <c r="B60"/>
      <c r="C60"/>
      <c r="D60"/>
      <c r="E60"/>
      <c r="F60"/>
      <c r="G60" s="8">
        <v>45085</v>
      </c>
      <c r="H60" s="9" t="s">
        <v>5</v>
      </c>
      <c r="I60" s="10" t="s">
        <v>19</v>
      </c>
      <c r="J60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 s="8">
        <v>45176</v>
      </c>
      <c r="H61" s="9" t="s">
        <v>5</v>
      </c>
      <c r="I61" s="10" t="s">
        <v>20</v>
      </c>
      <c r="J61"/>
      <c r="K61"/>
      <c r="L61"/>
      <c r="M61"/>
      <c r="N61"/>
      <c r="O61"/>
      <c r="P61"/>
      <c r="Q61"/>
      <c r="R61"/>
      <c r="S61"/>
    </row>
    <row r="62" spans="1:19" ht="17.25">
      <c r="A62"/>
      <c r="B62"/>
      <c r="C62"/>
      <c r="D62"/>
      <c r="E62"/>
      <c r="F62"/>
      <c r="G62" s="8">
        <v>45211</v>
      </c>
      <c r="H62" s="9" t="s">
        <v>5</v>
      </c>
      <c r="I62" s="10" t="s">
        <v>6</v>
      </c>
      <c r="J62"/>
      <c r="K62"/>
      <c r="L62"/>
      <c r="M62"/>
      <c r="N62"/>
      <c r="O62"/>
      <c r="P62"/>
      <c r="Q62"/>
      <c r="R62"/>
      <c r="S62"/>
    </row>
    <row r="63" spans="1:19">
      <c r="A63"/>
      <c r="B63"/>
      <c r="C63"/>
      <c r="D63"/>
      <c r="E63"/>
      <c r="F63"/>
      <c r="G63" s="8">
        <v>45232</v>
      </c>
      <c r="H63" s="9" t="s">
        <v>5</v>
      </c>
      <c r="I63" s="10" t="s">
        <v>7</v>
      </c>
      <c r="J63"/>
      <c r="K63"/>
      <c r="L63"/>
      <c r="M63"/>
      <c r="N63"/>
      <c r="O63"/>
      <c r="P63"/>
      <c r="Q63"/>
      <c r="R63"/>
      <c r="S63"/>
    </row>
    <row r="64" spans="1:19">
      <c r="A64"/>
      <c r="B64"/>
      <c r="C64"/>
      <c r="D64"/>
      <c r="E64"/>
      <c r="F64"/>
      <c r="G64" s="8">
        <v>45245</v>
      </c>
      <c r="H64" s="9" t="s">
        <v>8</v>
      </c>
      <c r="I64" s="10" t="s">
        <v>9</v>
      </c>
      <c r="J64"/>
      <c r="K64"/>
      <c r="L64"/>
      <c r="M64"/>
      <c r="N64"/>
      <c r="O64"/>
      <c r="P64"/>
      <c r="Q64"/>
      <c r="R64"/>
      <c r="S64"/>
    </row>
    <row r="65" spans="1:19">
      <c r="A65"/>
      <c r="B65"/>
      <c r="C65"/>
      <c r="D65"/>
      <c r="E65"/>
      <c r="F65"/>
      <c r="G65" s="8">
        <v>45285</v>
      </c>
      <c r="H65" s="9" t="s">
        <v>10</v>
      </c>
      <c r="I65" s="10" t="s">
        <v>11</v>
      </c>
      <c r="J65"/>
      <c r="K6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 s="8">
        <v>45292</v>
      </c>
      <c r="H66" s="9" t="s">
        <v>10</v>
      </c>
      <c r="I66" s="10" t="s">
        <v>12</v>
      </c>
      <c r="J66"/>
      <c r="K66"/>
      <c r="L66"/>
      <c r="M66"/>
      <c r="N66"/>
      <c r="O66"/>
      <c r="P66"/>
      <c r="Q66"/>
      <c r="R66"/>
      <c r="S66"/>
    </row>
    <row r="67" spans="1:19">
      <c r="A67"/>
      <c r="B67"/>
      <c r="C67"/>
      <c r="D67"/>
      <c r="E67"/>
      <c r="F67"/>
      <c r="G67" s="8">
        <v>45334</v>
      </c>
      <c r="H67" s="9" t="s">
        <v>10</v>
      </c>
      <c r="I67" s="10" t="s">
        <v>13</v>
      </c>
      <c r="J67"/>
      <c r="K67"/>
      <c r="L67"/>
      <c r="M67"/>
      <c r="N67"/>
      <c r="O67"/>
      <c r="P67"/>
      <c r="Q67"/>
      <c r="R67"/>
      <c r="S67"/>
    </row>
    <row r="68" spans="1:19">
      <c r="A68"/>
      <c r="B68"/>
      <c r="C68"/>
      <c r="D68"/>
      <c r="E68"/>
      <c r="F68"/>
      <c r="G68" s="8">
        <v>45335</v>
      </c>
      <c r="H68" s="9" t="s">
        <v>14</v>
      </c>
      <c r="I68" s="10" t="s">
        <v>15</v>
      </c>
      <c r="J68"/>
      <c r="K68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 s="8">
        <v>45380</v>
      </c>
      <c r="H69" s="9" t="s">
        <v>16</v>
      </c>
      <c r="I69" s="10" t="s">
        <v>17</v>
      </c>
      <c r="J69"/>
      <c r="K69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 s="8">
        <v>45413</v>
      </c>
      <c r="H70" s="9" t="s">
        <v>8</v>
      </c>
      <c r="I70" s="10" t="s">
        <v>18</v>
      </c>
      <c r="J70"/>
      <c r="K70"/>
      <c r="L70"/>
      <c r="M70"/>
      <c r="N70"/>
      <c r="O70"/>
      <c r="P70"/>
      <c r="Q70"/>
      <c r="R70"/>
      <c r="S70"/>
    </row>
    <row r="71" spans="1:19">
      <c r="A71"/>
      <c r="B71"/>
      <c r="C71"/>
      <c r="D71"/>
      <c r="E71"/>
      <c r="F71"/>
      <c r="G71" s="8">
        <v>45442</v>
      </c>
      <c r="H71" s="9" t="s">
        <v>5</v>
      </c>
      <c r="I71" s="10" t="s">
        <v>19</v>
      </c>
      <c r="J71"/>
      <c r="K71"/>
      <c r="L71"/>
      <c r="M71"/>
      <c r="N71"/>
      <c r="O71"/>
      <c r="P71"/>
      <c r="Q71"/>
      <c r="R71"/>
      <c r="S71"/>
    </row>
    <row r="72" spans="1:19">
      <c r="A72"/>
      <c r="B72"/>
      <c r="C72"/>
      <c r="D72"/>
      <c r="E72"/>
      <c r="F72"/>
      <c r="G72" s="8">
        <v>45611</v>
      </c>
      <c r="H72" s="9" t="s">
        <v>16</v>
      </c>
      <c r="I72" s="10" t="s">
        <v>9</v>
      </c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 s="8">
        <v>45651</v>
      </c>
      <c r="H73" s="9" t="s">
        <v>8</v>
      </c>
      <c r="I73" s="10" t="s">
        <v>11</v>
      </c>
      <c r="J73"/>
      <c r="K73"/>
      <c r="L73"/>
      <c r="M73"/>
      <c r="N73"/>
      <c r="O73"/>
      <c r="P73"/>
      <c r="Q73"/>
      <c r="R73"/>
      <c r="S73"/>
    </row>
    <row r="74" spans="1:19">
      <c r="A74"/>
      <c r="B74"/>
      <c r="C74"/>
      <c r="D74"/>
      <c r="E74"/>
      <c r="F74"/>
      <c r="G74" s="8">
        <v>45658</v>
      </c>
      <c r="H74" s="9" t="s">
        <v>8</v>
      </c>
      <c r="I74" s="10" t="s">
        <v>12</v>
      </c>
      <c r="J74"/>
      <c r="K74"/>
      <c r="L74"/>
      <c r="M74"/>
      <c r="N74"/>
      <c r="O74"/>
      <c r="P74"/>
      <c r="Q74"/>
      <c r="R74"/>
      <c r="S74"/>
    </row>
    <row r="75" spans="1:19">
      <c r="A75"/>
      <c r="B75"/>
      <c r="C75"/>
      <c r="D75"/>
      <c r="E75"/>
      <c r="F75"/>
      <c r="G75" s="8">
        <v>45719</v>
      </c>
      <c r="H75" s="9" t="s">
        <v>10</v>
      </c>
      <c r="I75" s="10" t="s">
        <v>13</v>
      </c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 s="8">
        <v>45720</v>
      </c>
      <c r="H76" s="9" t="s">
        <v>14</v>
      </c>
      <c r="I76" s="10" t="s">
        <v>15</v>
      </c>
      <c r="J76"/>
      <c r="K76"/>
      <c r="L76"/>
      <c r="M76"/>
      <c r="N76"/>
      <c r="O76"/>
      <c r="P76"/>
      <c r="Q76"/>
      <c r="R76"/>
      <c r="S76"/>
    </row>
    <row r="77" spans="1:19">
      <c r="A77"/>
      <c r="B77"/>
      <c r="C77"/>
      <c r="D77"/>
      <c r="E77"/>
      <c r="F77"/>
      <c r="G77" s="8">
        <v>45765</v>
      </c>
      <c r="H77" s="9" t="s">
        <v>16</v>
      </c>
      <c r="I77" s="10" t="s">
        <v>17</v>
      </c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 s="8">
        <v>45768</v>
      </c>
      <c r="H78" s="9" t="s">
        <v>10</v>
      </c>
      <c r="I78" s="10" t="s">
        <v>21</v>
      </c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 s="8">
        <v>45778</v>
      </c>
      <c r="H79" s="9" t="s">
        <v>5</v>
      </c>
      <c r="I79" s="10" t="s">
        <v>18</v>
      </c>
      <c r="J79"/>
      <c r="K79"/>
      <c r="L79"/>
      <c r="M79"/>
      <c r="N79"/>
      <c r="O79"/>
      <c r="P79"/>
      <c r="Q79"/>
      <c r="R79"/>
      <c r="S79"/>
    </row>
    <row r="80" spans="1:19">
      <c r="A80"/>
      <c r="B80"/>
      <c r="C80"/>
      <c r="D80"/>
      <c r="E80"/>
      <c r="F80"/>
      <c r="G80" s="8">
        <v>45827</v>
      </c>
      <c r="H80" s="9" t="s">
        <v>5</v>
      </c>
      <c r="I80" s="10" t="s">
        <v>19</v>
      </c>
      <c r="J80"/>
      <c r="K80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 s="8">
        <v>46016</v>
      </c>
      <c r="H81" s="9" t="s">
        <v>5</v>
      </c>
      <c r="I81" s="10" t="s">
        <v>11</v>
      </c>
      <c r="J81"/>
      <c r="K81"/>
      <c r="L81"/>
      <c r="M81"/>
      <c r="N81"/>
      <c r="O81"/>
      <c r="P81"/>
      <c r="Q81"/>
      <c r="R81"/>
      <c r="S81"/>
    </row>
    <row r="82" spans="1:19">
      <c r="A82"/>
      <c r="B82"/>
      <c r="C82"/>
      <c r="D82"/>
      <c r="E82"/>
      <c r="F82"/>
      <c r="G82" s="8">
        <v>46023</v>
      </c>
      <c r="H82" s="9" t="s">
        <v>5</v>
      </c>
      <c r="I82" s="10" t="s">
        <v>12</v>
      </c>
      <c r="J82"/>
      <c r="K82"/>
      <c r="L82"/>
      <c r="M82"/>
      <c r="N82"/>
      <c r="O82"/>
      <c r="P82"/>
      <c r="Q82"/>
      <c r="R82"/>
      <c r="S82"/>
    </row>
    <row r="83" spans="1:19">
      <c r="A83"/>
      <c r="B83"/>
      <c r="C83"/>
      <c r="D83"/>
      <c r="E83"/>
      <c r="F83"/>
      <c r="G83" s="8">
        <v>46069</v>
      </c>
      <c r="H83" s="9" t="s">
        <v>10</v>
      </c>
      <c r="I83" s="10" t="s">
        <v>13</v>
      </c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 s="8">
        <v>46070</v>
      </c>
      <c r="H84" s="9" t="s">
        <v>14</v>
      </c>
      <c r="I84" s="10" t="s">
        <v>15</v>
      </c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 s="8">
        <v>46115</v>
      </c>
      <c r="H85" s="9" t="s">
        <v>16</v>
      </c>
      <c r="I85" s="10" t="s">
        <v>17</v>
      </c>
      <c r="J85"/>
      <c r="K85"/>
      <c r="L85"/>
      <c r="M85"/>
      <c r="N85"/>
      <c r="O85"/>
      <c r="P85"/>
      <c r="Q85"/>
      <c r="R85"/>
      <c r="S85"/>
    </row>
    <row r="86" spans="1:19">
      <c r="A86"/>
      <c r="B86"/>
      <c r="C86"/>
      <c r="D86"/>
      <c r="E86"/>
      <c r="F86"/>
      <c r="G86" s="8">
        <v>46133</v>
      </c>
      <c r="H86" s="9" t="s">
        <v>14</v>
      </c>
      <c r="I86" s="10" t="s">
        <v>21</v>
      </c>
      <c r="J86"/>
      <c r="K86"/>
      <c r="L86"/>
      <c r="M86"/>
      <c r="N86"/>
      <c r="O86"/>
      <c r="P86"/>
      <c r="Q86"/>
      <c r="R86"/>
      <c r="S86"/>
    </row>
    <row r="87" spans="1:19">
      <c r="A87"/>
      <c r="B87"/>
      <c r="C87"/>
      <c r="D87"/>
      <c r="E87"/>
      <c r="F87"/>
      <c r="G87" s="8">
        <v>46143</v>
      </c>
      <c r="H87" s="9" t="s">
        <v>16</v>
      </c>
      <c r="I87" s="10" t="s">
        <v>18</v>
      </c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 s="8">
        <v>46177</v>
      </c>
      <c r="H88" s="9" t="s">
        <v>5</v>
      </c>
      <c r="I88" s="10" t="s">
        <v>19</v>
      </c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 s="8">
        <v>46272</v>
      </c>
      <c r="H89" s="9" t="s">
        <v>10</v>
      </c>
      <c r="I89" s="10" t="s">
        <v>20</v>
      </c>
      <c r="J89"/>
      <c r="K89"/>
      <c r="L89"/>
      <c r="M89"/>
      <c r="N89"/>
      <c r="O89"/>
      <c r="P89"/>
      <c r="Q89"/>
      <c r="R89"/>
      <c r="S89"/>
    </row>
    <row r="90" spans="1:19" ht="17.25">
      <c r="A90"/>
      <c r="B90"/>
      <c r="C90"/>
      <c r="D90"/>
      <c r="E90"/>
      <c r="F90"/>
      <c r="G90" s="8">
        <v>46307</v>
      </c>
      <c r="H90" s="9" t="s">
        <v>10</v>
      </c>
      <c r="I90" s="10" t="s">
        <v>6</v>
      </c>
      <c r="J90"/>
      <c r="K90"/>
      <c r="L90"/>
      <c r="M90"/>
      <c r="N90"/>
      <c r="O90"/>
      <c r="P90"/>
      <c r="Q90"/>
      <c r="R90"/>
      <c r="S90"/>
    </row>
    <row r="91" spans="1:19">
      <c r="A91"/>
      <c r="B91"/>
      <c r="C91"/>
      <c r="D91"/>
      <c r="E91"/>
      <c r="F91"/>
      <c r="G91" s="8">
        <v>46328</v>
      </c>
      <c r="H91" s="9" t="s">
        <v>10</v>
      </c>
      <c r="I91" s="10" t="s">
        <v>7</v>
      </c>
      <c r="J91"/>
      <c r="K91"/>
      <c r="L91"/>
      <c r="M91"/>
      <c r="N91"/>
      <c r="O91"/>
      <c r="P91"/>
      <c r="Q91"/>
      <c r="R91"/>
      <c r="S91"/>
    </row>
    <row r="92" spans="1:19">
      <c r="A92"/>
      <c r="B92"/>
      <c r="C92"/>
      <c r="D92"/>
      <c r="E92"/>
      <c r="F92"/>
      <c r="G92" s="8">
        <v>46381</v>
      </c>
      <c r="H92" s="9" t="s">
        <v>16</v>
      </c>
      <c r="I92" s="10" t="s">
        <v>11</v>
      </c>
      <c r="J92"/>
      <c r="K92"/>
      <c r="L92"/>
      <c r="M92"/>
      <c r="N92"/>
      <c r="O92"/>
      <c r="P92"/>
      <c r="Q92"/>
      <c r="R92"/>
      <c r="S92"/>
    </row>
    <row r="93" spans="1:19">
      <c r="A93"/>
      <c r="B93"/>
      <c r="C93"/>
      <c r="D93"/>
      <c r="E93"/>
      <c r="F93"/>
      <c r="G93" s="8">
        <v>46388</v>
      </c>
      <c r="H93" s="9" t="s">
        <v>16</v>
      </c>
      <c r="I93" s="10" t="s">
        <v>12</v>
      </c>
      <c r="J93"/>
      <c r="K93"/>
      <c r="L93"/>
      <c r="M93"/>
      <c r="N93"/>
      <c r="O93"/>
      <c r="P93"/>
      <c r="Q93"/>
      <c r="R93"/>
      <c r="S93"/>
    </row>
    <row r="94" spans="1:19">
      <c r="A94"/>
      <c r="B94"/>
      <c r="C94"/>
      <c r="D94"/>
      <c r="E94"/>
      <c r="F94"/>
      <c r="G94" s="8">
        <v>46426</v>
      </c>
      <c r="H94" s="9" t="s">
        <v>10</v>
      </c>
      <c r="I94" s="10" t="s">
        <v>13</v>
      </c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 s="8">
        <v>46427</v>
      </c>
      <c r="H95" s="9" t="s">
        <v>14</v>
      </c>
      <c r="I95" s="10" t="s">
        <v>15</v>
      </c>
      <c r="J95"/>
      <c r="K95"/>
      <c r="L95"/>
      <c r="M95"/>
      <c r="N95"/>
      <c r="O95"/>
      <c r="P95"/>
      <c r="Q95"/>
      <c r="R95"/>
      <c r="S95"/>
    </row>
    <row r="96" spans="1:19">
      <c r="A96"/>
      <c r="B96"/>
      <c r="C96"/>
      <c r="D96"/>
      <c r="E96"/>
      <c r="F96"/>
      <c r="G96" s="8">
        <v>46472</v>
      </c>
      <c r="H96" s="9" t="s">
        <v>16</v>
      </c>
      <c r="I96" s="10" t="s">
        <v>17</v>
      </c>
      <c r="J96"/>
      <c r="K96"/>
      <c r="L96"/>
      <c r="M96"/>
      <c r="N96"/>
      <c r="O96"/>
      <c r="P96"/>
      <c r="Q96"/>
      <c r="R96"/>
      <c r="S96"/>
    </row>
    <row r="97" spans="1:19">
      <c r="A97"/>
      <c r="B97"/>
      <c r="C97"/>
      <c r="D97"/>
      <c r="E97"/>
      <c r="F97"/>
      <c r="G97" s="8">
        <v>46498</v>
      </c>
      <c r="H97" s="9" t="s">
        <v>8</v>
      </c>
      <c r="I97" s="10" t="s">
        <v>21</v>
      </c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 s="8">
        <v>46534</v>
      </c>
      <c r="H98" s="9" t="s">
        <v>5</v>
      </c>
      <c r="I98" s="10" t="s">
        <v>19</v>
      </c>
      <c r="J98"/>
      <c r="K98"/>
      <c r="L98"/>
      <c r="M98"/>
      <c r="N98"/>
      <c r="O98"/>
      <c r="P98"/>
      <c r="Q98"/>
      <c r="R98"/>
      <c r="S98"/>
    </row>
    <row r="99" spans="1:19">
      <c r="A99"/>
      <c r="B99"/>
      <c r="C99"/>
      <c r="D99"/>
      <c r="E99"/>
      <c r="F99"/>
      <c r="G99" s="8">
        <v>46637</v>
      </c>
      <c r="H99" s="9" t="s">
        <v>14</v>
      </c>
      <c r="I99" s="10" t="s">
        <v>20</v>
      </c>
      <c r="J99"/>
      <c r="K99"/>
      <c r="L99"/>
      <c r="M99"/>
      <c r="N99"/>
      <c r="O99"/>
      <c r="P99"/>
      <c r="Q99"/>
      <c r="R99"/>
      <c r="S99"/>
    </row>
    <row r="100" spans="1:19" ht="17.25">
      <c r="A100"/>
      <c r="B100"/>
      <c r="C100"/>
      <c r="D100"/>
      <c r="E100"/>
      <c r="F100"/>
      <c r="G100" s="8">
        <v>46672</v>
      </c>
      <c r="H100" s="9" t="s">
        <v>14</v>
      </c>
      <c r="I100" s="10" t="s">
        <v>6</v>
      </c>
      <c r="J100"/>
      <c r="K100"/>
      <c r="L100"/>
      <c r="M100"/>
      <c r="N100"/>
      <c r="O100"/>
      <c r="P100"/>
      <c r="Q100"/>
      <c r="R100"/>
      <c r="S100"/>
    </row>
    <row r="101" spans="1:19">
      <c r="A101"/>
      <c r="B101"/>
      <c r="C101"/>
      <c r="D101"/>
      <c r="E101"/>
      <c r="F101"/>
      <c r="G101" s="8">
        <v>46693</v>
      </c>
      <c r="H101" s="9" t="s">
        <v>14</v>
      </c>
      <c r="I101" s="10" t="s">
        <v>7</v>
      </c>
      <c r="J101"/>
      <c r="K101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 s="8">
        <v>46706</v>
      </c>
      <c r="H102" s="9" t="s">
        <v>10</v>
      </c>
      <c r="I102" s="10" t="s">
        <v>9</v>
      </c>
      <c r="J102"/>
      <c r="K102"/>
      <c r="L102"/>
      <c r="M102"/>
      <c r="N102"/>
      <c r="O102"/>
      <c r="P102"/>
      <c r="Q102"/>
      <c r="R102"/>
      <c r="S102"/>
    </row>
    <row r="103" spans="1:19">
      <c r="A103"/>
      <c r="B103"/>
      <c r="C103"/>
      <c r="D103"/>
      <c r="E103"/>
      <c r="F103"/>
      <c r="G103" s="8">
        <v>46811</v>
      </c>
      <c r="H103" s="9" t="s">
        <v>10</v>
      </c>
      <c r="I103" s="10" t="s">
        <v>13</v>
      </c>
      <c r="J103"/>
      <c r="K103"/>
      <c r="L103"/>
      <c r="M103"/>
      <c r="N103"/>
      <c r="O103"/>
      <c r="P103"/>
      <c r="Q103"/>
      <c r="R103"/>
      <c r="S103"/>
    </row>
    <row r="104" spans="1:19">
      <c r="A104"/>
      <c r="B104"/>
      <c r="C104"/>
      <c r="D104"/>
      <c r="E104"/>
      <c r="F104"/>
      <c r="G104" s="8">
        <v>46812</v>
      </c>
      <c r="H104" s="9" t="s">
        <v>14</v>
      </c>
      <c r="I104" s="10" t="s">
        <v>15</v>
      </c>
      <c r="J104"/>
      <c r="K104"/>
      <c r="L104"/>
      <c r="M104"/>
      <c r="N104"/>
      <c r="O104"/>
      <c r="P104"/>
      <c r="Q104"/>
      <c r="R104"/>
      <c r="S104"/>
    </row>
    <row r="105" spans="1:19">
      <c r="A105"/>
      <c r="B105"/>
      <c r="C105"/>
      <c r="D105"/>
      <c r="E105"/>
      <c r="F105"/>
      <c r="G105" s="8">
        <v>46857</v>
      </c>
      <c r="H105" s="9" t="s">
        <v>16</v>
      </c>
      <c r="I105" s="10" t="s">
        <v>17</v>
      </c>
      <c r="J105"/>
      <c r="K105"/>
      <c r="L105"/>
      <c r="M105"/>
      <c r="N105"/>
      <c r="O105"/>
      <c r="P105"/>
      <c r="Q105"/>
      <c r="R105"/>
      <c r="S105"/>
    </row>
    <row r="106" spans="1:19">
      <c r="A106"/>
      <c r="B106"/>
      <c r="C106"/>
      <c r="D106"/>
      <c r="E106"/>
      <c r="F106"/>
      <c r="G106" s="8">
        <v>46864</v>
      </c>
      <c r="H106" s="9" t="s">
        <v>16</v>
      </c>
      <c r="I106" s="10" t="s">
        <v>21</v>
      </c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 s="8">
        <v>46874</v>
      </c>
      <c r="H107" s="9" t="s">
        <v>10</v>
      </c>
      <c r="I107" s="10" t="s">
        <v>18</v>
      </c>
      <c r="J107"/>
      <c r="K107"/>
      <c r="L107"/>
      <c r="M107"/>
      <c r="N107"/>
      <c r="O107"/>
      <c r="P107"/>
      <c r="Q107"/>
      <c r="R107"/>
      <c r="S107"/>
    </row>
    <row r="108" spans="1:19">
      <c r="A108"/>
      <c r="B108"/>
      <c r="C108"/>
      <c r="D108"/>
      <c r="E108"/>
      <c r="F108"/>
      <c r="G108" s="8">
        <v>46919</v>
      </c>
      <c r="H108" s="9" t="s">
        <v>5</v>
      </c>
      <c r="I108" s="10" t="s">
        <v>19</v>
      </c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 s="8">
        <v>47003</v>
      </c>
      <c r="H109" s="9" t="s">
        <v>5</v>
      </c>
      <c r="I109" s="10" t="s">
        <v>20</v>
      </c>
      <c r="J109"/>
      <c r="K109"/>
      <c r="L109"/>
      <c r="M109"/>
      <c r="N109"/>
      <c r="O109"/>
      <c r="P109"/>
      <c r="Q109"/>
      <c r="R109"/>
      <c r="S109"/>
    </row>
    <row r="110" spans="1:19" ht="17.25">
      <c r="A110"/>
      <c r="B110"/>
      <c r="C110"/>
      <c r="D110"/>
      <c r="E110"/>
      <c r="F110"/>
      <c r="G110" s="8">
        <v>47038</v>
      </c>
      <c r="H110" s="9" t="s">
        <v>5</v>
      </c>
      <c r="I110" s="10" t="s">
        <v>6</v>
      </c>
      <c r="J110"/>
      <c r="K110"/>
      <c r="L110"/>
      <c r="M110"/>
      <c r="N110"/>
      <c r="O110"/>
      <c r="P110"/>
      <c r="Q110"/>
      <c r="R110"/>
      <c r="S110"/>
    </row>
    <row r="111" spans="1:19">
      <c r="A111"/>
      <c r="B111"/>
      <c r="C111"/>
      <c r="D111"/>
      <c r="E111"/>
      <c r="F111"/>
      <c r="G111" s="8">
        <v>47059</v>
      </c>
      <c r="H111" s="9" t="s">
        <v>5</v>
      </c>
      <c r="I111" s="10" t="s">
        <v>7</v>
      </c>
      <c r="J111"/>
      <c r="K111"/>
      <c r="L111"/>
      <c r="M111"/>
      <c r="N111"/>
      <c r="O111"/>
      <c r="P111"/>
      <c r="Q111"/>
      <c r="R111"/>
      <c r="S111"/>
    </row>
    <row r="112" spans="1:19">
      <c r="A112"/>
      <c r="B112"/>
      <c r="C112"/>
      <c r="D112"/>
      <c r="E112"/>
      <c r="F112"/>
      <c r="G112" s="8">
        <v>47072</v>
      </c>
      <c r="H112" s="9" t="s">
        <v>8</v>
      </c>
      <c r="I112" s="10" t="s">
        <v>9</v>
      </c>
      <c r="J112"/>
      <c r="K112"/>
      <c r="L112"/>
      <c r="M112"/>
      <c r="N112"/>
      <c r="O112"/>
      <c r="P112"/>
      <c r="Q112"/>
      <c r="R112"/>
      <c r="S112"/>
    </row>
    <row r="113" spans="1:19">
      <c r="A113"/>
      <c r="B113"/>
      <c r="C113"/>
      <c r="D113"/>
      <c r="E113"/>
      <c r="F113"/>
      <c r="G113" s="8">
        <v>47112</v>
      </c>
      <c r="H113" s="9" t="s">
        <v>10</v>
      </c>
      <c r="I113" s="10" t="s">
        <v>11</v>
      </c>
      <c r="J113"/>
      <c r="K113"/>
      <c r="L113"/>
      <c r="M113"/>
      <c r="N113"/>
      <c r="O113"/>
      <c r="P113"/>
      <c r="Q113"/>
      <c r="R113"/>
      <c r="S113"/>
    </row>
    <row r="114" spans="1:19">
      <c r="A114"/>
      <c r="B114"/>
      <c r="C114"/>
      <c r="D114"/>
      <c r="E114"/>
      <c r="F114"/>
      <c r="G114" s="8">
        <v>47119</v>
      </c>
      <c r="H114" s="9" t="s">
        <v>10</v>
      </c>
      <c r="I114" s="10" t="s">
        <v>12</v>
      </c>
      <c r="J114"/>
      <c r="K114"/>
      <c r="L114"/>
      <c r="M114"/>
      <c r="N114"/>
      <c r="O114"/>
      <c r="P114"/>
      <c r="Q114"/>
      <c r="R114"/>
      <c r="S114"/>
    </row>
    <row r="115" spans="1:19">
      <c r="A115"/>
      <c r="B115"/>
      <c r="C115"/>
      <c r="D115"/>
      <c r="E115"/>
      <c r="F115"/>
      <c r="G115" s="8">
        <v>47161</v>
      </c>
      <c r="H115" s="9" t="s">
        <v>10</v>
      </c>
      <c r="I115" s="10" t="s">
        <v>13</v>
      </c>
      <c r="J115"/>
      <c r="K115"/>
      <c r="L115"/>
      <c r="M115"/>
      <c r="N115"/>
      <c r="O115"/>
      <c r="P115"/>
      <c r="Q115"/>
      <c r="R115"/>
      <c r="S115"/>
    </row>
    <row r="116" spans="1:19">
      <c r="A116"/>
      <c r="B116"/>
      <c r="C116"/>
      <c r="D116"/>
      <c r="E116"/>
      <c r="F116"/>
      <c r="G116" s="8">
        <v>47162</v>
      </c>
      <c r="H116" s="9" t="s">
        <v>14</v>
      </c>
      <c r="I116" s="10" t="s">
        <v>15</v>
      </c>
      <c r="J116"/>
      <c r="K116"/>
      <c r="L116"/>
      <c r="M116"/>
      <c r="N116"/>
      <c r="O116"/>
      <c r="P116"/>
      <c r="Q116"/>
      <c r="R116"/>
      <c r="S116"/>
    </row>
    <row r="117" spans="1:19">
      <c r="A117"/>
      <c r="B117"/>
      <c r="C117"/>
      <c r="D117"/>
      <c r="E117"/>
      <c r="F117"/>
      <c r="G117" s="8">
        <v>47207</v>
      </c>
      <c r="H117" s="9" t="s">
        <v>16</v>
      </c>
      <c r="I117" s="10" t="s">
        <v>17</v>
      </c>
      <c r="J117"/>
      <c r="K117"/>
      <c r="L117"/>
      <c r="M117"/>
      <c r="N117"/>
      <c r="O117"/>
      <c r="P117"/>
      <c r="Q117"/>
      <c r="R117"/>
      <c r="S117"/>
    </row>
    <row r="118" spans="1:19">
      <c r="A118"/>
      <c r="B118"/>
      <c r="C118"/>
      <c r="D118"/>
      <c r="E118"/>
      <c r="F118"/>
      <c r="G118" s="8">
        <v>47239</v>
      </c>
      <c r="H118" s="9" t="s">
        <v>14</v>
      </c>
      <c r="I118" s="10" t="s">
        <v>18</v>
      </c>
      <c r="J118"/>
      <c r="K118"/>
      <c r="L118"/>
      <c r="M118"/>
      <c r="N118"/>
      <c r="O118"/>
      <c r="P118"/>
      <c r="Q118"/>
      <c r="R118"/>
      <c r="S118"/>
    </row>
    <row r="119" spans="1:19">
      <c r="A119"/>
      <c r="B119"/>
      <c r="C119"/>
      <c r="D119"/>
      <c r="E119"/>
      <c r="F119"/>
      <c r="G119" s="8">
        <v>47269</v>
      </c>
      <c r="H119" s="9" t="s">
        <v>5</v>
      </c>
      <c r="I119" s="10" t="s">
        <v>19</v>
      </c>
      <c r="J119"/>
      <c r="K119"/>
      <c r="L119"/>
      <c r="M119"/>
      <c r="N119"/>
      <c r="O119"/>
      <c r="P119"/>
      <c r="Q119"/>
      <c r="R119"/>
      <c r="S119"/>
    </row>
    <row r="120" spans="1:19">
      <c r="A120"/>
      <c r="B120"/>
      <c r="C120"/>
      <c r="D120"/>
      <c r="E120"/>
      <c r="F120"/>
      <c r="G120" s="8">
        <v>47368</v>
      </c>
      <c r="H120" s="9" t="s">
        <v>16</v>
      </c>
      <c r="I120" s="10" t="s">
        <v>20</v>
      </c>
      <c r="J120"/>
      <c r="K120"/>
      <c r="L120"/>
      <c r="M120"/>
      <c r="N120"/>
      <c r="O120"/>
      <c r="P120"/>
      <c r="Q120"/>
      <c r="R120"/>
      <c r="S120"/>
    </row>
    <row r="121" spans="1:19" ht="17.25">
      <c r="A121"/>
      <c r="B121"/>
      <c r="C121"/>
      <c r="D121"/>
      <c r="E121"/>
      <c r="F121"/>
      <c r="G121" s="8">
        <v>47403</v>
      </c>
      <c r="H121" s="9" t="s">
        <v>16</v>
      </c>
      <c r="I121" s="10" t="s">
        <v>6</v>
      </c>
      <c r="J121"/>
      <c r="K121"/>
      <c r="L121"/>
      <c r="M121"/>
      <c r="N121"/>
      <c r="O121"/>
      <c r="P121"/>
      <c r="Q121"/>
      <c r="R121"/>
      <c r="S121"/>
    </row>
    <row r="122" spans="1:19">
      <c r="A122"/>
      <c r="B122"/>
      <c r="C122"/>
      <c r="D122"/>
      <c r="E122"/>
      <c r="F122"/>
      <c r="G122" s="8">
        <v>47424</v>
      </c>
      <c r="H122" s="9" t="s">
        <v>16</v>
      </c>
      <c r="I122" s="10" t="s">
        <v>7</v>
      </c>
      <c r="J122"/>
      <c r="K122"/>
      <c r="L122"/>
      <c r="M122"/>
      <c r="N122"/>
      <c r="O122"/>
      <c r="P122"/>
      <c r="Q122"/>
      <c r="R122"/>
      <c r="S122"/>
    </row>
    <row r="123" spans="1:19">
      <c r="A123"/>
      <c r="B123"/>
      <c r="C123"/>
      <c r="D123"/>
      <c r="E123"/>
      <c r="F123"/>
      <c r="G123" s="8">
        <v>47437</v>
      </c>
      <c r="H123" s="9" t="s">
        <v>5</v>
      </c>
      <c r="I123" s="10" t="s">
        <v>9</v>
      </c>
      <c r="J123"/>
      <c r="K123"/>
      <c r="L123"/>
      <c r="M123"/>
      <c r="N123"/>
      <c r="O123"/>
      <c r="P123"/>
      <c r="Q123"/>
      <c r="R123"/>
      <c r="S123"/>
    </row>
    <row r="124" spans="1:19">
      <c r="A124"/>
      <c r="B124"/>
      <c r="C124"/>
      <c r="D124"/>
      <c r="E124"/>
      <c r="F124"/>
      <c r="G124" s="8">
        <v>47477</v>
      </c>
      <c r="H124" s="9" t="s">
        <v>14</v>
      </c>
      <c r="I124" s="10" t="s">
        <v>11</v>
      </c>
      <c r="J124"/>
      <c r="K124"/>
      <c r="L124"/>
      <c r="M124"/>
      <c r="N124"/>
      <c r="O124"/>
      <c r="P124"/>
      <c r="Q124"/>
      <c r="R124"/>
      <c r="S124"/>
    </row>
    <row r="125" spans="1:19">
      <c r="A125"/>
      <c r="B125"/>
      <c r="C125"/>
      <c r="D125"/>
      <c r="E125"/>
      <c r="F125"/>
      <c r="G125" s="8">
        <v>47484</v>
      </c>
      <c r="H125" s="9" t="s">
        <v>14</v>
      </c>
      <c r="I125" s="10" t="s">
        <v>12</v>
      </c>
      <c r="J125"/>
      <c r="K125"/>
      <c r="L125"/>
      <c r="M125"/>
      <c r="N125"/>
      <c r="O125"/>
      <c r="P125"/>
      <c r="Q125"/>
      <c r="R125"/>
      <c r="S125"/>
    </row>
    <row r="126" spans="1:19">
      <c r="A126"/>
      <c r="B126"/>
      <c r="C126"/>
      <c r="D126"/>
      <c r="E126"/>
      <c r="F126"/>
      <c r="G126" s="8">
        <v>47546</v>
      </c>
      <c r="H126" s="9" t="s">
        <v>10</v>
      </c>
      <c r="I126" s="10" t="s">
        <v>13</v>
      </c>
      <c r="J126"/>
      <c r="K126"/>
      <c r="L126"/>
      <c r="M126"/>
      <c r="N126"/>
      <c r="O126"/>
      <c r="P126"/>
      <c r="Q126"/>
      <c r="R126"/>
      <c r="S126"/>
    </row>
    <row r="127" spans="1:19">
      <c r="A127"/>
      <c r="B127"/>
      <c r="C127"/>
      <c r="D127"/>
      <c r="E127"/>
      <c r="F127"/>
      <c r="G127" s="8">
        <v>47547</v>
      </c>
      <c r="H127" s="9" t="s">
        <v>14</v>
      </c>
      <c r="I127" s="10" t="s">
        <v>15</v>
      </c>
      <c r="J127"/>
      <c r="K127"/>
      <c r="L127"/>
      <c r="M127"/>
      <c r="N127"/>
      <c r="O127"/>
      <c r="P127"/>
      <c r="Q127"/>
      <c r="R127"/>
      <c r="S127"/>
    </row>
    <row r="128" spans="1:19">
      <c r="A128"/>
      <c r="B128"/>
      <c r="C128"/>
      <c r="D128"/>
      <c r="E128"/>
      <c r="F128"/>
      <c r="G128" s="8">
        <v>47592</v>
      </c>
      <c r="H128" s="9" t="s">
        <v>16</v>
      </c>
      <c r="I128" s="10" t="s">
        <v>17</v>
      </c>
      <c r="J128"/>
      <c r="K128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 s="8">
        <v>47604</v>
      </c>
      <c r="H129" s="9" t="s">
        <v>8</v>
      </c>
      <c r="I129" s="10" t="s">
        <v>18</v>
      </c>
      <c r="J129"/>
      <c r="K129"/>
      <c r="L129"/>
      <c r="M129"/>
      <c r="N129"/>
      <c r="O129"/>
      <c r="P129"/>
      <c r="Q129"/>
      <c r="R129"/>
      <c r="S129"/>
    </row>
    <row r="130" spans="1:19">
      <c r="A130"/>
      <c r="B130"/>
      <c r="C130"/>
      <c r="D130"/>
      <c r="E130"/>
      <c r="F130"/>
      <c r="G130" s="8">
        <v>47654</v>
      </c>
      <c r="H130" s="9" t="s">
        <v>5</v>
      </c>
      <c r="I130" s="10" t="s">
        <v>19</v>
      </c>
      <c r="J130"/>
      <c r="K130"/>
      <c r="L130"/>
      <c r="M130"/>
      <c r="N130"/>
      <c r="O130"/>
      <c r="P130"/>
      <c r="Q130"/>
      <c r="R130"/>
      <c r="S130"/>
    </row>
    <row r="131" spans="1:19">
      <c r="A131"/>
      <c r="B131"/>
      <c r="C131"/>
      <c r="D131"/>
      <c r="E131"/>
      <c r="F131"/>
      <c r="G131" s="8">
        <v>47802</v>
      </c>
      <c r="H131" s="9" t="s">
        <v>16</v>
      </c>
      <c r="I131" s="10" t="s">
        <v>9</v>
      </c>
      <c r="J131"/>
      <c r="K131"/>
      <c r="L131"/>
      <c r="M131"/>
      <c r="N131"/>
      <c r="O131"/>
      <c r="P131"/>
      <c r="Q131"/>
      <c r="R131"/>
      <c r="S131"/>
    </row>
    <row r="132" spans="1:19">
      <c r="A132"/>
      <c r="B132"/>
      <c r="C132"/>
      <c r="D132"/>
      <c r="E132"/>
      <c r="F132"/>
      <c r="G132" s="8">
        <v>47842</v>
      </c>
      <c r="H132" s="9" t="s">
        <v>8</v>
      </c>
      <c r="I132" s="10" t="s">
        <v>11</v>
      </c>
      <c r="J132"/>
      <c r="K132"/>
      <c r="L132"/>
      <c r="M132"/>
      <c r="N132"/>
      <c r="O132"/>
      <c r="P132"/>
      <c r="Q132"/>
      <c r="R132"/>
      <c r="S132"/>
    </row>
    <row r="133" spans="1:19">
      <c r="A133"/>
      <c r="B133"/>
      <c r="C133"/>
      <c r="D133"/>
      <c r="E133"/>
      <c r="F133"/>
      <c r="G133" s="8">
        <v>47849</v>
      </c>
      <c r="H133" s="9" t="s">
        <v>8</v>
      </c>
      <c r="I133" s="10" t="s">
        <v>12</v>
      </c>
      <c r="J133"/>
      <c r="K133"/>
      <c r="L133"/>
      <c r="M133"/>
      <c r="N133"/>
      <c r="O133"/>
      <c r="P133"/>
      <c r="Q133"/>
      <c r="R133"/>
      <c r="S133"/>
    </row>
    <row r="134" spans="1:19">
      <c r="A134"/>
      <c r="B134"/>
      <c r="C134"/>
      <c r="D134"/>
      <c r="E134"/>
      <c r="F134"/>
      <c r="G134" s="8">
        <v>47903</v>
      </c>
      <c r="H134" s="9" t="s">
        <v>10</v>
      </c>
      <c r="I134" s="10" t="s">
        <v>13</v>
      </c>
      <c r="J134"/>
      <c r="K134"/>
      <c r="L134"/>
      <c r="M134"/>
      <c r="N134"/>
      <c r="O134"/>
      <c r="P134"/>
      <c r="Q134"/>
      <c r="R134"/>
      <c r="S134"/>
    </row>
    <row r="135" spans="1:19">
      <c r="A135"/>
      <c r="B135"/>
      <c r="C135"/>
      <c r="D135"/>
      <c r="E135"/>
      <c r="F135"/>
      <c r="G135" s="8">
        <v>47904</v>
      </c>
      <c r="H135" s="9" t="s">
        <v>14</v>
      </c>
      <c r="I135" s="10" t="s">
        <v>15</v>
      </c>
      <c r="J135"/>
      <c r="K135"/>
      <c r="L135"/>
      <c r="M135"/>
      <c r="N135"/>
      <c r="O135"/>
      <c r="P135"/>
      <c r="Q135"/>
      <c r="R135"/>
      <c r="S135"/>
    </row>
    <row r="136" spans="1:19">
      <c r="A136"/>
      <c r="B136"/>
      <c r="C136"/>
      <c r="D136"/>
      <c r="E136"/>
      <c r="F136"/>
      <c r="G136" s="8">
        <v>47949</v>
      </c>
      <c r="H136" s="9" t="s">
        <v>16</v>
      </c>
      <c r="I136" s="10" t="s">
        <v>17</v>
      </c>
      <c r="J136"/>
      <c r="K136"/>
      <c r="L136"/>
      <c r="M136"/>
      <c r="N136"/>
      <c r="O136"/>
      <c r="P136"/>
      <c r="Q136"/>
      <c r="R136"/>
      <c r="S136"/>
    </row>
    <row r="137" spans="1:19">
      <c r="A137"/>
      <c r="B137"/>
      <c r="C137"/>
      <c r="D137"/>
      <c r="E137"/>
      <c r="F137"/>
      <c r="G137" s="8">
        <v>47959</v>
      </c>
      <c r="H137" s="9" t="s">
        <v>10</v>
      </c>
      <c r="I137" s="10" t="s">
        <v>21</v>
      </c>
      <c r="J137"/>
      <c r="K137"/>
      <c r="L137"/>
      <c r="M137"/>
      <c r="N137"/>
      <c r="O137"/>
      <c r="P137"/>
      <c r="Q137"/>
      <c r="R137"/>
      <c r="S137"/>
    </row>
    <row r="138" spans="1:19">
      <c r="A138"/>
      <c r="B138"/>
      <c r="C138"/>
      <c r="D138"/>
      <c r="E138"/>
      <c r="F138"/>
      <c r="G138" s="8">
        <v>47969</v>
      </c>
      <c r="H138" s="9" t="s">
        <v>5</v>
      </c>
      <c r="I138" s="10" t="s">
        <v>18</v>
      </c>
      <c r="J138"/>
      <c r="K138"/>
      <c r="L138"/>
      <c r="M138"/>
      <c r="N138"/>
      <c r="O138"/>
      <c r="P138"/>
      <c r="Q138"/>
      <c r="R138"/>
      <c r="S138"/>
    </row>
    <row r="139" spans="1:19">
      <c r="A139"/>
      <c r="B139"/>
      <c r="C139"/>
      <c r="D139"/>
      <c r="E139"/>
      <c r="F139"/>
      <c r="G139" s="8">
        <v>48011</v>
      </c>
      <c r="H139" s="9" t="s">
        <v>5</v>
      </c>
      <c r="I139" s="10" t="s">
        <v>19</v>
      </c>
      <c r="J139"/>
      <c r="K139"/>
      <c r="L139"/>
      <c r="M139"/>
      <c r="N139"/>
      <c r="O139"/>
      <c r="P139"/>
      <c r="Q139"/>
      <c r="R139"/>
      <c r="S139"/>
    </row>
    <row r="140" spans="1:19">
      <c r="A140"/>
      <c r="B140"/>
      <c r="C140"/>
      <c r="D140"/>
      <c r="E140"/>
      <c r="F140"/>
      <c r="G140" s="8">
        <v>48207</v>
      </c>
      <c r="H140" s="9" t="s">
        <v>5</v>
      </c>
      <c r="I140" s="10" t="s">
        <v>11</v>
      </c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 s="8">
        <v>48214</v>
      </c>
      <c r="H141" s="9" t="s">
        <v>5</v>
      </c>
      <c r="I141" s="10" t="s">
        <v>12</v>
      </c>
      <c r="J141"/>
      <c r="K141"/>
      <c r="L141"/>
      <c r="M141"/>
      <c r="N141"/>
      <c r="O141"/>
      <c r="P141"/>
      <c r="Q141"/>
      <c r="R141"/>
      <c r="S141"/>
    </row>
    <row r="142" spans="1:19">
      <c r="A142"/>
      <c r="B142"/>
      <c r="C142"/>
      <c r="D142"/>
      <c r="E142"/>
      <c r="F142"/>
      <c r="G142" s="8">
        <v>48253</v>
      </c>
      <c r="H142" s="9" t="s">
        <v>10</v>
      </c>
      <c r="I142" s="10" t="s">
        <v>15</v>
      </c>
      <c r="J142"/>
      <c r="K142"/>
      <c r="L142"/>
      <c r="M142"/>
      <c r="N142"/>
      <c r="O142"/>
      <c r="P142"/>
      <c r="Q142"/>
      <c r="R142"/>
      <c r="S142"/>
    </row>
    <row r="143" spans="1:19">
      <c r="A143"/>
      <c r="B143"/>
      <c r="C143"/>
      <c r="D143"/>
      <c r="E143"/>
      <c r="F143"/>
      <c r="G143" s="8">
        <v>48254</v>
      </c>
      <c r="H143" s="9" t="s">
        <v>14</v>
      </c>
      <c r="I143" s="10" t="s">
        <v>15</v>
      </c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 s="8">
        <v>48299</v>
      </c>
      <c r="H144" s="9" t="s">
        <v>16</v>
      </c>
      <c r="I144" s="10" t="s">
        <v>17</v>
      </c>
      <c r="J144"/>
      <c r="K144"/>
      <c r="L144"/>
      <c r="M144"/>
      <c r="N144"/>
      <c r="O144"/>
      <c r="P144"/>
      <c r="Q144"/>
      <c r="R144"/>
      <c r="S144"/>
    </row>
    <row r="145" spans="1:19">
      <c r="A145"/>
      <c r="B145"/>
      <c r="C145"/>
      <c r="D145"/>
      <c r="E145"/>
      <c r="F145"/>
      <c r="G145" s="8">
        <v>48325</v>
      </c>
      <c r="H145" s="9" t="s">
        <v>8</v>
      </c>
      <c r="I145" s="10" t="s">
        <v>21</v>
      </c>
      <c r="J145"/>
      <c r="K145"/>
      <c r="L145"/>
      <c r="M145"/>
      <c r="N145"/>
      <c r="O145"/>
      <c r="P145"/>
      <c r="Q145"/>
      <c r="R145"/>
      <c r="S145"/>
    </row>
    <row r="146" spans="1:19">
      <c r="A146"/>
      <c r="B146"/>
      <c r="C146"/>
      <c r="D146"/>
      <c r="E146"/>
      <c r="F146"/>
      <c r="G146" s="8">
        <v>48361</v>
      </c>
      <c r="H146" s="9" t="s">
        <v>5</v>
      </c>
      <c r="I146" s="10" t="s">
        <v>19</v>
      </c>
      <c r="J146"/>
      <c r="K146"/>
      <c r="L146"/>
      <c r="M146"/>
      <c r="N146"/>
      <c r="O146"/>
      <c r="P146"/>
      <c r="Q146"/>
      <c r="R146"/>
      <c r="S146"/>
    </row>
    <row r="147" spans="1:19">
      <c r="A147"/>
      <c r="B147"/>
      <c r="C147"/>
      <c r="D147"/>
      <c r="E147"/>
      <c r="F147"/>
      <c r="G147" s="8">
        <v>48464</v>
      </c>
      <c r="H147" s="9" t="s">
        <v>14</v>
      </c>
      <c r="I147" s="10" t="s">
        <v>20</v>
      </c>
      <c r="J147"/>
      <c r="K147"/>
      <c r="L147"/>
      <c r="M147"/>
      <c r="N147"/>
      <c r="O147"/>
      <c r="P147"/>
      <c r="Q147"/>
      <c r="R147"/>
      <c r="S147"/>
    </row>
    <row r="148" spans="1:19">
      <c r="A148"/>
      <c r="B148"/>
      <c r="C148"/>
      <c r="D148"/>
      <c r="E148"/>
      <c r="F148"/>
      <c r="G148" s="8">
        <v>48499</v>
      </c>
      <c r="H148" s="9" t="s">
        <v>14</v>
      </c>
      <c r="I148" s="10" t="s">
        <v>22</v>
      </c>
      <c r="J148"/>
      <c r="K148"/>
      <c r="L148"/>
      <c r="M148"/>
      <c r="N148"/>
      <c r="O148"/>
      <c r="P148"/>
      <c r="Q148"/>
      <c r="R148"/>
      <c r="S148"/>
    </row>
    <row r="149" spans="1:19">
      <c r="A149"/>
      <c r="B149"/>
      <c r="C149"/>
      <c r="D149"/>
      <c r="E149"/>
      <c r="F149"/>
      <c r="G149" s="8">
        <v>48520</v>
      </c>
      <c r="H149" s="9" t="s">
        <v>14</v>
      </c>
      <c r="I149" s="10" t="s">
        <v>7</v>
      </c>
      <c r="J149"/>
      <c r="K149"/>
      <c r="L149"/>
      <c r="M149"/>
      <c r="N149"/>
      <c r="O149"/>
      <c r="P149"/>
      <c r="Q149"/>
      <c r="R149"/>
      <c r="S149"/>
    </row>
    <row r="150" spans="1:19">
      <c r="A150"/>
      <c r="B150"/>
      <c r="C150"/>
      <c r="D150"/>
      <c r="E150"/>
      <c r="F150"/>
      <c r="G150" s="8">
        <v>48533</v>
      </c>
      <c r="H150" s="9" t="s">
        <v>10</v>
      </c>
      <c r="I150" s="10" t="s">
        <v>9</v>
      </c>
      <c r="J150"/>
      <c r="K150"/>
      <c r="L150"/>
      <c r="M150"/>
      <c r="N150"/>
      <c r="O150"/>
      <c r="P150"/>
      <c r="Q150"/>
      <c r="R150"/>
      <c r="S150"/>
    </row>
    <row r="151" spans="1:19">
      <c r="A151"/>
      <c r="B151"/>
      <c r="C151"/>
      <c r="D151"/>
      <c r="E151"/>
      <c r="F151"/>
      <c r="G151" s="8">
        <v>48638</v>
      </c>
      <c r="H151" s="9" t="s">
        <v>10</v>
      </c>
      <c r="I151" s="10" t="s">
        <v>15</v>
      </c>
      <c r="J151"/>
      <c r="K151"/>
      <c r="L151"/>
      <c r="M151"/>
      <c r="N151"/>
      <c r="O151"/>
      <c r="P151"/>
      <c r="Q151"/>
      <c r="R151"/>
      <c r="S151"/>
    </row>
    <row r="152" spans="1:19">
      <c r="A152"/>
      <c r="B152"/>
      <c r="C152"/>
      <c r="D152"/>
      <c r="E152"/>
      <c r="F152"/>
      <c r="G152" s="8">
        <v>48639</v>
      </c>
      <c r="H152" s="9" t="s">
        <v>14</v>
      </c>
      <c r="I152" s="10" t="s">
        <v>15</v>
      </c>
      <c r="J152"/>
      <c r="K152"/>
      <c r="L152"/>
      <c r="M152"/>
      <c r="N152"/>
      <c r="O152"/>
      <c r="P152"/>
      <c r="Q152"/>
      <c r="R152"/>
      <c r="S152"/>
    </row>
    <row r="153" spans="1:19">
      <c r="A153"/>
      <c r="B153"/>
      <c r="C153"/>
      <c r="D153"/>
      <c r="E153"/>
      <c r="F153"/>
      <c r="G153" s="8">
        <v>48684</v>
      </c>
      <c r="H153" s="9" t="s">
        <v>16</v>
      </c>
      <c r="I153" s="10" t="s">
        <v>17</v>
      </c>
      <c r="J153"/>
      <c r="K153"/>
      <c r="L153"/>
      <c r="M153"/>
      <c r="N153"/>
      <c r="O153"/>
      <c r="P153"/>
      <c r="Q153"/>
      <c r="R153"/>
      <c r="S153"/>
    </row>
    <row r="154" spans="1:19">
      <c r="A154"/>
      <c r="B154"/>
      <c r="C154"/>
      <c r="D154"/>
      <c r="E154"/>
      <c r="F154"/>
      <c r="G154" s="8">
        <v>48690</v>
      </c>
      <c r="H154" s="9" t="s">
        <v>5</v>
      </c>
      <c r="I154" s="10" t="s">
        <v>21</v>
      </c>
      <c r="J154"/>
      <c r="K154"/>
      <c r="L154"/>
      <c r="M154"/>
      <c r="N154"/>
      <c r="O154"/>
      <c r="P154"/>
      <c r="Q154"/>
      <c r="R154"/>
      <c r="S154"/>
    </row>
    <row r="155" spans="1:19">
      <c r="A155"/>
      <c r="B155"/>
      <c r="C155"/>
      <c r="D155"/>
      <c r="E155"/>
      <c r="F155"/>
      <c r="G155" s="8">
        <v>48746</v>
      </c>
      <c r="H155" s="9" t="s">
        <v>5</v>
      </c>
      <c r="I155" s="10" t="s">
        <v>19</v>
      </c>
      <c r="J155"/>
      <c r="K155"/>
      <c r="L155"/>
      <c r="M155"/>
      <c r="N155"/>
      <c r="O155"/>
      <c r="P155"/>
      <c r="Q155"/>
      <c r="R155"/>
      <c r="S155"/>
    </row>
    <row r="156" spans="1:19">
      <c r="A156"/>
      <c r="B156"/>
      <c r="C156"/>
      <c r="D156"/>
      <c r="E156"/>
      <c r="F156"/>
      <c r="G156" s="8">
        <v>48829</v>
      </c>
      <c r="H156" s="9" t="s">
        <v>8</v>
      </c>
      <c r="I156" s="10" t="s">
        <v>20</v>
      </c>
      <c r="J156"/>
      <c r="K156"/>
      <c r="L156"/>
      <c r="M156"/>
      <c r="N156"/>
      <c r="O156"/>
      <c r="P156"/>
      <c r="Q156"/>
      <c r="R156"/>
      <c r="S156"/>
    </row>
    <row r="157" spans="1:19">
      <c r="A157"/>
      <c r="B157"/>
      <c r="C157"/>
      <c r="D157"/>
      <c r="E157"/>
      <c r="F157"/>
      <c r="G157" s="8">
        <v>48864</v>
      </c>
      <c r="H157" s="9" t="s">
        <v>8</v>
      </c>
      <c r="I157" s="10" t="s">
        <v>22</v>
      </c>
      <c r="J157"/>
      <c r="K157"/>
      <c r="L157"/>
      <c r="M157"/>
      <c r="N157"/>
      <c r="O157"/>
      <c r="P157"/>
      <c r="Q157"/>
      <c r="R157"/>
      <c r="S157"/>
    </row>
    <row r="158" spans="1:19">
      <c r="A158"/>
      <c r="B158"/>
      <c r="C158"/>
      <c r="D158"/>
      <c r="E158"/>
      <c r="F158"/>
      <c r="G158" s="8">
        <v>48885</v>
      </c>
      <c r="H158" s="9" t="s">
        <v>8</v>
      </c>
      <c r="I158" s="10" t="s">
        <v>7</v>
      </c>
      <c r="J158"/>
      <c r="K158"/>
      <c r="L158"/>
      <c r="M158"/>
      <c r="N158"/>
      <c r="O158"/>
      <c r="P158"/>
      <c r="Q158"/>
      <c r="R158"/>
      <c r="S158"/>
    </row>
    <row r="159" spans="1:19">
      <c r="A159"/>
      <c r="B159"/>
      <c r="C159"/>
      <c r="D159"/>
      <c r="E159"/>
      <c r="F159"/>
      <c r="G159" s="8">
        <v>48898</v>
      </c>
      <c r="H159" s="9" t="s">
        <v>14</v>
      </c>
      <c r="I159" s="10" t="s">
        <v>9</v>
      </c>
      <c r="J159"/>
      <c r="K159"/>
      <c r="L159"/>
      <c r="M159"/>
      <c r="N159"/>
      <c r="O159"/>
      <c r="P159"/>
      <c r="Q159"/>
      <c r="R159"/>
      <c r="S159"/>
    </row>
    <row r="160" spans="1:19">
      <c r="A160"/>
      <c r="B160"/>
      <c r="C160"/>
      <c r="D160"/>
      <c r="E160"/>
      <c r="F160"/>
      <c r="G160" s="8">
        <v>48995</v>
      </c>
      <c r="H160" s="9" t="s">
        <v>10</v>
      </c>
      <c r="I160" s="10" t="s">
        <v>15</v>
      </c>
      <c r="J160"/>
      <c r="K160"/>
      <c r="L160"/>
      <c r="M160"/>
      <c r="N160"/>
      <c r="O160"/>
      <c r="P160"/>
      <c r="Q160"/>
      <c r="R160"/>
      <c r="S160"/>
    </row>
    <row r="161" spans="1:19">
      <c r="A161"/>
      <c r="B161"/>
      <c r="C161"/>
      <c r="D161"/>
      <c r="E161"/>
      <c r="F161"/>
      <c r="G161" s="8">
        <v>48996</v>
      </c>
      <c r="H161" s="9" t="s">
        <v>14</v>
      </c>
      <c r="I161" s="10" t="s">
        <v>15</v>
      </c>
      <c r="J161"/>
      <c r="K161"/>
      <c r="L161"/>
      <c r="M161"/>
      <c r="N161"/>
      <c r="O161"/>
      <c r="P161"/>
      <c r="Q161"/>
      <c r="R161"/>
      <c r="S161"/>
    </row>
    <row r="162" spans="1:19">
      <c r="A162"/>
      <c r="B162"/>
      <c r="C162"/>
      <c r="D162"/>
      <c r="E162"/>
      <c r="F162"/>
      <c r="G162" s="8">
        <v>49041</v>
      </c>
      <c r="H162" s="9" t="s">
        <v>16</v>
      </c>
      <c r="I162" s="10" t="s">
        <v>17</v>
      </c>
      <c r="J162"/>
      <c r="K162"/>
      <c r="L162"/>
      <c r="M162"/>
      <c r="N162"/>
      <c r="O162"/>
      <c r="P162"/>
      <c r="Q162"/>
      <c r="R162"/>
      <c r="S162"/>
    </row>
    <row r="163" spans="1:19">
      <c r="A163"/>
      <c r="B163"/>
      <c r="C163"/>
      <c r="D163"/>
      <c r="E163"/>
      <c r="F163"/>
      <c r="G163" s="8">
        <v>49055</v>
      </c>
      <c r="H163" s="9" t="s">
        <v>16</v>
      </c>
      <c r="I163" s="10" t="s">
        <v>21</v>
      </c>
      <c r="J163"/>
      <c r="K163"/>
      <c r="L163"/>
      <c r="M163"/>
      <c r="N163"/>
      <c r="O163"/>
      <c r="P163"/>
      <c r="Q163"/>
      <c r="R163"/>
      <c r="S163"/>
    </row>
    <row r="164" spans="1:19">
      <c r="A164"/>
      <c r="B164"/>
      <c r="C164"/>
      <c r="D164"/>
      <c r="E164"/>
      <c r="F164"/>
      <c r="G164" s="8">
        <v>49065</v>
      </c>
      <c r="H164" s="9" t="s">
        <v>10</v>
      </c>
      <c r="I164" s="10" t="s">
        <v>18</v>
      </c>
      <c r="J164"/>
      <c r="K164"/>
      <c r="L164"/>
      <c r="M164"/>
      <c r="N164"/>
      <c r="O164"/>
      <c r="P164"/>
      <c r="Q164"/>
      <c r="R164"/>
      <c r="S164"/>
    </row>
    <row r="165" spans="1:19">
      <c r="A165"/>
      <c r="B165"/>
      <c r="C165"/>
      <c r="D165"/>
      <c r="E165"/>
      <c r="F165"/>
      <c r="G165" s="8">
        <v>49103</v>
      </c>
      <c r="H165" s="9" t="s">
        <v>5</v>
      </c>
      <c r="I165" s="10" t="s">
        <v>19</v>
      </c>
      <c r="J165"/>
      <c r="K165"/>
      <c r="L165"/>
      <c r="M165"/>
      <c r="N165"/>
      <c r="O165"/>
      <c r="P165"/>
      <c r="Q165"/>
      <c r="R165"/>
      <c r="S165"/>
    </row>
    <row r="166" spans="1:19">
      <c r="A166"/>
      <c r="B166"/>
      <c r="C166"/>
      <c r="D166"/>
      <c r="E166"/>
      <c r="F166"/>
      <c r="G166" s="8">
        <v>49194</v>
      </c>
      <c r="H166" s="9" t="s">
        <v>5</v>
      </c>
      <c r="I166" s="10" t="s">
        <v>20</v>
      </c>
      <c r="J166"/>
      <c r="K166"/>
      <c r="L166"/>
      <c r="M166"/>
      <c r="N166"/>
      <c r="O166"/>
      <c r="P166"/>
      <c r="Q166"/>
      <c r="R166"/>
      <c r="S166"/>
    </row>
    <row r="167" spans="1:19">
      <c r="A167"/>
      <c r="B167"/>
      <c r="C167"/>
      <c r="D167"/>
      <c r="E167"/>
      <c r="F167"/>
      <c r="G167" s="8">
        <v>49229</v>
      </c>
      <c r="H167" s="9" t="s">
        <v>5</v>
      </c>
      <c r="I167" s="10" t="s">
        <v>22</v>
      </c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 s="8">
        <v>49250</v>
      </c>
      <c r="H168" s="9" t="s">
        <v>5</v>
      </c>
      <c r="I168" s="10" t="s">
        <v>7</v>
      </c>
      <c r="J168"/>
      <c r="K168"/>
      <c r="L168"/>
      <c r="M168"/>
      <c r="N168"/>
      <c r="O168"/>
      <c r="P168"/>
      <c r="Q168"/>
      <c r="R168"/>
      <c r="S168"/>
    </row>
    <row r="169" spans="1:19">
      <c r="A169"/>
      <c r="B169"/>
      <c r="C169"/>
      <c r="D169"/>
      <c r="E169"/>
      <c r="F169"/>
      <c r="G169" s="8">
        <v>49263</v>
      </c>
      <c r="H169" s="9" t="s">
        <v>8</v>
      </c>
      <c r="I169" s="10" t="s">
        <v>9</v>
      </c>
      <c r="J169"/>
      <c r="K169"/>
      <c r="L169"/>
      <c r="M169"/>
      <c r="N169"/>
      <c r="O169"/>
      <c r="P169"/>
      <c r="Q169"/>
      <c r="R169"/>
      <c r="S169"/>
    </row>
    <row r="170" spans="1:19">
      <c r="A170"/>
      <c r="B170"/>
      <c r="C170"/>
      <c r="D170"/>
      <c r="E170"/>
      <c r="F170"/>
      <c r="G170" s="8">
        <v>49303</v>
      </c>
      <c r="H170" s="9" t="s">
        <v>10</v>
      </c>
      <c r="I170" s="10" t="s">
        <v>11</v>
      </c>
      <c r="J170"/>
      <c r="K170"/>
      <c r="L170"/>
      <c r="M170"/>
      <c r="N170"/>
      <c r="O170"/>
      <c r="P170"/>
      <c r="Q170"/>
      <c r="R170"/>
      <c r="S170"/>
    </row>
    <row r="171" spans="1:19">
      <c r="A171"/>
      <c r="B171"/>
      <c r="C171"/>
      <c r="D171"/>
      <c r="E171"/>
      <c r="F171"/>
      <c r="G171" s="8">
        <v>49310</v>
      </c>
      <c r="H171" s="9" t="s">
        <v>10</v>
      </c>
      <c r="I171" s="10" t="s">
        <v>12</v>
      </c>
      <c r="J171"/>
      <c r="K171"/>
      <c r="L171"/>
      <c r="M171"/>
      <c r="N171"/>
      <c r="O171"/>
      <c r="P171"/>
      <c r="Q171"/>
      <c r="R171"/>
      <c r="S171"/>
    </row>
    <row r="172" spans="1:19">
      <c r="A172"/>
      <c r="B172"/>
      <c r="C172"/>
      <c r="D172"/>
      <c r="E172"/>
      <c r="F172"/>
      <c r="G172" s="8">
        <v>49345</v>
      </c>
      <c r="H172" s="9" t="s">
        <v>10</v>
      </c>
      <c r="I172" s="10" t="s">
        <v>15</v>
      </c>
      <c r="J172"/>
      <c r="K172"/>
      <c r="L172"/>
      <c r="M172"/>
      <c r="N172"/>
      <c r="O172"/>
      <c r="P172"/>
      <c r="Q172"/>
      <c r="R172"/>
      <c r="S172"/>
    </row>
    <row r="173" spans="1:19">
      <c r="A173"/>
      <c r="B173"/>
      <c r="C173"/>
      <c r="D173"/>
      <c r="E173"/>
      <c r="F173"/>
      <c r="G173" s="8">
        <v>49346</v>
      </c>
      <c r="H173" s="9" t="s">
        <v>14</v>
      </c>
      <c r="I173" s="10" t="s">
        <v>15</v>
      </c>
      <c r="J173"/>
      <c r="K173"/>
      <c r="L173"/>
      <c r="M173"/>
      <c r="N173"/>
      <c r="O173"/>
      <c r="P173"/>
      <c r="Q173"/>
      <c r="R173"/>
      <c r="S173"/>
    </row>
    <row r="174" spans="1:19">
      <c r="A174"/>
      <c r="B174"/>
      <c r="C174"/>
      <c r="D174"/>
      <c r="E174"/>
      <c r="F174"/>
      <c r="G174" s="8">
        <v>49391</v>
      </c>
      <c r="H174" s="9" t="s">
        <v>16</v>
      </c>
      <c r="I174" s="10" t="s">
        <v>17</v>
      </c>
      <c r="J174"/>
      <c r="K174"/>
      <c r="L174"/>
      <c r="M174"/>
      <c r="N174"/>
      <c r="O174"/>
      <c r="P174"/>
      <c r="Q174"/>
      <c r="R174"/>
      <c r="S174"/>
    </row>
    <row r="175" spans="1:19">
      <c r="A175"/>
      <c r="B175"/>
      <c r="C175"/>
      <c r="D175"/>
      <c r="E175"/>
      <c r="F175"/>
      <c r="G175" s="8">
        <v>49430</v>
      </c>
      <c r="H175" s="9" t="s">
        <v>14</v>
      </c>
      <c r="I175" s="10" t="s">
        <v>18</v>
      </c>
      <c r="J175"/>
      <c r="K175"/>
      <c r="L175"/>
      <c r="M175"/>
      <c r="N175"/>
      <c r="O175"/>
      <c r="P175"/>
      <c r="Q175"/>
      <c r="R175"/>
      <c r="S175"/>
    </row>
    <row r="176" spans="1:19">
      <c r="A176"/>
      <c r="B176"/>
      <c r="C176"/>
      <c r="D176"/>
      <c r="E176"/>
      <c r="F176"/>
      <c r="G176" s="8">
        <v>49453</v>
      </c>
      <c r="H176" s="9" t="s">
        <v>5</v>
      </c>
      <c r="I176" s="10" t="s">
        <v>19</v>
      </c>
      <c r="J176"/>
      <c r="K176"/>
      <c r="L176"/>
      <c r="M176"/>
      <c r="N176"/>
      <c r="O176"/>
      <c r="P176"/>
      <c r="Q176"/>
      <c r="R176"/>
      <c r="S176"/>
    </row>
    <row r="177" spans="1:19">
      <c r="A177"/>
      <c r="B177"/>
      <c r="C177"/>
      <c r="D177"/>
      <c r="E177"/>
      <c r="F177"/>
      <c r="G177" s="8">
        <v>49559</v>
      </c>
      <c r="H177" s="9" t="s">
        <v>16</v>
      </c>
      <c r="I177" s="10" t="s">
        <v>20</v>
      </c>
      <c r="J177"/>
      <c r="K177"/>
      <c r="L177"/>
      <c r="M177"/>
      <c r="N177"/>
      <c r="O177"/>
      <c r="P177"/>
      <c r="Q177"/>
      <c r="R177"/>
      <c r="S177"/>
    </row>
    <row r="178" spans="1:19">
      <c r="A178"/>
      <c r="B178"/>
      <c r="C178"/>
      <c r="D178"/>
      <c r="E178"/>
      <c r="F178"/>
      <c r="G178" s="8">
        <v>49594</v>
      </c>
      <c r="H178" s="9" t="s">
        <v>16</v>
      </c>
      <c r="I178" s="10" t="s">
        <v>22</v>
      </c>
      <c r="J178"/>
      <c r="K178"/>
      <c r="L178"/>
      <c r="M178"/>
      <c r="N178"/>
      <c r="O178"/>
      <c r="P178"/>
      <c r="Q178"/>
      <c r="R178"/>
      <c r="S178"/>
    </row>
    <row r="179" spans="1:19">
      <c r="A179"/>
      <c r="B179"/>
      <c r="C179"/>
      <c r="D179"/>
      <c r="E179"/>
      <c r="F179"/>
      <c r="G179" s="8">
        <v>49615</v>
      </c>
      <c r="H179" s="9" t="s">
        <v>16</v>
      </c>
      <c r="I179" s="10" t="s">
        <v>7</v>
      </c>
      <c r="J179"/>
      <c r="K179"/>
      <c r="L179"/>
      <c r="M179"/>
      <c r="N179"/>
      <c r="O179"/>
      <c r="P179"/>
      <c r="Q179"/>
      <c r="R179"/>
      <c r="S179"/>
    </row>
    <row r="180" spans="1:19">
      <c r="A180"/>
      <c r="B180"/>
      <c r="C180"/>
      <c r="D180"/>
      <c r="E180"/>
      <c r="F180"/>
      <c r="G180" s="8">
        <v>49628</v>
      </c>
      <c r="H180" s="9" t="s">
        <v>5</v>
      </c>
      <c r="I180" s="10" t="s">
        <v>9</v>
      </c>
      <c r="J180"/>
      <c r="K180"/>
      <c r="L180"/>
      <c r="M180"/>
      <c r="N180"/>
      <c r="O180"/>
      <c r="P180"/>
      <c r="Q180"/>
      <c r="R180"/>
      <c r="S180"/>
    </row>
    <row r="181" spans="1:19">
      <c r="A181"/>
      <c r="B181"/>
      <c r="C181"/>
      <c r="D181"/>
      <c r="E181"/>
      <c r="F181"/>
      <c r="G181" s="8">
        <v>49668</v>
      </c>
      <c r="H181" s="9" t="s">
        <v>14</v>
      </c>
      <c r="I181" s="10" t="s">
        <v>11</v>
      </c>
      <c r="J181"/>
      <c r="K181"/>
      <c r="L181"/>
      <c r="M181"/>
      <c r="N181"/>
      <c r="O181"/>
      <c r="P181"/>
      <c r="Q181"/>
      <c r="R181"/>
      <c r="S181"/>
    </row>
    <row r="182" spans="1:19">
      <c r="A182"/>
      <c r="B182"/>
      <c r="C182"/>
      <c r="D182"/>
      <c r="E182"/>
      <c r="F182"/>
      <c r="G182" s="8">
        <v>49675</v>
      </c>
      <c r="H182" s="9" t="s">
        <v>14</v>
      </c>
      <c r="I182" s="10" t="s">
        <v>12</v>
      </c>
      <c r="J182"/>
      <c r="K182"/>
      <c r="L182"/>
      <c r="M182"/>
      <c r="N182"/>
      <c r="O182"/>
      <c r="P182"/>
      <c r="Q182"/>
      <c r="R182"/>
      <c r="S182"/>
    </row>
    <row r="183" spans="1:19">
      <c r="A183"/>
      <c r="B183"/>
      <c r="C183"/>
      <c r="D183"/>
      <c r="E183"/>
      <c r="F183"/>
      <c r="G183" s="8">
        <v>49730</v>
      </c>
      <c r="H183" s="9" t="s">
        <v>10</v>
      </c>
      <c r="I183" s="10" t="s">
        <v>15</v>
      </c>
      <c r="J183"/>
      <c r="K183"/>
      <c r="L183"/>
      <c r="M183"/>
      <c r="N183"/>
      <c r="O183"/>
      <c r="P183"/>
      <c r="Q183"/>
      <c r="R183"/>
      <c r="S183"/>
    </row>
    <row r="184" spans="1:19">
      <c r="A184"/>
      <c r="B184"/>
      <c r="C184"/>
      <c r="D184"/>
      <c r="E184"/>
      <c r="F184"/>
      <c r="G184" s="8">
        <v>49731</v>
      </c>
      <c r="H184" s="9" t="s">
        <v>14</v>
      </c>
      <c r="I184" s="10" t="s">
        <v>15</v>
      </c>
      <c r="J184"/>
      <c r="K184"/>
      <c r="L184"/>
      <c r="M184"/>
      <c r="N184"/>
      <c r="O184"/>
      <c r="P184"/>
      <c r="Q184"/>
      <c r="R184"/>
      <c r="S184"/>
    </row>
    <row r="185" spans="1:19">
      <c r="A185"/>
      <c r="B185"/>
      <c r="C185"/>
      <c r="D185"/>
      <c r="E185"/>
      <c r="F185"/>
      <c r="G185" s="8">
        <v>49776</v>
      </c>
      <c r="H185" s="9" t="s">
        <v>16</v>
      </c>
      <c r="I185" s="10" t="s">
        <v>17</v>
      </c>
      <c r="J185"/>
      <c r="K185"/>
      <c r="L185"/>
      <c r="M185"/>
      <c r="N185"/>
      <c r="O185"/>
      <c r="P185"/>
      <c r="Q185"/>
      <c r="R185"/>
      <c r="S185"/>
    </row>
    <row r="186" spans="1:19">
      <c r="A186"/>
      <c r="B186"/>
      <c r="C186"/>
      <c r="D186"/>
      <c r="E186"/>
      <c r="F186"/>
      <c r="G186" s="8">
        <v>49786</v>
      </c>
      <c r="H186" s="9" t="s">
        <v>10</v>
      </c>
      <c r="I186" s="10" t="s">
        <v>21</v>
      </c>
      <c r="J186"/>
      <c r="K186"/>
      <c r="L186"/>
      <c r="M186"/>
      <c r="N186"/>
      <c r="O186"/>
      <c r="P186"/>
      <c r="Q186"/>
      <c r="R186"/>
      <c r="S186"/>
    </row>
    <row r="187" spans="1:19">
      <c r="A187"/>
      <c r="B187"/>
      <c r="C187"/>
      <c r="D187"/>
      <c r="E187"/>
      <c r="F187"/>
      <c r="G187" s="8">
        <v>49796</v>
      </c>
      <c r="H187" s="9" t="s">
        <v>5</v>
      </c>
      <c r="I187" s="10" t="s">
        <v>18</v>
      </c>
      <c r="J187"/>
      <c r="K187"/>
      <c r="L187"/>
      <c r="M187"/>
      <c r="N187"/>
      <c r="O187"/>
      <c r="P187"/>
      <c r="Q187"/>
      <c r="R187"/>
      <c r="S187"/>
    </row>
    <row r="188" spans="1:19">
      <c r="A188"/>
      <c r="B188"/>
      <c r="C188"/>
      <c r="D188"/>
      <c r="E188"/>
      <c r="F188"/>
      <c r="G188" s="8">
        <v>49838</v>
      </c>
      <c r="H188" s="9" t="s">
        <v>5</v>
      </c>
      <c r="I188" s="10" t="s">
        <v>19</v>
      </c>
      <c r="J188"/>
      <c r="K188"/>
      <c r="L188"/>
      <c r="M188"/>
      <c r="N188"/>
      <c r="O188"/>
      <c r="P188"/>
      <c r="Q188"/>
      <c r="R188"/>
      <c r="S188"/>
    </row>
    <row r="189" spans="1:19">
      <c r="A189"/>
      <c r="B189"/>
      <c r="C189"/>
      <c r="D189"/>
      <c r="E189"/>
      <c r="F189"/>
      <c r="G189" s="8">
        <v>50034</v>
      </c>
      <c r="H189" s="9" t="s">
        <v>5</v>
      </c>
      <c r="I189" s="10" t="s">
        <v>11</v>
      </c>
      <c r="J189"/>
      <c r="K189"/>
      <c r="L189"/>
      <c r="M189"/>
      <c r="N189"/>
      <c r="O189"/>
      <c r="P189"/>
      <c r="Q189"/>
      <c r="R189"/>
      <c r="S189"/>
    </row>
    <row r="190" spans="1:19">
      <c r="A190"/>
      <c r="B190"/>
      <c r="C190"/>
      <c r="D190"/>
      <c r="E190"/>
      <c r="F190"/>
      <c r="G190" s="8">
        <v>50041</v>
      </c>
      <c r="H190" s="9" t="s">
        <v>5</v>
      </c>
      <c r="I190" s="10" t="s">
        <v>12</v>
      </c>
      <c r="J190"/>
      <c r="K190"/>
      <c r="L190"/>
      <c r="M190"/>
      <c r="N190"/>
      <c r="O190"/>
      <c r="P190"/>
      <c r="Q190"/>
      <c r="R190"/>
      <c r="S190"/>
    </row>
    <row r="191" spans="1:19">
      <c r="A191"/>
      <c r="B191"/>
      <c r="C191"/>
      <c r="D191"/>
      <c r="E191"/>
      <c r="F191"/>
      <c r="G191" s="8">
        <v>50087</v>
      </c>
      <c r="H191" s="9" t="s">
        <v>10</v>
      </c>
      <c r="I191" s="10" t="s">
        <v>15</v>
      </c>
      <c r="J191"/>
      <c r="K191"/>
      <c r="L191"/>
      <c r="M191"/>
      <c r="N191"/>
      <c r="O191"/>
      <c r="P191"/>
      <c r="Q191"/>
      <c r="R191"/>
      <c r="S191"/>
    </row>
    <row r="192" spans="1:19">
      <c r="A192"/>
      <c r="B192"/>
      <c r="C192"/>
      <c r="D192"/>
      <c r="E192"/>
      <c r="F192"/>
      <c r="G192" s="8">
        <v>50088</v>
      </c>
      <c r="H192" s="9" t="s">
        <v>14</v>
      </c>
      <c r="I192" s="10" t="s">
        <v>15</v>
      </c>
      <c r="J192"/>
      <c r="K192"/>
      <c r="L192"/>
      <c r="M192"/>
      <c r="N192"/>
      <c r="O192"/>
      <c r="P192"/>
      <c r="Q192"/>
      <c r="R192"/>
      <c r="S192"/>
    </row>
    <row r="193" spans="1:19">
      <c r="A193"/>
      <c r="B193"/>
      <c r="C193"/>
      <c r="D193"/>
      <c r="E193"/>
      <c r="F193"/>
      <c r="G193" s="8">
        <v>50133</v>
      </c>
      <c r="H193" s="9" t="s">
        <v>16</v>
      </c>
      <c r="I193" s="10" t="s">
        <v>17</v>
      </c>
      <c r="J193"/>
      <c r="K193"/>
      <c r="L193"/>
      <c r="M193"/>
      <c r="N193"/>
      <c r="O193"/>
      <c r="P193"/>
      <c r="Q193"/>
      <c r="R193"/>
      <c r="S193"/>
    </row>
    <row r="194" spans="1:19">
      <c r="A194"/>
      <c r="B194"/>
      <c r="C194"/>
      <c r="D194"/>
      <c r="E194"/>
      <c r="F194"/>
      <c r="G194" s="8">
        <v>50151</v>
      </c>
      <c r="H194" s="9" t="s">
        <v>14</v>
      </c>
      <c r="I194" s="10" t="s">
        <v>21</v>
      </c>
      <c r="J194"/>
      <c r="K194"/>
      <c r="L194"/>
      <c r="M194"/>
      <c r="N194"/>
      <c r="O194"/>
      <c r="P194"/>
      <c r="Q194"/>
      <c r="R194"/>
      <c r="S194"/>
    </row>
    <row r="195" spans="1:19">
      <c r="A195"/>
      <c r="B195"/>
      <c r="C195"/>
      <c r="D195"/>
      <c r="E195"/>
      <c r="F195"/>
      <c r="G195" s="8">
        <v>50161</v>
      </c>
      <c r="H195" s="9" t="s">
        <v>16</v>
      </c>
      <c r="I195" s="10" t="s">
        <v>18</v>
      </c>
      <c r="J195"/>
      <c r="K195"/>
      <c r="L195"/>
      <c r="M195"/>
      <c r="N195"/>
      <c r="O195"/>
      <c r="P195"/>
      <c r="Q195"/>
      <c r="R195"/>
      <c r="S195"/>
    </row>
    <row r="196" spans="1:19">
      <c r="A196"/>
      <c r="B196"/>
      <c r="C196"/>
      <c r="D196"/>
      <c r="E196"/>
      <c r="F196"/>
      <c r="G196" s="8">
        <v>50195</v>
      </c>
      <c r="H196" s="9" t="s">
        <v>5</v>
      </c>
      <c r="I196" s="10" t="s">
        <v>19</v>
      </c>
      <c r="J196"/>
      <c r="K196"/>
      <c r="L196"/>
      <c r="M196"/>
      <c r="N196"/>
      <c r="O196"/>
      <c r="P196"/>
      <c r="Q196"/>
      <c r="R196"/>
      <c r="S196"/>
    </row>
    <row r="197" spans="1:19">
      <c r="A197"/>
      <c r="B197"/>
      <c r="C197"/>
      <c r="D197"/>
      <c r="E197"/>
      <c r="F197"/>
      <c r="G197" s="8">
        <v>50290</v>
      </c>
      <c r="H197" s="9" t="s">
        <v>10</v>
      </c>
      <c r="I197" s="10" t="s">
        <v>20</v>
      </c>
      <c r="J197"/>
      <c r="K197"/>
      <c r="L197"/>
      <c r="M197"/>
      <c r="N197"/>
      <c r="O197"/>
      <c r="P197"/>
      <c r="Q197"/>
      <c r="R197"/>
      <c r="S197"/>
    </row>
    <row r="198" spans="1:19">
      <c r="A198"/>
      <c r="B198"/>
      <c r="C198"/>
      <c r="D198"/>
      <c r="E198"/>
      <c r="F198"/>
      <c r="G198" s="8">
        <v>50325</v>
      </c>
      <c r="H198" s="9" t="s">
        <v>10</v>
      </c>
      <c r="I198" s="10" t="s">
        <v>22</v>
      </c>
      <c r="J198"/>
      <c r="K198"/>
      <c r="L198"/>
      <c r="M198"/>
      <c r="N198"/>
      <c r="O198"/>
      <c r="P198"/>
      <c r="Q198"/>
      <c r="R198"/>
      <c r="S198"/>
    </row>
    <row r="199" spans="1:19">
      <c r="A199"/>
      <c r="B199"/>
      <c r="C199"/>
      <c r="D199"/>
      <c r="E199"/>
      <c r="F199"/>
      <c r="G199" s="8">
        <v>50346</v>
      </c>
      <c r="H199" s="9" t="s">
        <v>10</v>
      </c>
      <c r="I199" s="10" t="s">
        <v>7</v>
      </c>
      <c r="J199"/>
      <c r="K199"/>
      <c r="L199"/>
      <c r="M199"/>
      <c r="N199"/>
      <c r="O199"/>
      <c r="P199"/>
      <c r="Q199"/>
      <c r="R199"/>
      <c r="S199"/>
    </row>
    <row r="200" spans="1:19">
      <c r="A200"/>
      <c r="B200"/>
      <c r="C200"/>
      <c r="D200"/>
      <c r="E200"/>
      <c r="F200"/>
      <c r="G200" s="8">
        <v>50399</v>
      </c>
      <c r="H200" s="9" t="s">
        <v>16</v>
      </c>
      <c r="I200" s="10" t="s">
        <v>11</v>
      </c>
      <c r="J200"/>
      <c r="K200"/>
      <c r="L200"/>
      <c r="M200"/>
      <c r="N200"/>
      <c r="O200"/>
      <c r="P200"/>
      <c r="Q200"/>
      <c r="R200"/>
      <c r="S200"/>
    </row>
    <row r="201" spans="1:19">
      <c r="A201"/>
      <c r="B201"/>
      <c r="C201"/>
      <c r="D201"/>
      <c r="E201"/>
      <c r="F201"/>
      <c r="G201" s="8">
        <v>50406</v>
      </c>
      <c r="H201" s="9" t="s">
        <v>16</v>
      </c>
      <c r="I201" s="10" t="s">
        <v>12</v>
      </c>
      <c r="J201"/>
      <c r="K201"/>
      <c r="L201"/>
      <c r="M201"/>
      <c r="N201"/>
      <c r="O201"/>
      <c r="P201"/>
      <c r="Q201"/>
      <c r="R201"/>
      <c r="S201"/>
    </row>
    <row r="202" spans="1:19">
      <c r="A202"/>
      <c r="B202"/>
      <c r="C202"/>
      <c r="D202"/>
      <c r="E202"/>
      <c r="F202"/>
      <c r="G202" s="8">
        <v>50472</v>
      </c>
      <c r="H202" s="9" t="s">
        <v>10</v>
      </c>
      <c r="I202" s="10" t="s">
        <v>15</v>
      </c>
      <c r="J202"/>
      <c r="K202"/>
      <c r="L202"/>
      <c r="M202"/>
      <c r="N202"/>
      <c r="O202"/>
      <c r="P202"/>
      <c r="Q202"/>
      <c r="R202"/>
      <c r="S202"/>
    </row>
    <row r="203" spans="1:19">
      <c r="A203"/>
      <c r="B203"/>
      <c r="C203"/>
      <c r="D203"/>
      <c r="E203"/>
      <c r="F203"/>
      <c r="G203" s="8">
        <v>50473</v>
      </c>
      <c r="H203" s="9" t="s">
        <v>14</v>
      </c>
      <c r="I203" s="10" t="s">
        <v>15</v>
      </c>
      <c r="J203"/>
      <c r="K203"/>
      <c r="L203"/>
      <c r="M203"/>
      <c r="N203"/>
      <c r="O203"/>
      <c r="P203"/>
      <c r="Q203"/>
      <c r="R203"/>
      <c r="S203"/>
    </row>
    <row r="204" spans="1:19">
      <c r="A204"/>
      <c r="B204"/>
      <c r="C204"/>
      <c r="D204"/>
      <c r="E204"/>
      <c r="F204"/>
      <c r="G204" s="8">
        <v>50516</v>
      </c>
      <c r="H204" s="9" t="s">
        <v>8</v>
      </c>
      <c r="I204" s="10" t="s">
        <v>21</v>
      </c>
      <c r="J204"/>
      <c r="K204"/>
      <c r="L204"/>
      <c r="M204"/>
      <c r="N204"/>
      <c r="O204"/>
      <c r="P204"/>
      <c r="Q204"/>
      <c r="R204"/>
      <c r="S204"/>
    </row>
    <row r="205" spans="1:19">
      <c r="A205"/>
      <c r="B205"/>
      <c r="C205"/>
      <c r="D205"/>
      <c r="E205"/>
      <c r="F205"/>
      <c r="G205" s="8">
        <v>50518</v>
      </c>
      <c r="H205" s="9" t="s">
        <v>16</v>
      </c>
      <c r="I205" s="10" t="s">
        <v>17</v>
      </c>
      <c r="J205"/>
      <c r="K205"/>
      <c r="L205"/>
      <c r="M205"/>
      <c r="N205"/>
      <c r="O205"/>
      <c r="P205"/>
      <c r="Q205"/>
      <c r="R205"/>
      <c r="S205"/>
    </row>
    <row r="206" spans="1:19">
      <c r="A206"/>
      <c r="B206"/>
      <c r="C206"/>
      <c r="D206"/>
      <c r="E206"/>
      <c r="F206"/>
      <c r="G206" s="8">
        <v>50580</v>
      </c>
      <c r="H206" s="9" t="s">
        <v>5</v>
      </c>
      <c r="I206" s="10" t="s">
        <v>19</v>
      </c>
      <c r="J206"/>
      <c r="K206"/>
      <c r="L206"/>
      <c r="M206"/>
      <c r="N206"/>
      <c r="O206"/>
      <c r="P206"/>
      <c r="Q206"/>
      <c r="R206"/>
      <c r="S206"/>
    </row>
    <row r="207" spans="1:19">
      <c r="A207"/>
      <c r="B207"/>
      <c r="C207"/>
      <c r="D207"/>
      <c r="E207"/>
      <c r="F207"/>
      <c r="G207" s="8">
        <v>50655</v>
      </c>
      <c r="H207" s="9" t="s">
        <v>14</v>
      </c>
      <c r="I207" s="10" t="s">
        <v>20</v>
      </c>
      <c r="J207"/>
      <c r="K207"/>
      <c r="L207"/>
      <c r="M207"/>
      <c r="N207"/>
      <c r="O207"/>
      <c r="P207"/>
      <c r="Q207"/>
      <c r="R207"/>
      <c r="S207"/>
    </row>
    <row r="208" spans="1:19">
      <c r="A208"/>
      <c r="B208"/>
      <c r="C208"/>
      <c r="D208"/>
      <c r="E208"/>
      <c r="F208"/>
      <c r="G208" s="8">
        <v>50690</v>
      </c>
      <c r="H208" s="9" t="s">
        <v>14</v>
      </c>
      <c r="I208" s="10" t="s">
        <v>22</v>
      </c>
      <c r="J208"/>
      <c r="K208"/>
      <c r="L208"/>
      <c r="M208"/>
      <c r="N208"/>
      <c r="O208"/>
      <c r="P208"/>
      <c r="Q208"/>
      <c r="R208"/>
      <c r="S208"/>
    </row>
    <row r="209" spans="1:19">
      <c r="A209"/>
      <c r="B209"/>
      <c r="C209"/>
      <c r="D209"/>
      <c r="E209"/>
      <c r="F209"/>
      <c r="G209" s="8">
        <v>50711</v>
      </c>
      <c r="H209" s="9" t="s">
        <v>14</v>
      </c>
      <c r="I209" s="10" t="s">
        <v>7</v>
      </c>
      <c r="J209"/>
      <c r="K209"/>
      <c r="L209"/>
      <c r="M209"/>
      <c r="N209"/>
      <c r="O209"/>
      <c r="P209"/>
      <c r="Q209"/>
      <c r="R209"/>
      <c r="S209"/>
    </row>
    <row r="210" spans="1:19">
      <c r="A210"/>
      <c r="B210"/>
      <c r="C210"/>
      <c r="D210"/>
      <c r="E210"/>
      <c r="F210"/>
      <c r="G210" s="8">
        <v>50724</v>
      </c>
      <c r="H210" s="9" t="s">
        <v>10</v>
      </c>
      <c r="I210" s="10" t="s">
        <v>9</v>
      </c>
      <c r="J210"/>
      <c r="K210"/>
      <c r="L210"/>
      <c r="M210"/>
      <c r="N210"/>
      <c r="O210"/>
      <c r="P210"/>
      <c r="Q210"/>
      <c r="R210"/>
      <c r="S210"/>
    </row>
    <row r="211" spans="1:19">
      <c r="A211"/>
      <c r="B211"/>
      <c r="C211"/>
      <c r="D211"/>
      <c r="E211"/>
      <c r="F211"/>
      <c r="G211" s="8">
        <v>50822</v>
      </c>
      <c r="H211" s="9" t="s">
        <v>10</v>
      </c>
      <c r="I211" s="10" t="s">
        <v>15</v>
      </c>
      <c r="J211"/>
      <c r="K211"/>
      <c r="L211"/>
      <c r="M211"/>
      <c r="N211"/>
      <c r="O211"/>
      <c r="P211"/>
      <c r="Q211"/>
      <c r="R211"/>
      <c r="S211"/>
    </row>
    <row r="212" spans="1:19">
      <c r="A212"/>
      <c r="B212"/>
      <c r="C212"/>
      <c r="D212"/>
      <c r="E212"/>
      <c r="F212"/>
      <c r="G212" s="8">
        <v>50823</v>
      </c>
      <c r="H212" s="9" t="s">
        <v>14</v>
      </c>
      <c r="I212" s="10" t="s">
        <v>15</v>
      </c>
      <c r="J212"/>
      <c r="K212"/>
      <c r="L212"/>
      <c r="M212"/>
      <c r="N212"/>
      <c r="O212"/>
      <c r="P212"/>
      <c r="Q212"/>
      <c r="R212"/>
      <c r="S212"/>
    </row>
    <row r="213" spans="1:19">
      <c r="A213"/>
      <c r="B213"/>
      <c r="C213"/>
      <c r="D213"/>
      <c r="E213"/>
      <c r="F213"/>
      <c r="G213" s="8">
        <v>50868</v>
      </c>
      <c r="H213" s="9" t="s">
        <v>16</v>
      </c>
      <c r="I213" s="10" t="s">
        <v>17</v>
      </c>
      <c r="J213"/>
      <c r="K213"/>
      <c r="L213"/>
      <c r="M213"/>
      <c r="N213"/>
      <c r="O213"/>
      <c r="P213"/>
      <c r="Q213"/>
      <c r="R213"/>
      <c r="S213"/>
    </row>
    <row r="214" spans="1:19">
      <c r="A214"/>
      <c r="B214"/>
      <c r="C214"/>
      <c r="D214"/>
      <c r="E214"/>
      <c r="F214"/>
      <c r="G214" s="8">
        <v>50881</v>
      </c>
      <c r="H214" s="9" t="s">
        <v>5</v>
      </c>
      <c r="I214" s="10" t="s">
        <v>21</v>
      </c>
      <c r="J214"/>
      <c r="K214"/>
      <c r="L214"/>
      <c r="M214"/>
      <c r="N214"/>
      <c r="O214"/>
      <c r="P214"/>
      <c r="Q214"/>
      <c r="R214"/>
      <c r="S214"/>
    </row>
    <row r="215" spans="1:19">
      <c r="A215"/>
      <c r="B215"/>
      <c r="C215"/>
      <c r="D215"/>
      <c r="E215"/>
      <c r="F215"/>
      <c r="G215" s="8">
        <v>50930</v>
      </c>
      <c r="H215" s="9" t="s">
        <v>5</v>
      </c>
      <c r="I215" s="10" t="s">
        <v>19</v>
      </c>
      <c r="J215"/>
      <c r="K215"/>
      <c r="L215"/>
      <c r="M215"/>
      <c r="N215"/>
      <c r="O215"/>
      <c r="P215"/>
      <c r="Q215"/>
      <c r="R215"/>
      <c r="S215"/>
    </row>
    <row r="216" spans="1:19">
      <c r="A216"/>
      <c r="B216"/>
      <c r="C216"/>
      <c r="D216"/>
      <c r="E216"/>
      <c r="F216"/>
      <c r="G216" s="8">
        <v>51020</v>
      </c>
      <c r="H216" s="9" t="s">
        <v>8</v>
      </c>
      <c r="I216" s="10" t="s">
        <v>20</v>
      </c>
      <c r="J216"/>
      <c r="K216"/>
      <c r="L216"/>
      <c r="M216"/>
      <c r="N216"/>
      <c r="O216"/>
      <c r="P216"/>
      <c r="Q216"/>
      <c r="R216"/>
      <c r="S216"/>
    </row>
    <row r="217" spans="1:19">
      <c r="A217"/>
      <c r="B217"/>
      <c r="C217"/>
      <c r="D217"/>
      <c r="E217"/>
      <c r="F217"/>
      <c r="G217" s="8">
        <v>51055</v>
      </c>
      <c r="H217" s="9" t="s">
        <v>8</v>
      </c>
      <c r="I217" s="10" t="s">
        <v>22</v>
      </c>
      <c r="J217"/>
      <c r="K217"/>
      <c r="L217"/>
      <c r="M217"/>
      <c r="N217"/>
      <c r="O217"/>
      <c r="P217"/>
      <c r="Q217"/>
      <c r="R217"/>
      <c r="S217"/>
    </row>
    <row r="218" spans="1:19">
      <c r="A218"/>
      <c r="B218"/>
      <c r="C218"/>
      <c r="D218"/>
      <c r="E218"/>
      <c r="F218"/>
      <c r="G218" s="8">
        <v>51076</v>
      </c>
      <c r="H218" s="9" t="s">
        <v>8</v>
      </c>
      <c r="I218" s="10" t="s">
        <v>7</v>
      </c>
      <c r="J218"/>
      <c r="K218"/>
      <c r="L218"/>
      <c r="M218"/>
      <c r="N218"/>
      <c r="O218"/>
      <c r="P218"/>
      <c r="Q218"/>
      <c r="R218"/>
      <c r="S218"/>
    </row>
    <row r="219" spans="1:19">
      <c r="A219"/>
      <c r="B219"/>
      <c r="C219"/>
      <c r="D219"/>
      <c r="E219"/>
      <c r="F219"/>
      <c r="G219" s="8">
        <v>51089</v>
      </c>
      <c r="H219" s="9" t="s">
        <v>14</v>
      </c>
      <c r="I219" s="10" t="s">
        <v>9</v>
      </c>
      <c r="J219"/>
      <c r="K219"/>
      <c r="L219"/>
      <c r="M219"/>
      <c r="N219"/>
      <c r="O219"/>
      <c r="P219"/>
      <c r="Q219"/>
      <c r="R219"/>
      <c r="S219"/>
    </row>
    <row r="220" spans="1:19">
      <c r="A220"/>
      <c r="B220"/>
      <c r="C220"/>
      <c r="D220"/>
      <c r="E220"/>
      <c r="F220"/>
      <c r="G220" s="8">
        <v>51179</v>
      </c>
      <c r="H220" s="9" t="s">
        <v>10</v>
      </c>
      <c r="I220" s="10" t="s">
        <v>15</v>
      </c>
      <c r="J220"/>
      <c r="K220"/>
      <c r="L220"/>
      <c r="M220"/>
      <c r="N220"/>
      <c r="O220"/>
      <c r="P220"/>
      <c r="Q220"/>
      <c r="R220"/>
      <c r="S220"/>
    </row>
    <row r="221" spans="1:19">
      <c r="A221"/>
      <c r="B221"/>
      <c r="C221"/>
      <c r="D221"/>
      <c r="E221"/>
      <c r="F221"/>
      <c r="G221" s="8">
        <v>51180</v>
      </c>
      <c r="H221" s="9" t="s">
        <v>14</v>
      </c>
      <c r="I221" s="10" t="s">
        <v>15</v>
      </c>
      <c r="J221"/>
      <c r="K221"/>
      <c r="L221"/>
      <c r="M221"/>
      <c r="N221"/>
      <c r="O221"/>
      <c r="P221"/>
      <c r="Q221"/>
      <c r="R221"/>
      <c r="S221"/>
    </row>
    <row r="222" spans="1:19">
      <c r="A222"/>
      <c r="B222"/>
      <c r="C222"/>
      <c r="D222"/>
      <c r="E222"/>
      <c r="F222"/>
      <c r="G222" s="8">
        <v>51225</v>
      </c>
      <c r="H222" s="9" t="s">
        <v>16</v>
      </c>
      <c r="I222" s="10" t="s">
        <v>17</v>
      </c>
      <c r="J222"/>
      <c r="K222"/>
      <c r="L222"/>
      <c r="M222"/>
      <c r="N222"/>
      <c r="O222"/>
      <c r="P222"/>
      <c r="Q222"/>
      <c r="R222"/>
      <c r="S222"/>
    </row>
    <row r="223" spans="1:19">
      <c r="A223"/>
      <c r="B223"/>
      <c r="C223"/>
      <c r="D223"/>
      <c r="E223"/>
      <c r="F223"/>
      <c r="G223" s="8">
        <v>51257</v>
      </c>
      <c r="H223" s="9" t="s">
        <v>14</v>
      </c>
      <c r="I223" s="10" t="s">
        <v>18</v>
      </c>
      <c r="J223"/>
      <c r="K223"/>
      <c r="L223"/>
      <c r="M223"/>
      <c r="N223"/>
      <c r="O223"/>
      <c r="P223"/>
      <c r="Q223"/>
      <c r="R223"/>
      <c r="S223"/>
    </row>
    <row r="224" spans="1:19">
      <c r="A224"/>
      <c r="B224"/>
      <c r="C224"/>
      <c r="D224"/>
      <c r="E224"/>
      <c r="F224"/>
      <c r="G224" s="8">
        <v>51287</v>
      </c>
      <c r="H224" s="9" t="s">
        <v>5</v>
      </c>
      <c r="I224" s="10" t="s">
        <v>19</v>
      </c>
      <c r="J224"/>
      <c r="K224"/>
      <c r="L224"/>
      <c r="M224"/>
      <c r="N224"/>
      <c r="O224"/>
      <c r="P224"/>
      <c r="Q224"/>
      <c r="R224"/>
      <c r="S224"/>
    </row>
    <row r="225" spans="1:19">
      <c r="A225"/>
      <c r="B225"/>
      <c r="C225"/>
      <c r="D225"/>
      <c r="E225"/>
      <c r="F225"/>
      <c r="G225" s="8">
        <v>51386</v>
      </c>
      <c r="H225" s="9" t="s">
        <v>16</v>
      </c>
      <c r="I225" s="10" t="s">
        <v>20</v>
      </c>
      <c r="J225"/>
      <c r="K225"/>
      <c r="L225"/>
      <c r="M225"/>
      <c r="N225"/>
      <c r="O225"/>
      <c r="P225"/>
      <c r="Q225"/>
      <c r="R225"/>
      <c r="S225"/>
    </row>
    <row r="226" spans="1:19">
      <c r="A226"/>
      <c r="B226"/>
      <c r="C226"/>
      <c r="D226"/>
      <c r="E226"/>
      <c r="F226"/>
      <c r="G226" s="8">
        <v>51421</v>
      </c>
      <c r="H226" s="9" t="s">
        <v>16</v>
      </c>
      <c r="I226" s="10" t="s">
        <v>22</v>
      </c>
      <c r="J226"/>
      <c r="K226"/>
      <c r="L226"/>
      <c r="M226"/>
      <c r="N226"/>
      <c r="O226"/>
      <c r="P226"/>
      <c r="Q226"/>
      <c r="R226"/>
      <c r="S226"/>
    </row>
    <row r="227" spans="1:19">
      <c r="A227"/>
      <c r="B227"/>
      <c r="C227"/>
      <c r="D227"/>
      <c r="E227"/>
      <c r="F227"/>
      <c r="G227" s="8">
        <v>51442</v>
      </c>
      <c r="H227" s="9" t="s">
        <v>16</v>
      </c>
      <c r="I227" s="10" t="s">
        <v>7</v>
      </c>
      <c r="J227"/>
      <c r="K227"/>
      <c r="L227"/>
      <c r="M227"/>
      <c r="N227"/>
      <c r="O227"/>
      <c r="P227"/>
      <c r="Q227"/>
      <c r="R227"/>
      <c r="S227"/>
    </row>
    <row r="228" spans="1:19">
      <c r="A228"/>
      <c r="B228"/>
      <c r="C228"/>
      <c r="D228"/>
      <c r="E228"/>
      <c r="F228"/>
      <c r="G228" s="8">
        <v>51455</v>
      </c>
      <c r="H228" s="9" t="s">
        <v>5</v>
      </c>
      <c r="I228" s="10" t="s">
        <v>9</v>
      </c>
      <c r="J228"/>
      <c r="K228"/>
      <c r="L228"/>
      <c r="M228"/>
      <c r="N228"/>
      <c r="O228"/>
      <c r="P228"/>
      <c r="Q228"/>
      <c r="R228"/>
      <c r="S228"/>
    </row>
    <row r="229" spans="1:19">
      <c r="A229"/>
      <c r="B229"/>
      <c r="C229"/>
      <c r="D229"/>
      <c r="E229"/>
      <c r="F229"/>
      <c r="G229" s="8">
        <v>51495</v>
      </c>
      <c r="H229" s="9" t="s">
        <v>14</v>
      </c>
      <c r="I229" s="10" t="s">
        <v>11</v>
      </c>
      <c r="J229"/>
      <c r="K229"/>
      <c r="L229"/>
      <c r="M229"/>
      <c r="N229"/>
      <c r="O229"/>
      <c r="P229"/>
      <c r="Q229"/>
      <c r="R229"/>
      <c r="S229"/>
    </row>
    <row r="230" spans="1:19">
      <c r="A230"/>
      <c r="B230"/>
      <c r="C230"/>
      <c r="D230"/>
      <c r="E230"/>
      <c r="F230"/>
      <c r="G230" s="8">
        <v>51502</v>
      </c>
      <c r="H230" s="9" t="s">
        <v>14</v>
      </c>
      <c r="I230" s="10" t="s">
        <v>12</v>
      </c>
      <c r="J230"/>
      <c r="K230"/>
      <c r="L230"/>
      <c r="M230"/>
      <c r="N230"/>
      <c r="O230"/>
      <c r="P230"/>
      <c r="Q230"/>
      <c r="R230"/>
      <c r="S230"/>
    </row>
    <row r="231" spans="1:19">
      <c r="A231"/>
      <c r="B231"/>
      <c r="C231"/>
      <c r="D231"/>
      <c r="E231"/>
      <c r="F231"/>
      <c r="G231" s="8">
        <v>51564</v>
      </c>
      <c r="H231" s="9" t="s">
        <v>10</v>
      </c>
      <c r="I231" s="10" t="s">
        <v>15</v>
      </c>
      <c r="J231"/>
      <c r="K231"/>
      <c r="L231"/>
      <c r="M231"/>
      <c r="N231"/>
      <c r="O231"/>
      <c r="P231"/>
      <c r="Q231"/>
      <c r="R231"/>
      <c r="S231"/>
    </row>
    <row r="232" spans="1:19">
      <c r="A232"/>
      <c r="B232"/>
      <c r="C232"/>
      <c r="D232"/>
      <c r="E232"/>
      <c r="F232"/>
      <c r="G232" s="8">
        <v>51565</v>
      </c>
      <c r="H232" s="9" t="s">
        <v>14</v>
      </c>
      <c r="I232" s="10" t="s">
        <v>15</v>
      </c>
      <c r="J232"/>
      <c r="K232"/>
      <c r="L232"/>
      <c r="M232"/>
      <c r="N232"/>
      <c r="O232"/>
      <c r="P232"/>
      <c r="Q232"/>
      <c r="R232"/>
      <c r="S232"/>
    </row>
    <row r="233" spans="1:19">
      <c r="A233"/>
      <c r="B233"/>
      <c r="C233"/>
      <c r="D233"/>
      <c r="E233"/>
      <c r="F233"/>
      <c r="G233" s="8">
        <v>51610</v>
      </c>
      <c r="H233" s="9" t="s">
        <v>16</v>
      </c>
      <c r="I233" s="10" t="s">
        <v>17</v>
      </c>
      <c r="J233"/>
      <c r="K233"/>
      <c r="L233"/>
      <c r="M233"/>
      <c r="N233"/>
      <c r="O233"/>
      <c r="P233"/>
      <c r="Q233"/>
      <c r="R233"/>
      <c r="S233"/>
    </row>
    <row r="234" spans="1:19">
      <c r="A234"/>
      <c r="B234"/>
      <c r="C234"/>
      <c r="D234"/>
      <c r="E234"/>
      <c r="F234"/>
      <c r="G234" s="8">
        <v>51622</v>
      </c>
      <c r="H234" s="9" t="s">
        <v>8</v>
      </c>
      <c r="I234" s="10" t="s">
        <v>18</v>
      </c>
      <c r="J234"/>
      <c r="K234"/>
      <c r="L234"/>
      <c r="M234"/>
      <c r="N234"/>
      <c r="O234"/>
      <c r="P234"/>
      <c r="Q234"/>
      <c r="R234"/>
      <c r="S234"/>
    </row>
    <row r="235" spans="1:19">
      <c r="A235"/>
      <c r="B235"/>
      <c r="C235"/>
      <c r="D235"/>
      <c r="E235"/>
      <c r="F235"/>
      <c r="G235" s="8">
        <v>51672</v>
      </c>
      <c r="H235" s="9" t="s">
        <v>5</v>
      </c>
      <c r="I235" s="10" t="s">
        <v>19</v>
      </c>
      <c r="J235"/>
      <c r="K235"/>
      <c r="L235"/>
      <c r="M235"/>
      <c r="N235"/>
      <c r="O235"/>
      <c r="P235"/>
      <c r="Q235"/>
      <c r="R235"/>
      <c r="S235"/>
    </row>
    <row r="236" spans="1:19">
      <c r="A236"/>
      <c r="B236"/>
      <c r="C236"/>
      <c r="D236"/>
      <c r="E236"/>
      <c r="F236"/>
      <c r="G236" s="8">
        <v>51820</v>
      </c>
      <c r="H236" s="9" t="s">
        <v>16</v>
      </c>
      <c r="I236" s="10" t="s">
        <v>9</v>
      </c>
      <c r="J236"/>
      <c r="K236"/>
      <c r="L236"/>
      <c r="M236"/>
      <c r="N236"/>
      <c r="O236"/>
      <c r="P236"/>
      <c r="Q236"/>
      <c r="R236"/>
      <c r="S236"/>
    </row>
    <row r="237" spans="1:19">
      <c r="A237"/>
      <c r="B237"/>
      <c r="C237"/>
      <c r="D237"/>
      <c r="E237"/>
      <c r="F237"/>
      <c r="G237" s="8">
        <v>51860</v>
      </c>
      <c r="H237" s="9" t="s">
        <v>8</v>
      </c>
      <c r="I237" s="10" t="s">
        <v>11</v>
      </c>
      <c r="J237"/>
      <c r="K237"/>
      <c r="L237"/>
      <c r="M237"/>
      <c r="N237"/>
      <c r="O237"/>
      <c r="P237"/>
      <c r="Q237"/>
      <c r="R237"/>
      <c r="S237"/>
    </row>
    <row r="238" spans="1:19">
      <c r="A238"/>
      <c r="B238"/>
      <c r="C238"/>
      <c r="D238"/>
      <c r="E238"/>
      <c r="F238"/>
      <c r="G238" s="8">
        <v>51867</v>
      </c>
      <c r="H238" s="9" t="s">
        <v>8</v>
      </c>
      <c r="I238" s="10" t="s">
        <v>12</v>
      </c>
      <c r="J238"/>
      <c r="K238"/>
      <c r="L238"/>
      <c r="M238"/>
      <c r="N238"/>
      <c r="O238"/>
      <c r="P238"/>
      <c r="Q238"/>
      <c r="R238"/>
      <c r="S238"/>
    </row>
    <row r="239" spans="1:19">
      <c r="A239"/>
      <c r="B239"/>
      <c r="C239"/>
      <c r="D239"/>
      <c r="E239"/>
      <c r="F239"/>
      <c r="G239" s="8">
        <v>51914</v>
      </c>
      <c r="H239" s="9" t="s">
        <v>10</v>
      </c>
      <c r="I239" s="10" t="s">
        <v>15</v>
      </c>
      <c r="J239"/>
      <c r="K239"/>
      <c r="L239"/>
      <c r="M239"/>
      <c r="N239"/>
      <c r="O239"/>
      <c r="P239"/>
      <c r="Q239"/>
      <c r="R239"/>
      <c r="S239"/>
    </row>
    <row r="240" spans="1:19">
      <c r="A240"/>
      <c r="B240"/>
      <c r="C240"/>
      <c r="D240"/>
      <c r="E240"/>
      <c r="F240"/>
      <c r="G240" s="8">
        <v>51915</v>
      </c>
      <c r="H240" s="9" t="s">
        <v>14</v>
      </c>
      <c r="I240" s="10" t="s">
        <v>15</v>
      </c>
      <c r="J240"/>
      <c r="K240"/>
      <c r="L240"/>
      <c r="M240"/>
      <c r="N240"/>
      <c r="O240"/>
      <c r="P240"/>
      <c r="Q240"/>
      <c r="R240"/>
      <c r="S240"/>
    </row>
    <row r="241" spans="1:19">
      <c r="A241"/>
      <c r="B241"/>
      <c r="C241"/>
      <c r="D241"/>
      <c r="E241"/>
      <c r="F241"/>
      <c r="G241" s="8">
        <v>51960</v>
      </c>
      <c r="H241" s="9" t="s">
        <v>16</v>
      </c>
      <c r="I241" s="10" t="s">
        <v>17</v>
      </c>
      <c r="J241"/>
      <c r="K241"/>
      <c r="L241"/>
      <c r="M241"/>
      <c r="N241"/>
      <c r="O241"/>
      <c r="P241"/>
      <c r="Q241"/>
      <c r="R241"/>
      <c r="S241"/>
    </row>
    <row r="242" spans="1:19">
      <c r="A242"/>
      <c r="B242"/>
      <c r="C242"/>
      <c r="D242"/>
      <c r="E242"/>
      <c r="F242"/>
      <c r="G242" s="8">
        <v>51977</v>
      </c>
      <c r="H242" s="9" t="s">
        <v>10</v>
      </c>
      <c r="I242" s="10" t="s">
        <v>21</v>
      </c>
      <c r="J242"/>
      <c r="K242"/>
      <c r="L242"/>
      <c r="M242"/>
      <c r="N242"/>
      <c r="O242"/>
      <c r="P242"/>
      <c r="Q242"/>
      <c r="R242"/>
      <c r="S242"/>
    </row>
    <row r="243" spans="1:19">
      <c r="A243"/>
      <c r="B243"/>
      <c r="C243"/>
      <c r="D243"/>
      <c r="E243"/>
      <c r="F243"/>
      <c r="G243" s="8">
        <v>51987</v>
      </c>
      <c r="H243" s="9" t="s">
        <v>5</v>
      </c>
      <c r="I243" s="10" t="s">
        <v>18</v>
      </c>
      <c r="J243"/>
      <c r="K243"/>
      <c r="L243"/>
      <c r="M243"/>
      <c r="N243"/>
      <c r="O243"/>
      <c r="P243"/>
      <c r="Q243"/>
      <c r="R243"/>
      <c r="S243"/>
    </row>
    <row r="244" spans="1:19">
      <c r="A244"/>
      <c r="B244"/>
      <c r="C244"/>
      <c r="D244"/>
      <c r="E244"/>
      <c r="F244"/>
      <c r="G244" s="8">
        <v>52022</v>
      </c>
      <c r="H244" s="9" t="s">
        <v>5</v>
      </c>
      <c r="I244" s="10" t="s">
        <v>19</v>
      </c>
      <c r="J244"/>
      <c r="K244"/>
      <c r="L244"/>
      <c r="M244"/>
      <c r="N244"/>
      <c r="O244"/>
      <c r="P244"/>
      <c r="Q244"/>
      <c r="R244"/>
      <c r="S244"/>
    </row>
    <row r="245" spans="1:19">
      <c r="A245"/>
      <c r="B245"/>
      <c r="C245"/>
      <c r="D245"/>
      <c r="E245"/>
      <c r="F245"/>
      <c r="G245" s="8">
        <v>52225</v>
      </c>
      <c r="H245" s="9" t="s">
        <v>5</v>
      </c>
      <c r="I245" s="10" t="s">
        <v>11</v>
      </c>
      <c r="J245"/>
      <c r="K245"/>
      <c r="L245"/>
      <c r="M245"/>
      <c r="N245"/>
      <c r="O245"/>
      <c r="P245"/>
      <c r="Q245"/>
      <c r="R245"/>
      <c r="S245"/>
    </row>
    <row r="246" spans="1:19">
      <c r="A246"/>
      <c r="B246"/>
      <c r="C246"/>
      <c r="D246"/>
      <c r="E246"/>
      <c r="F246"/>
      <c r="G246" s="8">
        <v>52232</v>
      </c>
      <c r="H246" s="9" t="s">
        <v>5</v>
      </c>
      <c r="I246" s="10" t="s">
        <v>12</v>
      </c>
      <c r="J246"/>
      <c r="K246"/>
      <c r="L246"/>
      <c r="M246"/>
      <c r="N246"/>
      <c r="O246"/>
      <c r="P246"/>
      <c r="Q246"/>
      <c r="R246"/>
      <c r="S246"/>
    </row>
    <row r="247" spans="1:19">
      <c r="A247"/>
      <c r="B247"/>
      <c r="C247"/>
      <c r="D247"/>
      <c r="E247"/>
      <c r="F247"/>
      <c r="G247" s="8">
        <v>52271</v>
      </c>
      <c r="H247" s="9" t="s">
        <v>10</v>
      </c>
      <c r="I247" s="10" t="s">
        <v>15</v>
      </c>
      <c r="J247"/>
      <c r="K247"/>
      <c r="L247"/>
      <c r="M247"/>
      <c r="N247"/>
      <c r="O247"/>
      <c r="P247"/>
      <c r="Q247"/>
      <c r="R247"/>
      <c r="S247"/>
    </row>
    <row r="248" spans="1:19">
      <c r="A248"/>
      <c r="B248"/>
      <c r="C248"/>
      <c r="D248"/>
      <c r="E248"/>
      <c r="F248"/>
      <c r="G248" s="8">
        <v>52272</v>
      </c>
      <c r="H248" s="9" t="s">
        <v>14</v>
      </c>
      <c r="I248" s="10" t="s">
        <v>15</v>
      </c>
      <c r="J248"/>
      <c r="K248"/>
      <c r="L248"/>
      <c r="M248"/>
      <c r="N248"/>
      <c r="O248"/>
      <c r="P248"/>
      <c r="Q248"/>
      <c r="R248"/>
      <c r="S248"/>
    </row>
    <row r="249" spans="1:19">
      <c r="A249"/>
      <c r="B249"/>
      <c r="C249"/>
      <c r="D249"/>
      <c r="E249"/>
      <c r="F249"/>
      <c r="G249" s="8">
        <v>52317</v>
      </c>
      <c r="H249" s="9" t="s">
        <v>16</v>
      </c>
      <c r="I249" s="10" t="s">
        <v>17</v>
      </c>
      <c r="J249"/>
      <c r="K249"/>
      <c r="L249"/>
      <c r="M249"/>
      <c r="N249"/>
      <c r="O249"/>
      <c r="P249"/>
      <c r="Q249"/>
      <c r="R249"/>
      <c r="S249"/>
    </row>
    <row r="250" spans="1:19">
      <c r="A250"/>
      <c r="B250"/>
      <c r="C250"/>
      <c r="D250"/>
      <c r="E250"/>
      <c r="F250"/>
      <c r="G250" s="8">
        <v>52342</v>
      </c>
      <c r="H250" s="9" t="s">
        <v>14</v>
      </c>
      <c r="I250" s="10" t="s">
        <v>21</v>
      </c>
      <c r="J250"/>
      <c r="K250"/>
      <c r="L250"/>
      <c r="M250"/>
      <c r="N250"/>
      <c r="O250"/>
      <c r="P250"/>
      <c r="Q250"/>
      <c r="R250"/>
      <c r="S250"/>
    </row>
    <row r="251" spans="1:19">
      <c r="A251"/>
      <c r="B251"/>
      <c r="C251"/>
      <c r="D251"/>
      <c r="E251"/>
      <c r="F251"/>
      <c r="G251" s="8">
        <v>52352</v>
      </c>
      <c r="H251" s="9" t="s">
        <v>16</v>
      </c>
      <c r="I251" s="10" t="s">
        <v>18</v>
      </c>
      <c r="J251"/>
      <c r="K251"/>
      <c r="L251"/>
      <c r="M251"/>
      <c r="N251"/>
      <c r="O251"/>
      <c r="P251"/>
      <c r="Q251"/>
      <c r="R251"/>
      <c r="S251"/>
    </row>
    <row r="252" spans="1:19">
      <c r="A252"/>
      <c r="B252"/>
      <c r="C252"/>
      <c r="D252"/>
      <c r="E252"/>
      <c r="F252"/>
      <c r="G252" s="8">
        <v>52379</v>
      </c>
      <c r="H252" s="9" t="s">
        <v>5</v>
      </c>
      <c r="I252" s="10" t="s">
        <v>19</v>
      </c>
      <c r="J252"/>
      <c r="K252"/>
      <c r="L252"/>
      <c r="M252"/>
      <c r="N252"/>
      <c r="O252"/>
      <c r="P252"/>
      <c r="Q252"/>
      <c r="R252"/>
      <c r="S252"/>
    </row>
    <row r="253" spans="1:19">
      <c r="A253"/>
      <c r="B253"/>
      <c r="C253"/>
      <c r="D253"/>
      <c r="E253"/>
      <c r="F253"/>
      <c r="G253" s="8">
        <v>52481</v>
      </c>
      <c r="H253" s="9" t="s">
        <v>10</v>
      </c>
      <c r="I253" s="10" t="s">
        <v>20</v>
      </c>
      <c r="J253"/>
      <c r="K253"/>
      <c r="L253"/>
      <c r="M253"/>
      <c r="N253"/>
      <c r="O253"/>
      <c r="P253"/>
      <c r="Q253"/>
      <c r="R253"/>
      <c r="S253"/>
    </row>
    <row r="254" spans="1:19">
      <c r="A254"/>
      <c r="B254"/>
      <c r="C254"/>
      <c r="D254"/>
      <c r="E254"/>
      <c r="F254"/>
      <c r="G254" s="8">
        <v>52516</v>
      </c>
      <c r="H254" s="9" t="s">
        <v>10</v>
      </c>
      <c r="I254" s="10" t="s">
        <v>22</v>
      </c>
      <c r="J254"/>
      <c r="K254"/>
      <c r="L254"/>
      <c r="M254"/>
      <c r="N254"/>
      <c r="O254"/>
      <c r="P254"/>
      <c r="Q254"/>
      <c r="R254"/>
      <c r="S254"/>
    </row>
    <row r="255" spans="1:19">
      <c r="A255"/>
      <c r="B255"/>
      <c r="C255"/>
      <c r="D255"/>
      <c r="E255"/>
      <c r="F255"/>
      <c r="G255" s="8">
        <v>52537</v>
      </c>
      <c r="H255" s="9" t="s">
        <v>10</v>
      </c>
      <c r="I255" s="10" t="s">
        <v>7</v>
      </c>
      <c r="J255"/>
      <c r="K255"/>
      <c r="L255"/>
      <c r="M255"/>
      <c r="N255"/>
      <c r="O255"/>
      <c r="P255"/>
      <c r="Q255"/>
      <c r="R255"/>
      <c r="S255"/>
    </row>
    <row r="256" spans="1:19">
      <c r="A256"/>
      <c r="B256"/>
      <c r="C256"/>
      <c r="D256"/>
      <c r="E256"/>
      <c r="F256"/>
      <c r="G256" s="8">
        <v>52590</v>
      </c>
      <c r="H256" s="9" t="s">
        <v>16</v>
      </c>
      <c r="I256" s="10" t="s">
        <v>11</v>
      </c>
      <c r="J256"/>
      <c r="K256"/>
      <c r="L256"/>
      <c r="M256"/>
      <c r="N256"/>
      <c r="O256"/>
      <c r="P256"/>
      <c r="Q256"/>
      <c r="R256"/>
      <c r="S256"/>
    </row>
    <row r="257" spans="1:19">
      <c r="A257"/>
      <c r="B257"/>
      <c r="C257"/>
      <c r="D257"/>
      <c r="E257"/>
      <c r="F257"/>
      <c r="G257" s="8">
        <v>52597</v>
      </c>
      <c r="H257" s="9" t="s">
        <v>16</v>
      </c>
      <c r="I257" s="10" t="s">
        <v>12</v>
      </c>
      <c r="J257"/>
      <c r="K257"/>
      <c r="L257"/>
      <c r="M257"/>
      <c r="N257"/>
      <c r="O257"/>
      <c r="P257"/>
      <c r="Q257"/>
      <c r="R257"/>
      <c r="S257"/>
    </row>
    <row r="258" spans="1:19">
      <c r="A258"/>
      <c r="B258"/>
      <c r="C258"/>
      <c r="D258"/>
      <c r="E258"/>
      <c r="F258"/>
      <c r="G258" s="8">
        <v>52656</v>
      </c>
      <c r="H258" s="9" t="s">
        <v>10</v>
      </c>
      <c r="I258" s="10" t="s">
        <v>15</v>
      </c>
      <c r="J258"/>
      <c r="K258"/>
      <c r="L258"/>
      <c r="M258"/>
      <c r="N258"/>
      <c r="O258"/>
      <c r="P258"/>
      <c r="Q258"/>
      <c r="R258"/>
      <c r="S258"/>
    </row>
    <row r="259" spans="1:19">
      <c r="A259"/>
      <c r="B259"/>
      <c r="C259"/>
      <c r="D259"/>
      <c r="E259"/>
      <c r="F259"/>
      <c r="G259" s="8">
        <v>52657</v>
      </c>
      <c r="H259" s="9" t="s">
        <v>14</v>
      </c>
      <c r="I259" s="10" t="s">
        <v>15</v>
      </c>
      <c r="J259"/>
      <c r="K259"/>
      <c r="L259"/>
      <c r="M259"/>
      <c r="N259"/>
      <c r="O259"/>
      <c r="P259"/>
      <c r="Q259"/>
      <c r="R259"/>
      <c r="S259"/>
    </row>
    <row r="260" spans="1:19">
      <c r="A260"/>
      <c r="B260"/>
      <c r="C260"/>
      <c r="D260"/>
      <c r="E260"/>
      <c r="F260"/>
      <c r="G260" s="8">
        <v>52702</v>
      </c>
      <c r="H260" s="9" t="s">
        <v>16</v>
      </c>
      <c r="I260" s="10" t="s">
        <v>17</v>
      </c>
      <c r="J260"/>
      <c r="K260"/>
      <c r="L260"/>
      <c r="M260"/>
      <c r="N260"/>
      <c r="O260"/>
      <c r="P260"/>
      <c r="Q260"/>
      <c r="R260"/>
      <c r="S260"/>
    </row>
    <row r="261" spans="1:19">
      <c r="A261"/>
      <c r="B261"/>
      <c r="C261"/>
      <c r="D261"/>
      <c r="E261"/>
      <c r="F261"/>
      <c r="G261" s="8">
        <v>52708</v>
      </c>
      <c r="H261" s="9" t="s">
        <v>5</v>
      </c>
      <c r="I261" s="10" t="s">
        <v>21</v>
      </c>
      <c r="J261"/>
      <c r="K261"/>
      <c r="L261"/>
      <c r="M261"/>
      <c r="N261"/>
      <c r="O261"/>
      <c r="P261"/>
      <c r="Q261"/>
      <c r="R261"/>
      <c r="S261"/>
    </row>
    <row r="262" spans="1:19">
      <c r="A262"/>
      <c r="B262"/>
      <c r="C262"/>
      <c r="D262"/>
      <c r="E262"/>
      <c r="F262"/>
      <c r="G262" s="8">
        <v>52764</v>
      </c>
      <c r="H262" s="9" t="s">
        <v>5</v>
      </c>
      <c r="I262" s="10" t="s">
        <v>19</v>
      </c>
      <c r="J262"/>
      <c r="K262"/>
      <c r="L262"/>
      <c r="M262"/>
      <c r="N262"/>
      <c r="O262"/>
      <c r="P262"/>
      <c r="Q262"/>
      <c r="R262"/>
      <c r="S262"/>
    </row>
    <row r="263" spans="1:19">
      <c r="A263"/>
      <c r="B263"/>
      <c r="C263"/>
      <c r="D263"/>
      <c r="E263"/>
      <c r="F263"/>
      <c r="G263" s="8">
        <v>52847</v>
      </c>
      <c r="H263" s="9" t="s">
        <v>8</v>
      </c>
      <c r="I263" s="10" t="s">
        <v>20</v>
      </c>
      <c r="J263"/>
      <c r="K263"/>
      <c r="L263"/>
      <c r="M263"/>
      <c r="N263"/>
      <c r="O263"/>
      <c r="P263"/>
      <c r="Q263"/>
      <c r="R263"/>
      <c r="S263"/>
    </row>
    <row r="264" spans="1:19">
      <c r="A264"/>
      <c r="B264"/>
      <c r="C264"/>
      <c r="D264"/>
      <c r="E264"/>
      <c r="F264"/>
      <c r="G264" s="8">
        <v>52882</v>
      </c>
      <c r="H264" s="9" t="s">
        <v>8</v>
      </c>
      <c r="I264" s="10" t="s">
        <v>22</v>
      </c>
      <c r="J264"/>
      <c r="K264"/>
      <c r="L264"/>
      <c r="M264"/>
      <c r="N264"/>
      <c r="O264"/>
      <c r="P264"/>
      <c r="Q264"/>
      <c r="R264"/>
      <c r="S264"/>
    </row>
    <row r="265" spans="1:19">
      <c r="A265"/>
      <c r="B265"/>
      <c r="C265"/>
      <c r="D265"/>
      <c r="E265"/>
      <c r="F265"/>
      <c r="G265" s="8">
        <v>52903</v>
      </c>
      <c r="H265" s="9" t="s">
        <v>8</v>
      </c>
      <c r="I265" s="10" t="s">
        <v>7</v>
      </c>
      <c r="J265"/>
      <c r="K265"/>
      <c r="L265"/>
      <c r="M265"/>
      <c r="N265"/>
      <c r="O265"/>
      <c r="P265"/>
      <c r="Q265"/>
      <c r="R265"/>
      <c r="S265"/>
    </row>
    <row r="266" spans="1:19">
      <c r="A266"/>
      <c r="B266"/>
      <c r="C266"/>
      <c r="D266"/>
      <c r="E266"/>
      <c r="F266"/>
      <c r="G266" s="8">
        <v>52916</v>
      </c>
      <c r="H266" s="9" t="s">
        <v>14</v>
      </c>
      <c r="I266" s="10" t="s">
        <v>11</v>
      </c>
      <c r="J266"/>
      <c r="K266"/>
      <c r="L266"/>
      <c r="M266"/>
      <c r="N266"/>
      <c r="O266"/>
      <c r="P266"/>
      <c r="Q266"/>
      <c r="R266"/>
      <c r="S266"/>
    </row>
    <row r="267" spans="1:19">
      <c r="A267"/>
      <c r="B267"/>
      <c r="C267"/>
      <c r="D267"/>
      <c r="E267"/>
      <c r="F267"/>
      <c r="G267" s="8">
        <v>53013</v>
      </c>
      <c r="H267" s="9" t="s">
        <v>10</v>
      </c>
      <c r="I267" s="10" t="s">
        <v>15</v>
      </c>
      <c r="J267"/>
      <c r="K267"/>
      <c r="L267"/>
      <c r="M267"/>
      <c r="N267"/>
      <c r="O267"/>
      <c r="P267"/>
      <c r="Q267"/>
      <c r="R267"/>
      <c r="S267"/>
    </row>
    <row r="268" spans="1:19">
      <c r="A268"/>
      <c r="B268"/>
      <c r="C268"/>
      <c r="D268"/>
      <c r="E268"/>
      <c r="F268"/>
      <c r="G268" s="8">
        <v>53014</v>
      </c>
      <c r="H268" s="9" t="s">
        <v>14</v>
      </c>
      <c r="I268" s="10" t="s">
        <v>15</v>
      </c>
      <c r="J268"/>
      <c r="K268"/>
      <c r="L268"/>
      <c r="M268"/>
      <c r="N268"/>
      <c r="O268"/>
      <c r="P268"/>
      <c r="Q268"/>
      <c r="R268"/>
      <c r="S268"/>
    </row>
    <row r="269" spans="1:19">
      <c r="A269"/>
      <c r="B269"/>
      <c r="C269"/>
      <c r="D269"/>
      <c r="E269"/>
      <c r="F269"/>
      <c r="G269" s="8">
        <v>53059</v>
      </c>
      <c r="H269" s="9" t="s">
        <v>16</v>
      </c>
      <c r="I269" s="10" t="s">
        <v>17</v>
      </c>
      <c r="J269"/>
      <c r="K269"/>
      <c r="L269"/>
      <c r="M269"/>
      <c r="N269"/>
      <c r="O269"/>
      <c r="P269"/>
      <c r="Q269"/>
      <c r="R269"/>
      <c r="S269"/>
    </row>
    <row r="270" spans="1:19">
      <c r="A270"/>
      <c r="B270"/>
      <c r="C270"/>
      <c r="D270"/>
      <c r="E270"/>
      <c r="F270"/>
      <c r="G270" s="8">
        <v>53073</v>
      </c>
      <c r="H270" s="9" t="s">
        <v>16</v>
      </c>
      <c r="I270" s="10" t="s">
        <v>21</v>
      </c>
      <c r="J270"/>
      <c r="K270"/>
      <c r="L270"/>
      <c r="M270"/>
      <c r="N270"/>
      <c r="O270"/>
      <c r="P270"/>
      <c r="Q270"/>
      <c r="R270"/>
      <c r="S270"/>
    </row>
    <row r="271" spans="1:19">
      <c r="A271"/>
      <c r="B271"/>
      <c r="C271"/>
      <c r="D271"/>
      <c r="E271"/>
      <c r="F271"/>
      <c r="G271" s="8">
        <v>53083</v>
      </c>
      <c r="H271" s="9" t="s">
        <v>10</v>
      </c>
      <c r="I271" s="10" t="s">
        <v>18</v>
      </c>
      <c r="J271"/>
      <c r="K271"/>
      <c r="L271"/>
      <c r="M271"/>
      <c r="N271"/>
      <c r="O271"/>
      <c r="P271"/>
      <c r="Q271"/>
      <c r="R271"/>
      <c r="S271"/>
    </row>
    <row r="272" spans="1:19">
      <c r="A272"/>
      <c r="B272"/>
      <c r="C272"/>
      <c r="D272"/>
      <c r="E272"/>
      <c r="F272"/>
      <c r="G272" s="8">
        <v>53121</v>
      </c>
      <c r="H272" s="9" t="s">
        <v>5</v>
      </c>
      <c r="I272" s="10" t="s">
        <v>19</v>
      </c>
      <c r="J272"/>
      <c r="K272"/>
      <c r="L272"/>
      <c r="M272"/>
      <c r="N272"/>
      <c r="O272"/>
      <c r="P272"/>
      <c r="Q272"/>
      <c r="R272"/>
      <c r="S272"/>
    </row>
    <row r="273" spans="1:19">
      <c r="A273"/>
      <c r="B273"/>
      <c r="C273"/>
      <c r="D273"/>
      <c r="E273"/>
      <c r="F273"/>
      <c r="G273" s="8">
        <v>53212</v>
      </c>
      <c r="H273" s="9" t="s">
        <v>5</v>
      </c>
      <c r="I273" s="10" t="s">
        <v>20</v>
      </c>
      <c r="J273"/>
      <c r="K273"/>
      <c r="L273"/>
      <c r="M273"/>
      <c r="N273"/>
      <c r="O273"/>
      <c r="P273"/>
      <c r="Q273"/>
      <c r="R273"/>
      <c r="S273"/>
    </row>
    <row r="274" spans="1:19">
      <c r="A274"/>
      <c r="B274"/>
      <c r="C274"/>
      <c r="D274"/>
      <c r="E274"/>
      <c r="F274"/>
      <c r="G274" s="8">
        <v>53247</v>
      </c>
      <c r="H274" s="9" t="s">
        <v>5</v>
      </c>
      <c r="I274" s="10" t="s">
        <v>22</v>
      </c>
      <c r="J274"/>
      <c r="K274"/>
      <c r="L274"/>
      <c r="M274"/>
      <c r="N274"/>
      <c r="O274"/>
      <c r="P274"/>
      <c r="Q274"/>
      <c r="R274"/>
      <c r="S274"/>
    </row>
    <row r="275" spans="1:19">
      <c r="A275"/>
      <c r="B275"/>
      <c r="C275"/>
      <c r="D275"/>
      <c r="E275"/>
      <c r="F275"/>
      <c r="G275" s="8">
        <v>53268</v>
      </c>
      <c r="H275" s="9" t="s">
        <v>5</v>
      </c>
      <c r="I275" s="10" t="s">
        <v>7</v>
      </c>
      <c r="J275"/>
      <c r="K275"/>
      <c r="L275"/>
      <c r="M275"/>
      <c r="N275"/>
      <c r="O275"/>
      <c r="P275"/>
      <c r="Q275"/>
      <c r="R275"/>
      <c r="S275"/>
    </row>
    <row r="276" spans="1:19">
      <c r="A276"/>
      <c r="B276"/>
      <c r="C276"/>
      <c r="D276"/>
      <c r="E276"/>
      <c r="F276"/>
      <c r="G276" s="8">
        <v>53281</v>
      </c>
      <c r="H276" s="9" t="s">
        <v>8</v>
      </c>
      <c r="I276" s="10" t="s">
        <v>9</v>
      </c>
      <c r="J276"/>
      <c r="K276"/>
      <c r="L276"/>
      <c r="M276"/>
      <c r="N276"/>
      <c r="O276"/>
      <c r="P276"/>
      <c r="Q276"/>
      <c r="R276"/>
      <c r="S276"/>
    </row>
    <row r="277" spans="1:19">
      <c r="A277"/>
      <c r="B277"/>
      <c r="C277"/>
      <c r="D277"/>
      <c r="E277"/>
      <c r="F277"/>
      <c r="G277" s="8">
        <v>53321</v>
      </c>
      <c r="H277" s="9" t="s">
        <v>10</v>
      </c>
      <c r="I277" s="10" t="s">
        <v>11</v>
      </c>
      <c r="J277"/>
      <c r="K277"/>
      <c r="L277"/>
      <c r="M277"/>
      <c r="N277"/>
      <c r="O277"/>
      <c r="P277"/>
      <c r="Q277"/>
      <c r="R277"/>
      <c r="S277"/>
    </row>
    <row r="278" spans="1:19">
      <c r="A278"/>
      <c r="B278"/>
      <c r="C278"/>
      <c r="D278"/>
      <c r="E278"/>
      <c r="F278"/>
      <c r="G278" s="8">
        <v>53328</v>
      </c>
      <c r="H278" s="9" t="s">
        <v>10</v>
      </c>
      <c r="I278" s="10" t="s">
        <v>12</v>
      </c>
      <c r="J278"/>
      <c r="K278"/>
      <c r="L278"/>
      <c r="M278"/>
      <c r="N278"/>
      <c r="O278"/>
      <c r="P278"/>
      <c r="Q278"/>
      <c r="R278"/>
      <c r="S278"/>
    </row>
    <row r="279" spans="1:19">
      <c r="A279"/>
      <c r="B279"/>
      <c r="C279"/>
      <c r="D279"/>
      <c r="E279"/>
      <c r="F279"/>
      <c r="G279" s="8">
        <v>53363</v>
      </c>
      <c r="H279" s="9" t="s">
        <v>10</v>
      </c>
      <c r="I279" s="10" t="s">
        <v>15</v>
      </c>
      <c r="J279"/>
      <c r="K279"/>
      <c r="L279"/>
      <c r="M279"/>
      <c r="N279"/>
      <c r="O279"/>
      <c r="P279"/>
      <c r="Q279"/>
      <c r="R279"/>
      <c r="S279"/>
    </row>
    <row r="280" spans="1:19">
      <c r="A280"/>
      <c r="B280"/>
      <c r="C280"/>
      <c r="D280"/>
      <c r="E280"/>
      <c r="F280"/>
      <c r="G280" s="8">
        <v>53364</v>
      </c>
      <c r="H280" s="9" t="s">
        <v>14</v>
      </c>
      <c r="I280" s="10" t="s">
        <v>15</v>
      </c>
      <c r="J280"/>
      <c r="K280"/>
      <c r="L280"/>
      <c r="M280"/>
      <c r="N280"/>
      <c r="O280"/>
      <c r="P280"/>
      <c r="Q280"/>
      <c r="R280"/>
      <c r="S280"/>
    </row>
    <row r="281" spans="1:19">
      <c r="A281"/>
      <c r="B281"/>
      <c r="C281"/>
      <c r="D281"/>
      <c r="E281"/>
      <c r="F281"/>
      <c r="G281" s="8">
        <v>53409</v>
      </c>
      <c r="H281" s="9" t="s">
        <v>16</v>
      </c>
      <c r="I281" s="10" t="s">
        <v>17</v>
      </c>
      <c r="J281"/>
      <c r="K281"/>
      <c r="L281"/>
      <c r="M281"/>
      <c r="N281"/>
      <c r="O281"/>
      <c r="P281"/>
      <c r="Q281"/>
      <c r="R281"/>
      <c r="S281"/>
    </row>
    <row r="282" spans="1:19">
      <c r="A282"/>
      <c r="B282"/>
      <c r="C282"/>
      <c r="D282"/>
      <c r="E282"/>
      <c r="F282"/>
      <c r="G282" s="8">
        <v>53448</v>
      </c>
      <c r="H282" s="9" t="s">
        <v>14</v>
      </c>
      <c r="I282" s="10" t="s">
        <v>18</v>
      </c>
      <c r="J282"/>
      <c r="K282"/>
      <c r="L282"/>
      <c r="M282"/>
      <c r="N282"/>
      <c r="O282"/>
      <c r="P282"/>
      <c r="Q282"/>
      <c r="R282"/>
      <c r="S282"/>
    </row>
    <row r="283" spans="1:19">
      <c r="A283"/>
      <c r="B283"/>
      <c r="C283"/>
      <c r="D283"/>
      <c r="E283"/>
      <c r="F283"/>
      <c r="G283" s="8">
        <v>53471</v>
      </c>
      <c r="H283" s="9" t="s">
        <v>5</v>
      </c>
      <c r="I283" s="10" t="s">
        <v>19</v>
      </c>
      <c r="J283"/>
      <c r="K283"/>
      <c r="L283"/>
      <c r="M283"/>
      <c r="N283"/>
      <c r="O283"/>
      <c r="P283"/>
      <c r="Q283"/>
      <c r="R283"/>
      <c r="S283"/>
    </row>
    <row r="284" spans="1:19">
      <c r="A284"/>
      <c r="B284"/>
      <c r="C284"/>
      <c r="D284"/>
      <c r="E284"/>
      <c r="F284"/>
      <c r="G284" s="8">
        <v>53577</v>
      </c>
      <c r="H284" s="9" t="s">
        <v>16</v>
      </c>
      <c r="I284" s="10" t="s">
        <v>20</v>
      </c>
      <c r="J284"/>
      <c r="K284"/>
      <c r="L284"/>
      <c r="M284"/>
      <c r="N284"/>
      <c r="O284"/>
      <c r="P284"/>
      <c r="Q284"/>
      <c r="R284"/>
      <c r="S284"/>
    </row>
    <row r="285" spans="1:19">
      <c r="A285"/>
      <c r="B285"/>
      <c r="C285"/>
      <c r="D285"/>
      <c r="E285"/>
      <c r="F285"/>
      <c r="G285" s="8">
        <v>53612</v>
      </c>
      <c r="H285" s="9" t="s">
        <v>16</v>
      </c>
      <c r="I285" s="10" t="s">
        <v>22</v>
      </c>
      <c r="J285"/>
      <c r="K285"/>
      <c r="L285"/>
      <c r="M285"/>
      <c r="N285"/>
      <c r="O285"/>
      <c r="P285"/>
      <c r="Q285"/>
      <c r="R285"/>
      <c r="S285"/>
    </row>
    <row r="286" spans="1:19">
      <c r="A286"/>
      <c r="B286"/>
      <c r="C286"/>
      <c r="D286"/>
      <c r="E286"/>
      <c r="F286"/>
      <c r="G286" s="8">
        <v>53633</v>
      </c>
      <c r="H286" s="9" t="s">
        <v>16</v>
      </c>
      <c r="I286" s="10" t="s">
        <v>7</v>
      </c>
      <c r="J286"/>
      <c r="K286"/>
      <c r="L286"/>
      <c r="M286"/>
      <c r="N286"/>
      <c r="O286"/>
      <c r="P286"/>
      <c r="Q286"/>
      <c r="R286"/>
      <c r="S286"/>
    </row>
    <row r="287" spans="1:19">
      <c r="A287"/>
      <c r="B287"/>
      <c r="C287"/>
      <c r="D287"/>
      <c r="E287"/>
      <c r="F287"/>
      <c r="G287" s="8">
        <v>53646</v>
      </c>
      <c r="H287" s="9" t="s">
        <v>5</v>
      </c>
      <c r="I287" s="10" t="s">
        <v>9</v>
      </c>
      <c r="J287"/>
      <c r="K287"/>
      <c r="L287"/>
      <c r="M287"/>
      <c r="N287"/>
      <c r="O287"/>
      <c r="P287"/>
      <c r="Q287"/>
      <c r="R287"/>
      <c r="S287"/>
    </row>
    <row r="288" spans="1:19">
      <c r="A288"/>
      <c r="B288"/>
      <c r="C288"/>
      <c r="D288"/>
      <c r="E288"/>
      <c r="F288"/>
      <c r="G288" s="8">
        <v>53686</v>
      </c>
      <c r="H288" s="9" t="s">
        <v>14</v>
      </c>
      <c r="I288" s="10" t="s">
        <v>11</v>
      </c>
      <c r="J288"/>
      <c r="K288"/>
      <c r="L288"/>
      <c r="M288"/>
      <c r="N288"/>
      <c r="O288"/>
      <c r="P288"/>
      <c r="Q288"/>
      <c r="R288"/>
      <c r="S288"/>
    </row>
    <row r="289" spans="1:19">
      <c r="A289"/>
      <c r="B289"/>
      <c r="C289"/>
      <c r="D289"/>
      <c r="E289"/>
      <c r="F289"/>
      <c r="G289" s="8">
        <v>53693</v>
      </c>
      <c r="H289" s="9" t="s">
        <v>14</v>
      </c>
      <c r="I289" s="10" t="s">
        <v>12</v>
      </c>
      <c r="J289"/>
      <c r="K289"/>
      <c r="L289"/>
      <c r="M289"/>
      <c r="N289"/>
      <c r="O289"/>
      <c r="P289"/>
      <c r="Q289"/>
      <c r="R289"/>
      <c r="S289"/>
    </row>
    <row r="290" spans="1:19">
      <c r="A290"/>
      <c r="B290"/>
      <c r="C290"/>
      <c r="D290"/>
      <c r="E290"/>
      <c r="F290"/>
      <c r="G290" s="8">
        <v>53748</v>
      </c>
      <c r="H290" s="9" t="s">
        <v>10</v>
      </c>
      <c r="I290" s="10" t="s">
        <v>15</v>
      </c>
      <c r="J290"/>
      <c r="K290"/>
      <c r="L290"/>
      <c r="M290"/>
      <c r="N290"/>
      <c r="O290"/>
      <c r="P290"/>
      <c r="Q290"/>
      <c r="R290"/>
      <c r="S290"/>
    </row>
    <row r="291" spans="1:19">
      <c r="A291"/>
      <c r="B291"/>
      <c r="C291"/>
      <c r="D291"/>
      <c r="E291"/>
      <c r="F291"/>
      <c r="G291" s="8">
        <v>53749</v>
      </c>
      <c r="H291" s="9" t="s">
        <v>14</v>
      </c>
      <c r="I291" s="10" t="s">
        <v>15</v>
      </c>
      <c r="J291"/>
      <c r="K291"/>
      <c r="L291"/>
      <c r="M291"/>
      <c r="N291"/>
      <c r="O291"/>
      <c r="P291"/>
      <c r="Q291"/>
      <c r="R291"/>
      <c r="S291"/>
    </row>
    <row r="292" spans="1:19">
      <c r="A292"/>
      <c r="B292"/>
      <c r="C292"/>
      <c r="D292"/>
      <c r="E292"/>
      <c r="F292"/>
      <c r="G292" s="8">
        <v>53794</v>
      </c>
      <c r="H292" s="9" t="s">
        <v>16</v>
      </c>
      <c r="I292" s="10" t="s">
        <v>17</v>
      </c>
      <c r="J292"/>
      <c r="K292"/>
      <c r="L292"/>
      <c r="M292"/>
      <c r="N292"/>
      <c r="O292"/>
      <c r="P292"/>
      <c r="Q292"/>
      <c r="R292"/>
      <c r="S292"/>
    </row>
    <row r="293" spans="1:19">
      <c r="A293"/>
      <c r="B293"/>
      <c r="C293"/>
      <c r="D293"/>
      <c r="E293"/>
      <c r="F293"/>
      <c r="G293" s="8">
        <v>53813</v>
      </c>
      <c r="H293" s="9" t="s">
        <v>8</v>
      </c>
      <c r="I293" s="10" t="s">
        <v>18</v>
      </c>
      <c r="J293"/>
      <c r="K293"/>
      <c r="L293"/>
      <c r="M293"/>
      <c r="N293"/>
      <c r="O293"/>
      <c r="P293"/>
      <c r="Q293"/>
      <c r="R293"/>
      <c r="S293"/>
    </row>
    <row r="294" spans="1:19">
      <c r="A294"/>
      <c r="B294"/>
      <c r="C294"/>
      <c r="D294"/>
      <c r="E294"/>
      <c r="F294"/>
      <c r="G294" s="8">
        <v>53856</v>
      </c>
      <c r="H294" s="9" t="s">
        <v>5</v>
      </c>
      <c r="I294" s="10" t="s">
        <v>19</v>
      </c>
      <c r="J294"/>
      <c r="K294"/>
      <c r="L294"/>
      <c r="M294"/>
      <c r="N294"/>
      <c r="O294"/>
      <c r="P294"/>
      <c r="Q294"/>
      <c r="R294"/>
      <c r="S294"/>
    </row>
    <row r="295" spans="1:19">
      <c r="A295"/>
      <c r="B295"/>
      <c r="C295"/>
      <c r="D295"/>
      <c r="E295"/>
      <c r="F295"/>
      <c r="G295" s="8">
        <v>54011</v>
      </c>
      <c r="H295" s="9" t="s">
        <v>16</v>
      </c>
      <c r="I295" s="10" t="s">
        <v>9</v>
      </c>
      <c r="J295"/>
      <c r="K295"/>
      <c r="L295"/>
      <c r="M295"/>
      <c r="N295"/>
      <c r="O295"/>
      <c r="P295"/>
      <c r="Q295"/>
      <c r="R295"/>
      <c r="S295"/>
    </row>
    <row r="296" spans="1:19">
      <c r="A296"/>
      <c r="B296"/>
      <c r="C296"/>
      <c r="D296"/>
      <c r="E296"/>
      <c r="F296"/>
      <c r="G296" s="8">
        <v>54051</v>
      </c>
      <c r="H296" s="9" t="s">
        <v>8</v>
      </c>
      <c r="I296" s="10" t="s">
        <v>11</v>
      </c>
      <c r="J296"/>
      <c r="K296"/>
      <c r="L296"/>
      <c r="M296"/>
      <c r="N296"/>
      <c r="O296"/>
      <c r="P296"/>
      <c r="Q296"/>
      <c r="R296"/>
      <c r="S296"/>
    </row>
    <row r="297" spans="1:19">
      <c r="A297"/>
      <c r="B297"/>
      <c r="C297"/>
      <c r="D297"/>
      <c r="E297"/>
      <c r="F297"/>
      <c r="G297" s="8">
        <v>54058</v>
      </c>
      <c r="H297" s="9" t="s">
        <v>8</v>
      </c>
      <c r="I297" s="10" t="s">
        <v>12</v>
      </c>
      <c r="J297"/>
      <c r="K297"/>
      <c r="L297"/>
      <c r="M297"/>
      <c r="N297"/>
      <c r="O297"/>
      <c r="P297"/>
      <c r="Q297"/>
      <c r="R297"/>
      <c r="S297"/>
    </row>
    <row r="298" spans="1:19">
      <c r="A298"/>
      <c r="B298"/>
      <c r="C298"/>
      <c r="D298"/>
      <c r="E298"/>
      <c r="F298"/>
      <c r="G298" s="8">
        <v>54105</v>
      </c>
      <c r="H298" s="9" t="s">
        <v>10</v>
      </c>
      <c r="I298" s="10" t="s">
        <v>15</v>
      </c>
      <c r="J298"/>
      <c r="K298"/>
      <c r="L298"/>
      <c r="M298"/>
      <c r="N298"/>
      <c r="O298"/>
      <c r="P298"/>
      <c r="Q298"/>
      <c r="R298"/>
      <c r="S298"/>
    </row>
    <row r="299" spans="1:19">
      <c r="A299"/>
      <c r="B299"/>
      <c r="C299"/>
      <c r="D299"/>
      <c r="E299"/>
      <c r="F299"/>
      <c r="G299" s="8">
        <v>54106</v>
      </c>
      <c r="H299" s="9" t="s">
        <v>14</v>
      </c>
      <c r="I299" s="10" t="s">
        <v>15</v>
      </c>
      <c r="J299"/>
      <c r="K299"/>
      <c r="L299"/>
      <c r="M299"/>
      <c r="N299"/>
      <c r="O299"/>
      <c r="P299"/>
      <c r="Q299"/>
      <c r="R299"/>
      <c r="S299"/>
    </row>
    <row r="300" spans="1:19">
      <c r="A300"/>
      <c r="B300"/>
      <c r="C300"/>
      <c r="D300"/>
      <c r="E300"/>
      <c r="F300"/>
      <c r="G300" s="8">
        <v>54151</v>
      </c>
      <c r="H300" s="9" t="s">
        <v>16</v>
      </c>
      <c r="I300" s="10" t="s">
        <v>17</v>
      </c>
      <c r="J300"/>
      <c r="K300"/>
      <c r="L300"/>
      <c r="M300"/>
      <c r="N300"/>
      <c r="O300"/>
      <c r="P300"/>
      <c r="Q300"/>
      <c r="R300"/>
      <c r="S300"/>
    </row>
    <row r="301" spans="1:19">
      <c r="A301"/>
      <c r="B301"/>
      <c r="C301"/>
      <c r="D301"/>
      <c r="E301"/>
      <c r="F301"/>
      <c r="G301" s="8">
        <v>54169</v>
      </c>
      <c r="H301" s="9" t="s">
        <v>14</v>
      </c>
      <c r="I301" s="10" t="s">
        <v>21</v>
      </c>
      <c r="J301"/>
      <c r="K301"/>
      <c r="L301"/>
      <c r="M301"/>
      <c r="N301"/>
      <c r="O301"/>
      <c r="P301"/>
      <c r="Q301"/>
      <c r="R301"/>
      <c r="S301"/>
    </row>
    <row r="302" spans="1:19">
      <c r="A302"/>
      <c r="B302"/>
      <c r="C302"/>
      <c r="D302"/>
      <c r="E302"/>
      <c r="F302"/>
      <c r="G302" s="8">
        <v>54179</v>
      </c>
      <c r="H302" s="9" t="s">
        <v>16</v>
      </c>
      <c r="I302" s="10" t="s">
        <v>18</v>
      </c>
      <c r="J302"/>
      <c r="K302"/>
      <c r="L302"/>
      <c r="M302"/>
      <c r="N302"/>
      <c r="O302"/>
      <c r="P302"/>
      <c r="Q302"/>
      <c r="R302"/>
      <c r="S302"/>
    </row>
    <row r="303" spans="1:19">
      <c r="A303"/>
      <c r="B303"/>
      <c r="C303"/>
      <c r="D303"/>
      <c r="E303"/>
      <c r="F303"/>
      <c r="G303" s="8">
        <v>54213</v>
      </c>
      <c r="H303" s="9" t="s">
        <v>5</v>
      </c>
      <c r="I303" s="10" t="s">
        <v>19</v>
      </c>
      <c r="J303"/>
      <c r="K303"/>
      <c r="L303"/>
      <c r="M303"/>
      <c r="N303"/>
      <c r="O303"/>
      <c r="P303"/>
      <c r="Q303"/>
      <c r="R303"/>
      <c r="S303"/>
    </row>
    <row r="304" spans="1:19">
      <c r="A304"/>
      <c r="B304"/>
      <c r="C304"/>
      <c r="D304"/>
      <c r="E304"/>
      <c r="F304"/>
      <c r="G304" s="8">
        <v>54308</v>
      </c>
      <c r="H304" s="9" t="s">
        <v>10</v>
      </c>
      <c r="I304" s="10" t="s">
        <v>20</v>
      </c>
      <c r="J304"/>
      <c r="K304"/>
      <c r="L304"/>
      <c r="M304"/>
      <c r="N304"/>
      <c r="O304"/>
      <c r="P304"/>
      <c r="Q304"/>
      <c r="R304"/>
      <c r="S304"/>
    </row>
    <row r="305" spans="1:19">
      <c r="A305"/>
      <c r="B305"/>
      <c r="C305"/>
      <c r="D305"/>
      <c r="E305"/>
      <c r="F305"/>
      <c r="G305" s="8">
        <v>54343</v>
      </c>
      <c r="H305" s="9" t="s">
        <v>10</v>
      </c>
      <c r="I305" s="10" t="s">
        <v>22</v>
      </c>
      <c r="J305"/>
      <c r="K305"/>
      <c r="L305"/>
      <c r="M305"/>
      <c r="N305"/>
      <c r="O305"/>
      <c r="P305"/>
      <c r="Q305"/>
      <c r="R305"/>
      <c r="S305"/>
    </row>
    <row r="306" spans="1:19">
      <c r="A306"/>
      <c r="B306"/>
      <c r="C306"/>
      <c r="D306"/>
      <c r="E306"/>
      <c r="F306"/>
      <c r="G306" s="8">
        <v>54364</v>
      </c>
      <c r="H306" s="9" t="s">
        <v>10</v>
      </c>
      <c r="I306" s="10" t="s">
        <v>7</v>
      </c>
      <c r="J306"/>
      <c r="K306"/>
      <c r="L306"/>
      <c r="M306"/>
      <c r="N306"/>
      <c r="O306"/>
      <c r="P306"/>
      <c r="Q306"/>
      <c r="R306"/>
      <c r="S306"/>
    </row>
    <row r="307" spans="1:19">
      <c r="A307"/>
      <c r="B307"/>
      <c r="C307"/>
      <c r="D307"/>
      <c r="E307"/>
      <c r="F307"/>
      <c r="G307" s="8">
        <v>54417</v>
      </c>
      <c r="H307" s="9" t="s">
        <v>16</v>
      </c>
      <c r="I307" s="10" t="s">
        <v>11</v>
      </c>
      <c r="J307"/>
      <c r="K307"/>
      <c r="L307"/>
      <c r="M307"/>
      <c r="N307"/>
      <c r="O307"/>
      <c r="P307"/>
      <c r="Q307"/>
      <c r="R307"/>
      <c r="S307"/>
    </row>
    <row r="308" spans="1:19">
      <c r="A308"/>
      <c r="B308"/>
      <c r="C308"/>
      <c r="D308"/>
      <c r="E308"/>
      <c r="F308"/>
      <c r="G308" s="8">
        <v>54424</v>
      </c>
      <c r="H308" s="9" t="s">
        <v>16</v>
      </c>
      <c r="I308" s="10" t="s">
        <v>12</v>
      </c>
      <c r="J308"/>
      <c r="K308"/>
      <c r="L308"/>
      <c r="M308"/>
      <c r="N308"/>
      <c r="O308"/>
      <c r="P308"/>
      <c r="Q308"/>
      <c r="R308"/>
      <c r="S308"/>
    </row>
    <row r="309" spans="1:19">
      <c r="A309"/>
      <c r="B309"/>
      <c r="C309"/>
      <c r="D309"/>
      <c r="E309"/>
      <c r="F309"/>
      <c r="G309" s="8">
        <v>54483</v>
      </c>
      <c r="H309" s="9" t="s">
        <v>10</v>
      </c>
      <c r="I309" s="10" t="s">
        <v>15</v>
      </c>
      <c r="J309"/>
      <c r="K309"/>
      <c r="L309"/>
      <c r="M309"/>
      <c r="N309"/>
      <c r="O309"/>
      <c r="P309"/>
      <c r="Q309"/>
      <c r="R309"/>
      <c r="S309"/>
    </row>
    <row r="310" spans="1:19">
      <c r="A310"/>
      <c r="B310"/>
      <c r="C310"/>
      <c r="D310"/>
      <c r="E310"/>
      <c r="F310"/>
      <c r="G310" s="8">
        <v>54484</v>
      </c>
      <c r="H310" s="9" t="s">
        <v>14</v>
      </c>
      <c r="I310" s="10" t="s">
        <v>15</v>
      </c>
      <c r="J310"/>
      <c r="K310"/>
      <c r="L310"/>
      <c r="M310"/>
      <c r="N310"/>
      <c r="O310"/>
      <c r="P310"/>
      <c r="Q310"/>
      <c r="R310"/>
      <c r="S310"/>
    </row>
    <row r="311" spans="1:19">
      <c r="A311"/>
      <c r="B311"/>
      <c r="C311"/>
      <c r="D311"/>
      <c r="E311"/>
      <c r="F311"/>
      <c r="G311" s="8">
        <v>54529</v>
      </c>
      <c r="H311" s="9" t="s">
        <v>16</v>
      </c>
      <c r="I311" s="10" t="s">
        <v>17</v>
      </c>
      <c r="J311"/>
      <c r="K311"/>
      <c r="L311"/>
      <c r="M311"/>
      <c r="N311"/>
      <c r="O311"/>
      <c r="P311"/>
      <c r="Q311"/>
      <c r="R311"/>
      <c r="S311"/>
    </row>
    <row r="312" spans="1:19">
      <c r="A312"/>
      <c r="B312"/>
      <c r="C312"/>
      <c r="D312"/>
      <c r="E312"/>
      <c r="F312"/>
      <c r="G312" s="8">
        <v>54534</v>
      </c>
      <c r="H312" s="9" t="s">
        <v>8</v>
      </c>
      <c r="I312" s="10" t="s">
        <v>21</v>
      </c>
      <c r="J312"/>
      <c r="K312"/>
      <c r="L312"/>
      <c r="M312"/>
      <c r="N312"/>
      <c r="O312"/>
      <c r="P312"/>
      <c r="Q312"/>
      <c r="R312"/>
      <c r="S312"/>
    </row>
    <row r="313" spans="1:19">
      <c r="A313"/>
      <c r="B313"/>
      <c r="C313"/>
      <c r="D313"/>
      <c r="E313"/>
      <c r="F313"/>
      <c r="G313" s="8">
        <v>54591</v>
      </c>
      <c r="H313" s="9" t="s">
        <v>5</v>
      </c>
      <c r="I313" s="10" t="s">
        <v>19</v>
      </c>
      <c r="J313"/>
      <c r="K313"/>
      <c r="L313"/>
      <c r="M313"/>
      <c r="N313"/>
      <c r="O313"/>
      <c r="P313"/>
      <c r="Q313"/>
      <c r="R313"/>
      <c r="S313"/>
    </row>
    <row r="314" spans="1:19">
      <c r="A314"/>
      <c r="B314"/>
      <c r="C314"/>
      <c r="D314"/>
      <c r="E314"/>
      <c r="F314"/>
      <c r="G314" s="8">
        <v>54673</v>
      </c>
      <c r="H314" s="9" t="s">
        <v>14</v>
      </c>
      <c r="I314" s="10" t="s">
        <v>20</v>
      </c>
      <c r="J314"/>
      <c r="K314"/>
      <c r="L314"/>
      <c r="M314"/>
      <c r="N314"/>
      <c r="O314"/>
      <c r="P314"/>
      <c r="Q314"/>
      <c r="R314"/>
      <c r="S314"/>
    </row>
    <row r="315" spans="1:19">
      <c r="A315"/>
      <c r="B315"/>
      <c r="C315"/>
      <c r="D315"/>
      <c r="E315"/>
      <c r="F315"/>
      <c r="G315" s="8">
        <v>54708</v>
      </c>
      <c r="H315" s="9" t="s">
        <v>14</v>
      </c>
      <c r="I315" s="10" t="s">
        <v>22</v>
      </c>
      <c r="J315"/>
      <c r="K315"/>
      <c r="L315"/>
      <c r="M315"/>
      <c r="N315"/>
      <c r="O315"/>
      <c r="P315"/>
      <c r="Q315"/>
      <c r="R315"/>
      <c r="S315"/>
    </row>
    <row r="316" spans="1:19">
      <c r="A316"/>
      <c r="B316"/>
      <c r="C316"/>
      <c r="D316"/>
      <c r="E316"/>
      <c r="F316"/>
      <c r="G316" s="8">
        <v>54729</v>
      </c>
      <c r="H316" s="9" t="s">
        <v>14</v>
      </c>
      <c r="I316" s="10" t="s">
        <v>7</v>
      </c>
      <c r="J316"/>
      <c r="K316"/>
      <c r="L316"/>
      <c r="M316"/>
      <c r="N316"/>
      <c r="O316"/>
      <c r="P316"/>
      <c r="Q316"/>
      <c r="R316"/>
      <c r="S316"/>
    </row>
    <row r="317" spans="1:19">
      <c r="A317"/>
      <c r="B317"/>
      <c r="C317"/>
      <c r="D317"/>
      <c r="E317"/>
      <c r="F317"/>
      <c r="G317" s="8">
        <v>54742</v>
      </c>
      <c r="H317" s="9" t="s">
        <v>10</v>
      </c>
      <c r="I317" s="10" t="s">
        <v>9</v>
      </c>
      <c r="J317"/>
      <c r="K317"/>
      <c r="L317"/>
      <c r="M317"/>
      <c r="N317"/>
      <c r="O317"/>
      <c r="P317"/>
      <c r="Q317"/>
      <c r="R317"/>
      <c r="S317"/>
    </row>
    <row r="318" spans="1:19">
      <c r="A318"/>
      <c r="B318"/>
      <c r="C318"/>
      <c r="D318"/>
      <c r="E318"/>
      <c r="F318"/>
      <c r="G318" s="8">
        <v>54840</v>
      </c>
      <c r="H318" s="9" t="s">
        <v>10</v>
      </c>
      <c r="I318" s="10" t="s">
        <v>15</v>
      </c>
      <c r="J318"/>
      <c r="K318"/>
      <c r="L318"/>
      <c r="M318"/>
      <c r="N318"/>
      <c r="O318"/>
      <c r="P318"/>
      <c r="Q318"/>
      <c r="R318"/>
      <c r="S318"/>
    </row>
    <row r="319" spans="1:19">
      <c r="A319"/>
      <c r="B319"/>
      <c r="C319"/>
      <c r="D319"/>
      <c r="E319"/>
      <c r="F319"/>
      <c r="G319" s="8">
        <v>54841</v>
      </c>
      <c r="H319" s="9" t="s">
        <v>14</v>
      </c>
      <c r="I319" s="10" t="s">
        <v>15</v>
      </c>
      <c r="J319"/>
      <c r="K319"/>
      <c r="L319"/>
      <c r="M319"/>
      <c r="N319"/>
      <c r="O319"/>
      <c r="P319"/>
      <c r="Q319"/>
      <c r="R319"/>
      <c r="S319"/>
    </row>
    <row r="320" spans="1:19">
      <c r="A320"/>
      <c r="B320"/>
      <c r="C320"/>
      <c r="D320"/>
      <c r="E320"/>
      <c r="F320"/>
      <c r="G320" s="8">
        <v>54886</v>
      </c>
      <c r="H320" s="9" t="s">
        <v>16</v>
      </c>
      <c r="I320" s="10" t="s">
        <v>17</v>
      </c>
      <c r="J320"/>
      <c r="K320"/>
      <c r="L320"/>
      <c r="M320"/>
      <c r="N320"/>
      <c r="O320"/>
      <c r="P320"/>
      <c r="Q320"/>
      <c r="R320"/>
      <c r="S320"/>
    </row>
    <row r="321" spans="1:19">
      <c r="A321"/>
      <c r="B321"/>
      <c r="C321"/>
      <c r="D321"/>
      <c r="E321"/>
      <c r="F321"/>
      <c r="G321" s="8">
        <v>54899</v>
      </c>
      <c r="H321" s="9" t="s">
        <v>5</v>
      </c>
      <c r="I321" s="10" t="s">
        <v>21</v>
      </c>
      <c r="J321"/>
      <c r="K321"/>
      <c r="L321"/>
      <c r="M321"/>
      <c r="N321"/>
      <c r="O321"/>
      <c r="P321"/>
      <c r="Q321"/>
      <c r="R321"/>
      <c r="S321"/>
    </row>
    <row r="322" spans="1:19">
      <c r="A322"/>
      <c r="B322"/>
      <c r="C322"/>
      <c r="D322"/>
      <c r="E322"/>
      <c r="F322"/>
      <c r="G322" s="8">
        <v>54948</v>
      </c>
      <c r="H322" s="9" t="s">
        <v>5</v>
      </c>
      <c r="I322" s="10" t="s">
        <v>19</v>
      </c>
      <c r="J322"/>
      <c r="K322"/>
      <c r="L322"/>
      <c r="M322"/>
      <c r="N322"/>
      <c r="O322"/>
      <c r="P322"/>
      <c r="Q322"/>
      <c r="R322"/>
      <c r="S322"/>
    </row>
    <row r="323" spans="1:19">
      <c r="A323"/>
      <c r="B323"/>
      <c r="C323"/>
      <c r="D323"/>
      <c r="E323"/>
      <c r="F323"/>
      <c r="G323" s="8">
        <v>55038</v>
      </c>
      <c r="H323" s="9" t="s">
        <v>8</v>
      </c>
      <c r="I323" s="10" t="s">
        <v>20</v>
      </c>
      <c r="J323"/>
      <c r="K323"/>
      <c r="L323"/>
      <c r="M323"/>
      <c r="N323"/>
      <c r="O323"/>
      <c r="P323"/>
      <c r="Q323"/>
      <c r="R323"/>
      <c r="S323"/>
    </row>
    <row r="324" spans="1:19">
      <c r="A324"/>
      <c r="B324"/>
      <c r="C324"/>
      <c r="D324"/>
      <c r="E324"/>
      <c r="F324"/>
      <c r="G324" s="8">
        <v>55073</v>
      </c>
      <c r="H324" s="9" t="s">
        <v>8</v>
      </c>
      <c r="I324" s="10" t="s">
        <v>22</v>
      </c>
      <c r="J324"/>
      <c r="K324"/>
      <c r="L324"/>
      <c r="M324"/>
      <c r="N324"/>
      <c r="O324"/>
      <c r="P324"/>
      <c r="Q324"/>
      <c r="R324"/>
      <c r="S324"/>
    </row>
    <row r="325" spans="1:19">
      <c r="A325"/>
      <c r="B325"/>
      <c r="C325"/>
      <c r="D325"/>
      <c r="E325"/>
      <c r="F325"/>
      <c r="G325" s="8">
        <v>55094</v>
      </c>
      <c r="H325" s="9" t="s">
        <v>8</v>
      </c>
      <c r="I325" s="10" t="s">
        <v>7</v>
      </c>
      <c r="J325"/>
      <c r="K325"/>
      <c r="L325"/>
      <c r="M325"/>
      <c r="N325"/>
      <c r="O325"/>
      <c r="P325"/>
      <c r="Q325"/>
      <c r="R325"/>
      <c r="S325"/>
    </row>
    <row r="326" spans="1:19">
      <c r="A326"/>
      <c r="B326"/>
      <c r="C326"/>
      <c r="D326"/>
      <c r="E326"/>
      <c r="F326"/>
      <c r="G326" s="8">
        <v>55107</v>
      </c>
      <c r="H326" s="9" t="s">
        <v>14</v>
      </c>
      <c r="I326" s="10" t="s">
        <v>9</v>
      </c>
      <c r="J326"/>
      <c r="K326"/>
      <c r="L326"/>
      <c r="M326"/>
      <c r="N326"/>
      <c r="O326"/>
      <c r="P326"/>
      <c r="Q326"/>
      <c r="R326"/>
      <c r="S326"/>
    </row>
    <row r="327" spans="1:19">
      <c r="A327"/>
      <c r="B327"/>
      <c r="C327"/>
      <c r="D327"/>
      <c r="E327"/>
      <c r="F327"/>
      <c r="G327" s="8">
        <v>55197</v>
      </c>
      <c r="H327" s="9" t="s">
        <v>10</v>
      </c>
      <c r="I327" s="10" t="s">
        <v>15</v>
      </c>
      <c r="J327"/>
      <c r="K327"/>
      <c r="L327"/>
      <c r="M327"/>
      <c r="N327"/>
      <c r="O327"/>
      <c r="P327"/>
      <c r="Q327"/>
      <c r="R327"/>
      <c r="S327"/>
    </row>
    <row r="328" spans="1:19">
      <c r="A328"/>
      <c r="B328"/>
      <c r="C328"/>
      <c r="D328"/>
      <c r="E328"/>
      <c r="F328"/>
      <c r="G328" s="8">
        <v>55198</v>
      </c>
      <c r="H328" s="9" t="s">
        <v>14</v>
      </c>
      <c r="I328" s="10" t="s">
        <v>15</v>
      </c>
      <c r="J328"/>
      <c r="K328"/>
      <c r="L328"/>
      <c r="M328"/>
      <c r="N328"/>
      <c r="O328"/>
      <c r="P328"/>
      <c r="Q328"/>
      <c r="R328"/>
      <c r="S328"/>
    </row>
    <row r="329" spans="1:19">
      <c r="A329"/>
      <c r="B329"/>
      <c r="C329"/>
      <c r="D329"/>
      <c r="E329"/>
      <c r="F329"/>
      <c r="G329" s="8">
        <v>55243</v>
      </c>
      <c r="H329" s="9" t="s">
        <v>16</v>
      </c>
      <c r="I329" s="10" t="s">
        <v>17</v>
      </c>
      <c r="J329"/>
      <c r="K329"/>
      <c r="L329"/>
      <c r="M329"/>
      <c r="N329"/>
      <c r="O329"/>
      <c r="P329"/>
      <c r="Q329"/>
      <c r="R329"/>
      <c r="S329"/>
    </row>
    <row r="330" spans="1:19">
      <c r="A330"/>
      <c r="B330"/>
      <c r="C330"/>
      <c r="D330"/>
      <c r="E330"/>
      <c r="F330"/>
      <c r="G330" s="8">
        <v>55264</v>
      </c>
      <c r="H330" s="9" t="s">
        <v>16</v>
      </c>
      <c r="I330" s="10" t="s">
        <v>21</v>
      </c>
      <c r="J330"/>
      <c r="K330"/>
      <c r="L330"/>
      <c r="M330"/>
      <c r="N330"/>
      <c r="O330"/>
      <c r="P330"/>
      <c r="Q330"/>
      <c r="R330"/>
      <c r="S330"/>
    </row>
    <row r="331" spans="1:19">
      <c r="A331"/>
      <c r="B331"/>
      <c r="C331"/>
      <c r="D331"/>
      <c r="E331"/>
      <c r="F331"/>
      <c r="G331" s="8">
        <v>55274</v>
      </c>
      <c r="H331" s="9" t="s">
        <v>10</v>
      </c>
      <c r="I331" s="10" t="s">
        <v>18</v>
      </c>
      <c r="J331"/>
      <c r="K331"/>
      <c r="L331"/>
      <c r="M331"/>
      <c r="N331"/>
      <c r="O331"/>
      <c r="P331"/>
      <c r="Q331"/>
      <c r="R331"/>
      <c r="S331"/>
    </row>
    <row r="332" spans="1:19">
      <c r="A332"/>
      <c r="B332"/>
      <c r="C332"/>
      <c r="D332"/>
      <c r="E332"/>
      <c r="F332"/>
      <c r="G332" s="8">
        <v>55305</v>
      </c>
      <c r="H332" s="9" t="s">
        <v>5</v>
      </c>
      <c r="I332" s="10" t="s">
        <v>19</v>
      </c>
      <c r="J332"/>
      <c r="K332"/>
      <c r="L332"/>
      <c r="M332"/>
      <c r="N332"/>
      <c r="O332"/>
      <c r="P332"/>
      <c r="Q332"/>
      <c r="R332"/>
      <c r="S332"/>
    </row>
    <row r="333" spans="1:19">
      <c r="A333"/>
      <c r="B333"/>
      <c r="C333"/>
      <c r="D333"/>
      <c r="E333"/>
      <c r="F333"/>
      <c r="G333" s="8">
        <v>55403</v>
      </c>
      <c r="H333" s="9" t="s">
        <v>5</v>
      </c>
      <c r="I333" s="10" t="s">
        <v>20</v>
      </c>
      <c r="J333"/>
      <c r="K333"/>
      <c r="L333"/>
      <c r="M333"/>
      <c r="N333"/>
      <c r="O333"/>
      <c r="P333"/>
      <c r="Q333"/>
      <c r="R333"/>
      <c r="S333"/>
    </row>
    <row r="334" spans="1:19">
      <c r="A334"/>
      <c r="B334"/>
      <c r="C334"/>
      <c r="D334"/>
      <c r="E334"/>
      <c r="F334"/>
      <c r="G334" s="8">
        <v>55438</v>
      </c>
      <c r="H334" s="9" t="s">
        <v>5</v>
      </c>
      <c r="I334" s="10" t="s">
        <v>22</v>
      </c>
      <c r="J334"/>
      <c r="K334"/>
      <c r="L334"/>
      <c r="M334"/>
      <c r="N334"/>
      <c r="O334"/>
      <c r="P334"/>
      <c r="Q334"/>
      <c r="R334"/>
      <c r="S334"/>
    </row>
    <row r="335" spans="1:19">
      <c r="A335"/>
      <c r="B335"/>
      <c r="C335"/>
      <c r="D335"/>
      <c r="E335"/>
      <c r="F335"/>
      <c r="G335" s="8">
        <v>55459</v>
      </c>
      <c r="H335" s="9" t="s">
        <v>5</v>
      </c>
      <c r="I335" s="10" t="s">
        <v>7</v>
      </c>
      <c r="J335"/>
      <c r="K335"/>
      <c r="L335"/>
      <c r="M335"/>
      <c r="N335"/>
      <c r="O335"/>
      <c r="P335"/>
      <c r="Q335"/>
      <c r="R335"/>
      <c r="S335"/>
    </row>
    <row r="336" spans="1:19">
      <c r="A336"/>
      <c r="B336"/>
      <c r="C336"/>
      <c r="D336"/>
      <c r="E336"/>
      <c r="F336"/>
      <c r="G336" s="8">
        <v>55472</v>
      </c>
      <c r="H336" s="9" t="s">
        <v>8</v>
      </c>
      <c r="I336" s="10" t="s">
        <v>9</v>
      </c>
      <c r="J336"/>
      <c r="K336"/>
      <c r="L336"/>
      <c r="M336"/>
      <c r="N336"/>
      <c r="O336"/>
      <c r="P336"/>
      <c r="Q336"/>
      <c r="R336"/>
      <c r="S336"/>
    </row>
    <row r="337" spans="1:19">
      <c r="A337"/>
      <c r="B337"/>
      <c r="C337"/>
      <c r="D337"/>
      <c r="E337"/>
      <c r="F337"/>
      <c r="G337" s="8">
        <v>55512</v>
      </c>
      <c r="H337" s="9" t="s">
        <v>10</v>
      </c>
      <c r="I337" s="10" t="s">
        <v>11</v>
      </c>
      <c r="J337"/>
      <c r="K337"/>
      <c r="L337"/>
      <c r="M337"/>
      <c r="N337"/>
      <c r="O337"/>
      <c r="P337"/>
      <c r="Q337"/>
      <c r="R337"/>
      <c r="S337"/>
    </row>
    <row r="338" spans="1:19">
      <c r="A338"/>
      <c r="B338"/>
      <c r="C338"/>
      <c r="D338"/>
      <c r="E338"/>
      <c r="F338"/>
      <c r="G338" s="8">
        <v>55519</v>
      </c>
      <c r="H338" s="9" t="s">
        <v>10</v>
      </c>
      <c r="I338" s="10" t="s">
        <v>12</v>
      </c>
      <c r="J338"/>
      <c r="K338"/>
      <c r="L338"/>
      <c r="M338"/>
      <c r="N338"/>
      <c r="O338"/>
      <c r="P338"/>
      <c r="Q338"/>
      <c r="R338"/>
      <c r="S338"/>
    </row>
    <row r="339" spans="1:19">
      <c r="A339"/>
      <c r="B339"/>
      <c r="C339"/>
      <c r="D339"/>
      <c r="E339"/>
      <c r="F339"/>
      <c r="G339" s="8">
        <v>55582</v>
      </c>
      <c r="H339" s="9" t="s">
        <v>10</v>
      </c>
      <c r="I339" s="10" t="s">
        <v>15</v>
      </c>
      <c r="J339"/>
      <c r="K339"/>
      <c r="L339"/>
      <c r="M339"/>
      <c r="N339"/>
      <c r="O339"/>
      <c r="P339"/>
      <c r="Q339"/>
      <c r="R339"/>
      <c r="S339"/>
    </row>
    <row r="340" spans="1:19">
      <c r="A340"/>
      <c r="B340"/>
      <c r="C340"/>
      <c r="D340"/>
      <c r="E340"/>
      <c r="F340"/>
      <c r="G340" s="8">
        <v>55583</v>
      </c>
      <c r="H340" s="9" t="s">
        <v>14</v>
      </c>
      <c r="I340" s="10" t="s">
        <v>15</v>
      </c>
      <c r="J340"/>
      <c r="K340"/>
      <c r="L340"/>
      <c r="M340"/>
      <c r="N340"/>
      <c r="O340"/>
      <c r="P340"/>
      <c r="Q340"/>
      <c r="R340"/>
      <c r="S340"/>
    </row>
    <row r="341" spans="1:19">
      <c r="A341"/>
      <c r="B341"/>
      <c r="C341"/>
      <c r="D341"/>
      <c r="E341"/>
      <c r="F341"/>
      <c r="G341" s="8">
        <v>55628</v>
      </c>
      <c r="H341" s="9" t="s">
        <v>16</v>
      </c>
      <c r="I341" s="10" t="s">
        <v>17</v>
      </c>
      <c r="J341"/>
      <c r="K341"/>
      <c r="L341"/>
      <c r="M341"/>
      <c r="N341"/>
      <c r="O341"/>
      <c r="P341"/>
      <c r="Q341"/>
      <c r="R341"/>
      <c r="S341"/>
    </row>
    <row r="342" spans="1:19">
      <c r="A342"/>
      <c r="B342"/>
      <c r="C342"/>
      <c r="D342"/>
      <c r="E342"/>
      <c r="F342"/>
      <c r="G342" s="8">
        <v>55640</v>
      </c>
      <c r="H342" s="9" t="s">
        <v>8</v>
      </c>
      <c r="I342" s="10" t="s">
        <v>18</v>
      </c>
      <c r="J342"/>
      <c r="K342"/>
      <c r="L342"/>
      <c r="M342"/>
      <c r="N342"/>
      <c r="O342"/>
      <c r="P342"/>
      <c r="Q342"/>
      <c r="R342"/>
      <c r="S342"/>
    </row>
    <row r="343" spans="1:19">
      <c r="A343"/>
      <c r="B343"/>
      <c r="C343"/>
      <c r="D343"/>
      <c r="E343"/>
      <c r="F343"/>
      <c r="G343" s="8">
        <v>55690</v>
      </c>
      <c r="H343" s="9" t="s">
        <v>5</v>
      </c>
      <c r="I343" s="10" t="s">
        <v>19</v>
      </c>
      <c r="J343"/>
      <c r="K343"/>
      <c r="L343"/>
      <c r="M343"/>
      <c r="N343"/>
      <c r="O343"/>
      <c r="P343"/>
      <c r="Q343"/>
      <c r="R343"/>
      <c r="S343"/>
    </row>
    <row r="344" spans="1:19">
      <c r="A344"/>
      <c r="B344"/>
      <c r="C344"/>
      <c r="D344"/>
      <c r="E344"/>
      <c r="F344"/>
      <c r="G344" s="8">
        <v>55838</v>
      </c>
      <c r="H344" s="9" t="s">
        <v>16</v>
      </c>
      <c r="I344" s="10" t="s">
        <v>9</v>
      </c>
      <c r="J344"/>
      <c r="K344"/>
      <c r="L344"/>
      <c r="M344"/>
      <c r="N344"/>
      <c r="O344"/>
      <c r="P344"/>
      <c r="Q344"/>
      <c r="R344"/>
      <c r="S344"/>
    </row>
    <row r="345" spans="1:19">
      <c r="A345"/>
      <c r="B345"/>
      <c r="C345"/>
      <c r="D345"/>
      <c r="E345"/>
      <c r="F345"/>
      <c r="G345" s="8">
        <v>55878</v>
      </c>
      <c r="H345" s="9" t="s">
        <v>8</v>
      </c>
      <c r="I345" s="10" t="s">
        <v>11</v>
      </c>
      <c r="J345"/>
      <c r="K345"/>
      <c r="L345"/>
      <c r="M345"/>
      <c r="N345"/>
      <c r="O345"/>
      <c r="P345"/>
      <c r="Q345"/>
      <c r="R345"/>
      <c r="S345"/>
    </row>
    <row r="346" spans="1:19">
      <c r="A346"/>
      <c r="B346"/>
      <c r="C346"/>
      <c r="D346"/>
      <c r="E346"/>
      <c r="F346"/>
      <c r="G346" s="8">
        <v>55885</v>
      </c>
      <c r="H346" s="9" t="s">
        <v>8</v>
      </c>
      <c r="I346" s="10" t="s">
        <v>12</v>
      </c>
      <c r="J346"/>
      <c r="K346"/>
      <c r="L346"/>
      <c r="M346"/>
      <c r="N346"/>
      <c r="O346"/>
      <c r="P346"/>
      <c r="Q346"/>
      <c r="R346"/>
      <c r="S346"/>
    </row>
    <row r="347" spans="1:19">
      <c r="A347"/>
      <c r="B347"/>
      <c r="C347"/>
      <c r="D347"/>
      <c r="E347"/>
      <c r="F347"/>
      <c r="G347" s="8">
        <v>55932</v>
      </c>
      <c r="H347" s="9" t="s">
        <v>10</v>
      </c>
      <c r="I347" s="10" t="s">
        <v>15</v>
      </c>
      <c r="J347"/>
      <c r="K347"/>
      <c r="L347"/>
      <c r="M347"/>
      <c r="N347"/>
      <c r="O347"/>
      <c r="P347"/>
      <c r="Q347"/>
      <c r="R347"/>
      <c r="S347"/>
    </row>
    <row r="348" spans="1:19">
      <c r="A348"/>
      <c r="B348"/>
      <c r="C348"/>
      <c r="D348"/>
      <c r="E348"/>
      <c r="F348"/>
      <c r="G348" s="8">
        <v>55933</v>
      </c>
      <c r="H348" s="9" t="s">
        <v>14</v>
      </c>
      <c r="I348" s="10" t="s">
        <v>15</v>
      </c>
      <c r="J348"/>
      <c r="K348"/>
      <c r="L348"/>
      <c r="M348"/>
      <c r="N348"/>
      <c r="O348"/>
      <c r="P348"/>
      <c r="Q348"/>
      <c r="R348"/>
      <c r="S348"/>
    </row>
    <row r="349" spans="1:19">
      <c r="A349"/>
      <c r="B349"/>
      <c r="C349"/>
      <c r="D349"/>
      <c r="E349"/>
      <c r="F349"/>
      <c r="G349" s="8">
        <v>55978</v>
      </c>
      <c r="H349" s="9" t="s">
        <v>16</v>
      </c>
      <c r="I349" s="10" t="s">
        <v>17</v>
      </c>
      <c r="J349"/>
      <c r="K349"/>
      <c r="L349"/>
      <c r="M349"/>
      <c r="N349"/>
      <c r="O349"/>
      <c r="P349"/>
      <c r="Q349"/>
      <c r="R349"/>
      <c r="S349"/>
    </row>
    <row r="350" spans="1:19">
      <c r="A350"/>
      <c r="B350"/>
      <c r="C350"/>
      <c r="D350"/>
      <c r="E350"/>
      <c r="F350"/>
      <c r="G350" s="8">
        <v>55995</v>
      </c>
      <c r="H350" s="9" t="s">
        <v>10</v>
      </c>
      <c r="I350" s="10" t="s">
        <v>21</v>
      </c>
      <c r="J350"/>
      <c r="K350"/>
      <c r="L350"/>
      <c r="M350"/>
      <c r="N350"/>
      <c r="O350"/>
      <c r="P350"/>
      <c r="Q350"/>
      <c r="R350"/>
      <c r="S350"/>
    </row>
    <row r="351" spans="1:19">
      <c r="A351"/>
      <c r="B351"/>
      <c r="C351"/>
      <c r="D351"/>
      <c r="E351"/>
      <c r="F351"/>
      <c r="G351" s="8">
        <v>56005</v>
      </c>
      <c r="H351" s="9" t="s">
        <v>5</v>
      </c>
      <c r="I351" s="10" t="s">
        <v>18</v>
      </c>
      <c r="J351"/>
      <c r="K351"/>
      <c r="L351"/>
      <c r="M351"/>
      <c r="N351"/>
      <c r="O351"/>
      <c r="P351"/>
      <c r="Q351"/>
      <c r="R351"/>
      <c r="S351"/>
    </row>
    <row r="352" spans="1:19">
      <c r="A352"/>
      <c r="B352"/>
      <c r="C352"/>
      <c r="D352"/>
      <c r="E352"/>
      <c r="F352"/>
      <c r="G352" s="8">
        <v>56040</v>
      </c>
      <c r="H352" s="9" t="s">
        <v>5</v>
      </c>
      <c r="I352" s="10" t="s">
        <v>19</v>
      </c>
      <c r="J352"/>
      <c r="K352"/>
      <c r="L352"/>
      <c r="M352"/>
      <c r="N352"/>
      <c r="O352"/>
      <c r="P352"/>
      <c r="Q352"/>
      <c r="R352"/>
      <c r="S352"/>
    </row>
    <row r="353" spans="1:19">
      <c r="A353"/>
      <c r="B353"/>
      <c r="C353"/>
      <c r="D353"/>
      <c r="E353"/>
      <c r="F353"/>
      <c r="G353" s="8">
        <v>56243</v>
      </c>
      <c r="H353" s="9" t="s">
        <v>5</v>
      </c>
      <c r="I353" s="10" t="s">
        <v>11</v>
      </c>
      <c r="J353"/>
      <c r="K353"/>
      <c r="L353"/>
      <c r="M353"/>
      <c r="N353"/>
      <c r="O353"/>
      <c r="P353"/>
      <c r="Q353"/>
      <c r="R353"/>
      <c r="S353"/>
    </row>
    <row r="354" spans="1:19">
      <c r="A354"/>
      <c r="B354"/>
      <c r="C354"/>
      <c r="D354"/>
      <c r="E354"/>
      <c r="F354"/>
      <c r="G354" s="8">
        <v>56250</v>
      </c>
      <c r="H354" s="9" t="s">
        <v>5</v>
      </c>
      <c r="I354" s="10" t="s">
        <v>12</v>
      </c>
      <c r="J354"/>
      <c r="K354"/>
      <c r="L354"/>
      <c r="M354"/>
      <c r="N354"/>
      <c r="O354"/>
      <c r="P354"/>
      <c r="Q354"/>
      <c r="R354"/>
      <c r="S354"/>
    </row>
    <row r="355" spans="1:19">
      <c r="A355"/>
      <c r="B355"/>
      <c r="C355"/>
      <c r="D355"/>
      <c r="E355"/>
      <c r="F355"/>
      <c r="G355" s="8">
        <v>56289</v>
      </c>
      <c r="H355" s="9" t="s">
        <v>10</v>
      </c>
      <c r="I355" s="10" t="s">
        <v>15</v>
      </c>
      <c r="J355"/>
      <c r="K355"/>
      <c r="L355"/>
      <c r="M355"/>
      <c r="N355"/>
      <c r="O355"/>
      <c r="P355"/>
      <c r="Q355"/>
      <c r="R355"/>
      <c r="S355"/>
    </row>
    <row r="356" spans="1:19">
      <c r="A356"/>
      <c r="B356"/>
      <c r="C356"/>
      <c r="D356"/>
      <c r="E356"/>
      <c r="F356"/>
      <c r="G356" s="8">
        <v>56290</v>
      </c>
      <c r="H356" s="9" t="s">
        <v>14</v>
      </c>
      <c r="I356" s="10" t="s">
        <v>15</v>
      </c>
      <c r="J356"/>
      <c r="K356"/>
      <c r="L356"/>
      <c r="M356"/>
      <c r="N356"/>
      <c r="O356"/>
      <c r="P356"/>
      <c r="Q356"/>
      <c r="R356"/>
      <c r="S356"/>
    </row>
    <row r="357" spans="1:19">
      <c r="A357"/>
      <c r="B357"/>
      <c r="C357"/>
      <c r="D357"/>
      <c r="E357"/>
      <c r="F357"/>
      <c r="G357" s="8">
        <v>56335</v>
      </c>
      <c r="H357" s="9" t="s">
        <v>16</v>
      </c>
      <c r="I357" s="10" t="s">
        <v>17</v>
      </c>
      <c r="J357"/>
      <c r="K357"/>
      <c r="L357"/>
      <c r="M357"/>
      <c r="N357"/>
      <c r="O357"/>
      <c r="P357"/>
      <c r="Q357"/>
      <c r="R357"/>
      <c r="S357"/>
    </row>
    <row r="358" spans="1:19">
      <c r="A358"/>
      <c r="B358"/>
      <c r="C358"/>
      <c r="D358"/>
      <c r="E358"/>
      <c r="F358"/>
      <c r="G358" s="8">
        <v>56360</v>
      </c>
      <c r="H358" s="9" t="s">
        <v>14</v>
      </c>
      <c r="I358" s="10" t="s">
        <v>21</v>
      </c>
      <c r="J358"/>
      <c r="K358"/>
      <c r="L358"/>
      <c r="M358"/>
      <c r="N358"/>
      <c r="O358"/>
      <c r="P358"/>
      <c r="Q358"/>
      <c r="R358"/>
      <c r="S358"/>
    </row>
    <row r="359" spans="1:19">
      <c r="A359"/>
      <c r="B359"/>
      <c r="C359"/>
      <c r="D359"/>
      <c r="E359"/>
      <c r="F359"/>
      <c r="G359" s="8">
        <v>56370</v>
      </c>
      <c r="H359" s="9" t="s">
        <v>16</v>
      </c>
      <c r="I359" s="10" t="s">
        <v>18</v>
      </c>
      <c r="J359"/>
      <c r="K359"/>
      <c r="L359"/>
      <c r="M359"/>
      <c r="N359"/>
      <c r="O359"/>
      <c r="P359"/>
      <c r="Q359"/>
      <c r="R359"/>
      <c r="S359"/>
    </row>
    <row r="360" spans="1:19">
      <c r="A360"/>
      <c r="B360"/>
      <c r="C360"/>
      <c r="D360"/>
      <c r="E360"/>
      <c r="F360"/>
      <c r="G360" s="8">
        <v>56397</v>
      </c>
      <c r="H360" s="9" t="s">
        <v>5</v>
      </c>
      <c r="I360" s="10" t="s">
        <v>19</v>
      </c>
      <c r="J360"/>
      <c r="K360"/>
      <c r="L360"/>
      <c r="M360"/>
      <c r="N360"/>
      <c r="O360"/>
      <c r="P360"/>
      <c r="Q360"/>
      <c r="R360"/>
      <c r="S360"/>
    </row>
    <row r="361" spans="1:19">
      <c r="A361"/>
      <c r="B361"/>
      <c r="C361"/>
      <c r="D361"/>
      <c r="E361"/>
      <c r="F361"/>
      <c r="G361" s="8">
        <v>56499</v>
      </c>
      <c r="H361" s="9" t="s">
        <v>10</v>
      </c>
      <c r="I361" s="10" t="s">
        <v>20</v>
      </c>
      <c r="J361"/>
      <c r="K361"/>
      <c r="L361"/>
      <c r="M361"/>
      <c r="N361"/>
      <c r="O361"/>
      <c r="P361"/>
      <c r="Q361"/>
      <c r="R361"/>
      <c r="S361"/>
    </row>
    <row r="362" spans="1:19">
      <c r="A362"/>
      <c r="B362"/>
      <c r="C362"/>
      <c r="D362"/>
      <c r="E362"/>
      <c r="F362"/>
      <c r="G362" s="8">
        <v>56534</v>
      </c>
      <c r="H362" s="9" t="s">
        <v>10</v>
      </c>
      <c r="I362" s="10" t="s">
        <v>22</v>
      </c>
      <c r="J362"/>
      <c r="K362"/>
      <c r="L362"/>
      <c r="M362"/>
      <c r="N362"/>
      <c r="O362"/>
      <c r="P362"/>
      <c r="Q362"/>
      <c r="R362"/>
      <c r="S362"/>
    </row>
    <row r="363" spans="1:19">
      <c r="A363"/>
      <c r="B363"/>
      <c r="C363"/>
      <c r="D363"/>
      <c r="E363"/>
      <c r="F363"/>
      <c r="G363" s="8">
        <v>56555</v>
      </c>
      <c r="H363" s="9" t="s">
        <v>10</v>
      </c>
      <c r="I363" s="10" t="s">
        <v>7</v>
      </c>
      <c r="J363"/>
      <c r="K363"/>
      <c r="L363"/>
      <c r="M363"/>
      <c r="N363"/>
      <c r="O363"/>
      <c r="P363"/>
      <c r="Q363"/>
      <c r="R363"/>
      <c r="S363"/>
    </row>
    <row r="364" spans="1:19">
      <c r="A364"/>
      <c r="B364"/>
      <c r="C364"/>
      <c r="D364"/>
      <c r="E364"/>
      <c r="F364"/>
      <c r="G364" s="8">
        <v>56608</v>
      </c>
      <c r="H364" s="9" t="s">
        <v>16</v>
      </c>
      <c r="I364" s="10" t="s">
        <v>11</v>
      </c>
      <c r="J364"/>
      <c r="K364"/>
      <c r="L364"/>
      <c r="M364"/>
      <c r="N364"/>
      <c r="O364"/>
      <c r="P364"/>
      <c r="Q364"/>
      <c r="R364"/>
      <c r="S364"/>
    </row>
    <row r="365" spans="1:19">
      <c r="A365"/>
      <c r="B365"/>
      <c r="C365"/>
      <c r="D365"/>
      <c r="E365"/>
      <c r="F365"/>
      <c r="G365" s="8">
        <v>56615</v>
      </c>
      <c r="H365" s="9" t="s">
        <v>16</v>
      </c>
      <c r="I365" s="10" t="s">
        <v>12</v>
      </c>
      <c r="J365"/>
      <c r="K365"/>
      <c r="L365"/>
      <c r="M365"/>
      <c r="N365"/>
      <c r="O365"/>
      <c r="P365"/>
      <c r="Q365"/>
      <c r="R365"/>
      <c r="S365"/>
    </row>
    <row r="366" spans="1:19">
      <c r="A366"/>
      <c r="B366"/>
      <c r="C366"/>
      <c r="D366"/>
      <c r="E366"/>
      <c r="F366"/>
      <c r="G366" s="8">
        <v>56674</v>
      </c>
      <c r="H366" s="9" t="s">
        <v>10</v>
      </c>
      <c r="I366" s="10" t="s">
        <v>15</v>
      </c>
      <c r="J366"/>
      <c r="K366"/>
      <c r="L366"/>
      <c r="M366"/>
      <c r="N366"/>
      <c r="O366"/>
      <c r="P366"/>
      <c r="Q366"/>
      <c r="R366"/>
      <c r="S366"/>
    </row>
    <row r="367" spans="1:19">
      <c r="A367"/>
      <c r="B367"/>
      <c r="C367"/>
      <c r="D367"/>
      <c r="E367"/>
      <c r="F367"/>
      <c r="G367" s="8">
        <v>56675</v>
      </c>
      <c r="H367" s="9" t="s">
        <v>14</v>
      </c>
      <c r="I367" s="10" t="s">
        <v>15</v>
      </c>
      <c r="J367"/>
      <c r="K367"/>
      <c r="L367"/>
      <c r="M367"/>
      <c r="N367"/>
      <c r="O367"/>
      <c r="P367"/>
      <c r="Q367"/>
      <c r="R367"/>
      <c r="S367"/>
    </row>
    <row r="368" spans="1:19">
      <c r="A368"/>
      <c r="B368"/>
      <c r="C368"/>
      <c r="D368"/>
      <c r="E368"/>
      <c r="F368"/>
      <c r="G368" s="8">
        <v>56720</v>
      </c>
      <c r="H368" s="9" t="s">
        <v>16</v>
      </c>
      <c r="I368" s="10" t="s">
        <v>17</v>
      </c>
      <c r="J368"/>
      <c r="K368"/>
      <c r="L368"/>
      <c r="M368"/>
      <c r="N368"/>
      <c r="O368"/>
      <c r="P368"/>
      <c r="Q368"/>
      <c r="R368"/>
      <c r="S368"/>
    </row>
    <row r="369" spans="1:19">
      <c r="A369"/>
      <c r="B369"/>
      <c r="C369"/>
      <c r="D369"/>
      <c r="E369"/>
      <c r="F369"/>
      <c r="G369" s="8">
        <v>56725</v>
      </c>
      <c r="H369" s="9" t="s">
        <v>8</v>
      </c>
      <c r="I369" s="10" t="s">
        <v>21</v>
      </c>
      <c r="J369"/>
      <c r="K369"/>
      <c r="L369"/>
      <c r="M369"/>
      <c r="N369"/>
      <c r="O369"/>
      <c r="P369"/>
      <c r="Q369"/>
      <c r="R369"/>
      <c r="S369"/>
    </row>
    <row r="370" spans="1:19">
      <c r="A370"/>
      <c r="B370"/>
      <c r="C370"/>
      <c r="D370"/>
      <c r="E370"/>
      <c r="F370"/>
      <c r="G370" s="8">
        <v>56782</v>
      </c>
      <c r="H370" s="9" t="s">
        <v>5</v>
      </c>
      <c r="I370" s="10" t="s">
        <v>19</v>
      </c>
      <c r="J370"/>
      <c r="K370"/>
      <c r="L370"/>
      <c r="M370"/>
      <c r="N370"/>
      <c r="O370"/>
      <c r="P370"/>
      <c r="Q370"/>
      <c r="R370"/>
      <c r="S370"/>
    </row>
    <row r="371" spans="1:19">
      <c r="A371"/>
      <c r="B371"/>
      <c r="C371"/>
      <c r="D371"/>
      <c r="E371"/>
      <c r="F371"/>
      <c r="G371" s="8">
        <v>56864</v>
      </c>
      <c r="H371" s="9" t="s">
        <v>14</v>
      </c>
      <c r="I371" s="10" t="s">
        <v>20</v>
      </c>
      <c r="J371"/>
      <c r="K371"/>
      <c r="L371"/>
      <c r="M371"/>
      <c r="N371"/>
      <c r="O371"/>
      <c r="P371"/>
      <c r="Q371"/>
      <c r="R371"/>
      <c r="S371"/>
    </row>
    <row r="372" spans="1:19">
      <c r="A372"/>
      <c r="B372"/>
      <c r="C372"/>
      <c r="D372"/>
      <c r="E372"/>
      <c r="F372"/>
      <c r="G372" s="8">
        <v>56899</v>
      </c>
      <c r="H372" s="9" t="s">
        <v>14</v>
      </c>
      <c r="I372" s="10" t="s">
        <v>22</v>
      </c>
      <c r="J372"/>
      <c r="K372"/>
      <c r="L372"/>
      <c r="M372"/>
      <c r="N372"/>
      <c r="O372"/>
      <c r="P372"/>
      <c r="Q372"/>
      <c r="R372"/>
      <c r="S372"/>
    </row>
    <row r="373" spans="1:19">
      <c r="A373"/>
      <c r="B373"/>
      <c r="C373"/>
      <c r="D373"/>
      <c r="E373"/>
      <c r="F373"/>
      <c r="G373" s="8">
        <v>56920</v>
      </c>
      <c r="H373" s="9" t="s">
        <v>14</v>
      </c>
      <c r="I373" s="10" t="s">
        <v>7</v>
      </c>
      <c r="J373"/>
      <c r="K373"/>
      <c r="L373"/>
      <c r="M373"/>
      <c r="N373"/>
      <c r="O373"/>
      <c r="P373"/>
      <c r="Q373"/>
      <c r="R373"/>
      <c r="S373"/>
    </row>
    <row r="374" spans="1:19">
      <c r="A374"/>
      <c r="B374"/>
      <c r="C374"/>
      <c r="D374"/>
      <c r="E374"/>
      <c r="F374"/>
      <c r="G374" s="8">
        <v>56933</v>
      </c>
      <c r="H374" s="9" t="s">
        <v>10</v>
      </c>
      <c r="I374" s="10" t="s">
        <v>9</v>
      </c>
      <c r="J374"/>
      <c r="K374"/>
      <c r="L374"/>
      <c r="M374"/>
      <c r="N374"/>
      <c r="O374"/>
      <c r="P374"/>
      <c r="Q374"/>
      <c r="R374"/>
      <c r="S374"/>
    </row>
    <row r="375" spans="1:19">
      <c r="A375"/>
      <c r="B375"/>
      <c r="C375"/>
      <c r="D375"/>
      <c r="E375"/>
      <c r="F375"/>
      <c r="G375" s="8">
        <v>57024</v>
      </c>
      <c r="H375" s="9" t="s">
        <v>10</v>
      </c>
      <c r="I375" s="10" t="s">
        <v>15</v>
      </c>
      <c r="J375"/>
      <c r="K375"/>
      <c r="L375"/>
      <c r="M375"/>
      <c r="N375"/>
      <c r="O375"/>
      <c r="P375"/>
      <c r="Q375"/>
      <c r="R375"/>
      <c r="S375"/>
    </row>
    <row r="376" spans="1:19">
      <c r="A376"/>
      <c r="B376"/>
      <c r="C376"/>
      <c r="D376"/>
      <c r="E376"/>
      <c r="F376"/>
      <c r="G376" s="8">
        <v>57025</v>
      </c>
      <c r="H376" s="9" t="s">
        <v>14</v>
      </c>
      <c r="I376" s="10" t="s">
        <v>15</v>
      </c>
      <c r="J376"/>
      <c r="K376"/>
      <c r="L376"/>
      <c r="M376"/>
      <c r="N376"/>
      <c r="O376"/>
      <c r="P376"/>
      <c r="Q376"/>
      <c r="R376"/>
      <c r="S376"/>
    </row>
    <row r="377" spans="1:19">
      <c r="A377"/>
      <c r="B377"/>
      <c r="C377"/>
      <c r="D377"/>
      <c r="E377"/>
      <c r="F377"/>
      <c r="G377" s="8">
        <v>57070</v>
      </c>
      <c r="H377" s="9" t="s">
        <v>16</v>
      </c>
      <c r="I377" s="10" t="s">
        <v>17</v>
      </c>
      <c r="J377"/>
      <c r="K377"/>
      <c r="L377"/>
      <c r="M377"/>
      <c r="N377"/>
      <c r="O377"/>
      <c r="P377"/>
      <c r="Q377"/>
      <c r="R377"/>
      <c r="S377"/>
    </row>
    <row r="378" spans="1:19">
      <c r="A378"/>
      <c r="B378"/>
      <c r="C378"/>
      <c r="D378"/>
      <c r="E378"/>
      <c r="F378"/>
      <c r="G378" s="8">
        <v>57091</v>
      </c>
      <c r="H378" s="9" t="s">
        <v>16</v>
      </c>
      <c r="I378" s="10" t="s">
        <v>21</v>
      </c>
      <c r="J378"/>
      <c r="K378"/>
      <c r="L378"/>
      <c r="M378"/>
      <c r="N378"/>
      <c r="O378"/>
      <c r="P378"/>
      <c r="Q378"/>
      <c r="R378"/>
      <c r="S378"/>
    </row>
    <row r="379" spans="1:19">
      <c r="A379"/>
      <c r="B379"/>
      <c r="C379"/>
      <c r="D379"/>
      <c r="E379"/>
      <c r="F379"/>
      <c r="G379" s="8">
        <v>57101</v>
      </c>
      <c r="H379" s="9" t="s">
        <v>10</v>
      </c>
      <c r="I379" s="10" t="s">
        <v>18</v>
      </c>
      <c r="J379"/>
      <c r="K379"/>
      <c r="L379"/>
      <c r="M379"/>
      <c r="N379"/>
      <c r="O379"/>
      <c r="P379"/>
      <c r="Q379"/>
      <c r="R379"/>
      <c r="S379"/>
    </row>
    <row r="380" spans="1:19">
      <c r="A380"/>
      <c r="B380"/>
      <c r="C380"/>
      <c r="D380"/>
      <c r="E380"/>
      <c r="F380"/>
      <c r="G380" s="8">
        <v>57132</v>
      </c>
      <c r="H380" s="9" t="s">
        <v>5</v>
      </c>
      <c r="I380" s="10" t="s">
        <v>19</v>
      </c>
      <c r="J380"/>
      <c r="K380"/>
      <c r="L380"/>
      <c r="M380"/>
      <c r="N380"/>
      <c r="O380"/>
      <c r="P380"/>
      <c r="Q380"/>
      <c r="R380"/>
      <c r="S380"/>
    </row>
    <row r="381" spans="1:19">
      <c r="A381"/>
      <c r="B381"/>
      <c r="C381"/>
      <c r="D381"/>
      <c r="E381"/>
      <c r="F381"/>
      <c r="G381" s="8">
        <v>57230</v>
      </c>
      <c r="H381" s="9" t="s">
        <v>5</v>
      </c>
      <c r="I381" s="10" t="s">
        <v>20</v>
      </c>
      <c r="J381"/>
      <c r="K381"/>
      <c r="L381"/>
      <c r="M381"/>
      <c r="N381"/>
      <c r="O381"/>
      <c r="P381"/>
      <c r="Q381"/>
      <c r="R381"/>
      <c r="S381"/>
    </row>
    <row r="382" spans="1:19">
      <c r="A382"/>
      <c r="B382"/>
      <c r="C382"/>
      <c r="D382"/>
      <c r="E382"/>
      <c r="F382"/>
      <c r="G382" s="8">
        <v>57265</v>
      </c>
      <c r="H382" s="9" t="s">
        <v>5</v>
      </c>
      <c r="I382" s="10" t="s">
        <v>22</v>
      </c>
      <c r="J382"/>
      <c r="K382"/>
      <c r="L382"/>
      <c r="M382"/>
      <c r="N382"/>
      <c r="O382"/>
      <c r="P382"/>
      <c r="Q382"/>
      <c r="R382"/>
      <c r="S382"/>
    </row>
    <row r="383" spans="1:19">
      <c r="A383"/>
      <c r="B383"/>
      <c r="C383"/>
      <c r="D383"/>
      <c r="E383"/>
      <c r="F383"/>
      <c r="G383" s="8">
        <v>57286</v>
      </c>
      <c r="H383" s="9" t="s">
        <v>5</v>
      </c>
      <c r="I383" s="10" t="s">
        <v>7</v>
      </c>
      <c r="J383"/>
      <c r="K383"/>
      <c r="L383"/>
      <c r="M383"/>
      <c r="N383"/>
      <c r="O383"/>
      <c r="P383"/>
      <c r="Q383"/>
      <c r="R383"/>
      <c r="S383"/>
    </row>
    <row r="384" spans="1:19">
      <c r="A384"/>
      <c r="B384"/>
      <c r="C384"/>
      <c r="D384"/>
      <c r="E384"/>
      <c r="F384"/>
      <c r="G384" s="8">
        <v>57299</v>
      </c>
      <c r="H384" s="9" t="s">
        <v>8</v>
      </c>
      <c r="I384" s="10" t="s">
        <v>9</v>
      </c>
      <c r="J384"/>
      <c r="K384"/>
      <c r="L384"/>
      <c r="M384"/>
      <c r="N384"/>
      <c r="O384"/>
      <c r="P384"/>
      <c r="Q384"/>
      <c r="R384"/>
      <c r="S384"/>
    </row>
    <row r="385" spans="1:19">
      <c r="A385"/>
      <c r="B385"/>
      <c r="C385"/>
      <c r="D385"/>
      <c r="E385"/>
      <c r="F385"/>
      <c r="G385" s="8">
        <v>57339</v>
      </c>
      <c r="H385" s="9" t="s">
        <v>10</v>
      </c>
      <c r="I385" s="10" t="s">
        <v>11</v>
      </c>
      <c r="J385"/>
      <c r="K385"/>
      <c r="L385"/>
      <c r="M385"/>
      <c r="N385"/>
      <c r="O385"/>
      <c r="P385"/>
      <c r="Q385"/>
      <c r="R385"/>
      <c r="S385"/>
    </row>
    <row r="386" spans="1:19">
      <c r="A386"/>
      <c r="B386"/>
      <c r="C386"/>
      <c r="D386"/>
      <c r="E386"/>
      <c r="F386"/>
      <c r="G386" s="8">
        <v>57346</v>
      </c>
      <c r="H386" s="9" t="s">
        <v>10</v>
      </c>
      <c r="I386" s="10" t="s">
        <v>12</v>
      </c>
      <c r="J386"/>
      <c r="K386"/>
      <c r="L386"/>
      <c r="M386"/>
      <c r="N386"/>
      <c r="O386"/>
      <c r="P386"/>
      <c r="Q386"/>
      <c r="R386"/>
      <c r="S386"/>
    </row>
    <row r="387" spans="1:19">
      <c r="A387"/>
      <c r="B387"/>
      <c r="C387"/>
      <c r="D387"/>
      <c r="E387"/>
      <c r="F387"/>
      <c r="G387" s="8">
        <v>57409</v>
      </c>
      <c r="H387" s="9" t="s">
        <v>10</v>
      </c>
      <c r="I387" s="10" t="s">
        <v>15</v>
      </c>
      <c r="J387"/>
      <c r="K387"/>
      <c r="L387"/>
      <c r="M387"/>
      <c r="N387"/>
      <c r="O387"/>
      <c r="P387"/>
      <c r="Q387"/>
      <c r="R387"/>
      <c r="S387"/>
    </row>
    <row r="388" spans="1:19">
      <c r="A388"/>
      <c r="B388"/>
      <c r="C388"/>
      <c r="D388"/>
      <c r="E388"/>
      <c r="F388"/>
      <c r="G388" s="8">
        <v>57410</v>
      </c>
      <c r="H388" s="9" t="s">
        <v>14</v>
      </c>
      <c r="I388" s="10" t="s">
        <v>15</v>
      </c>
      <c r="J388"/>
      <c r="K388"/>
      <c r="L388"/>
      <c r="M388"/>
      <c r="N388"/>
      <c r="O388"/>
      <c r="P388"/>
      <c r="Q388"/>
      <c r="R388"/>
      <c r="S388"/>
    </row>
    <row r="389" spans="1:19">
      <c r="A389"/>
      <c r="B389"/>
      <c r="C389"/>
      <c r="D389"/>
      <c r="E389"/>
      <c r="F389"/>
      <c r="G389" s="8">
        <v>57455</v>
      </c>
      <c r="H389" s="9" t="s">
        <v>16</v>
      </c>
      <c r="I389" s="10" t="s">
        <v>17</v>
      </c>
      <c r="J389"/>
      <c r="K389"/>
      <c r="L389"/>
      <c r="M389"/>
      <c r="N389"/>
      <c r="O389"/>
      <c r="P389"/>
      <c r="Q389"/>
      <c r="R389"/>
      <c r="S389"/>
    </row>
    <row r="390" spans="1:19">
      <c r="A390"/>
      <c r="B390"/>
      <c r="C390"/>
      <c r="D390"/>
      <c r="E390"/>
      <c r="F390"/>
      <c r="G390" s="8">
        <v>57466</v>
      </c>
      <c r="H390" s="9" t="s">
        <v>14</v>
      </c>
      <c r="I390" s="10" t="s">
        <v>18</v>
      </c>
      <c r="J390"/>
      <c r="K390"/>
      <c r="L390"/>
      <c r="M390"/>
      <c r="N390"/>
      <c r="O390"/>
      <c r="P390"/>
      <c r="Q390"/>
      <c r="R390"/>
      <c r="S390"/>
    </row>
    <row r="391" spans="1:19">
      <c r="A391"/>
      <c r="B391"/>
      <c r="C391"/>
      <c r="D391"/>
      <c r="E391"/>
      <c r="F391"/>
      <c r="G391" s="8">
        <v>57517</v>
      </c>
      <c r="H391" s="9" t="s">
        <v>5</v>
      </c>
      <c r="I391" s="10" t="s">
        <v>19</v>
      </c>
      <c r="J391"/>
      <c r="K391"/>
      <c r="L391"/>
      <c r="M391"/>
      <c r="N391"/>
      <c r="O391"/>
      <c r="P391"/>
      <c r="Q391"/>
      <c r="R391"/>
      <c r="S391"/>
    </row>
    <row r="392" spans="1:19">
      <c r="A392"/>
      <c r="B392"/>
      <c r="C392"/>
      <c r="D392"/>
      <c r="E392"/>
      <c r="F392"/>
      <c r="G392" s="8">
        <v>57595</v>
      </c>
      <c r="H392" s="9" t="s">
        <v>16</v>
      </c>
      <c r="I392" s="10" t="s">
        <v>20</v>
      </c>
      <c r="J392"/>
      <c r="K392"/>
      <c r="L392"/>
      <c r="M392"/>
      <c r="N392"/>
      <c r="O392"/>
      <c r="P392"/>
      <c r="Q392"/>
      <c r="R392"/>
      <c r="S392"/>
    </row>
    <row r="393" spans="1:19">
      <c r="A393"/>
      <c r="B393"/>
      <c r="C393"/>
      <c r="D393"/>
      <c r="E393"/>
      <c r="F393"/>
      <c r="G393" s="8">
        <v>57630</v>
      </c>
      <c r="H393" s="9" t="s">
        <v>16</v>
      </c>
      <c r="I393" s="10" t="s">
        <v>22</v>
      </c>
      <c r="J393"/>
      <c r="K393"/>
      <c r="L393"/>
      <c r="M393"/>
      <c r="N393"/>
      <c r="O393"/>
      <c r="P393"/>
      <c r="Q393"/>
      <c r="R393"/>
      <c r="S393"/>
    </row>
    <row r="394" spans="1:19">
      <c r="A394"/>
      <c r="B394"/>
      <c r="C394"/>
      <c r="D394"/>
      <c r="E394"/>
      <c r="F394"/>
      <c r="G394" s="8">
        <v>57651</v>
      </c>
      <c r="H394" s="9" t="s">
        <v>16</v>
      </c>
      <c r="I394" s="10" t="s">
        <v>7</v>
      </c>
      <c r="J394"/>
      <c r="K394"/>
      <c r="L394"/>
      <c r="M394"/>
      <c r="N394"/>
      <c r="O394"/>
      <c r="P394"/>
      <c r="Q394"/>
      <c r="R394"/>
      <c r="S394"/>
    </row>
    <row r="395" spans="1:19">
      <c r="A395"/>
      <c r="B395"/>
      <c r="C395"/>
      <c r="D395"/>
      <c r="E395"/>
      <c r="F395"/>
      <c r="G395" s="8">
        <v>57664</v>
      </c>
      <c r="H395" s="9" t="s">
        <v>5</v>
      </c>
      <c r="I395" s="10" t="s">
        <v>9</v>
      </c>
      <c r="J395"/>
      <c r="K395"/>
      <c r="L395"/>
      <c r="M395"/>
      <c r="N395"/>
      <c r="O395"/>
      <c r="P395"/>
      <c r="Q395"/>
      <c r="R395"/>
      <c r="S395"/>
    </row>
    <row r="396" spans="1:19">
      <c r="A396"/>
      <c r="B396"/>
      <c r="C396"/>
      <c r="D396"/>
      <c r="E396"/>
      <c r="F396"/>
      <c r="G396" s="8">
        <v>57704</v>
      </c>
      <c r="H396" s="9" t="s">
        <v>14</v>
      </c>
      <c r="I396" s="10" t="s">
        <v>11</v>
      </c>
      <c r="J396"/>
      <c r="K396"/>
      <c r="L396"/>
      <c r="M396"/>
      <c r="N396"/>
      <c r="O396"/>
      <c r="P396"/>
      <c r="Q396"/>
      <c r="R396"/>
      <c r="S396"/>
    </row>
    <row r="397" spans="1:19">
      <c r="A397"/>
      <c r="B397"/>
      <c r="C397"/>
      <c r="D397"/>
      <c r="E397"/>
      <c r="F397"/>
      <c r="G397" s="8">
        <v>57711</v>
      </c>
      <c r="H397" s="9" t="s">
        <v>14</v>
      </c>
      <c r="I397" s="10" t="s">
        <v>12</v>
      </c>
      <c r="J397"/>
      <c r="K397"/>
      <c r="L397"/>
      <c r="M397"/>
      <c r="N397"/>
      <c r="O397"/>
      <c r="P397"/>
      <c r="Q397"/>
      <c r="R397"/>
      <c r="S397"/>
    </row>
    <row r="398" spans="1:19">
      <c r="A398"/>
      <c r="B398"/>
      <c r="C398"/>
      <c r="D398"/>
      <c r="E398"/>
      <c r="F398"/>
      <c r="G398" s="8">
        <v>57766</v>
      </c>
      <c r="H398" s="9" t="s">
        <v>10</v>
      </c>
      <c r="I398" s="10" t="s">
        <v>15</v>
      </c>
      <c r="J398"/>
      <c r="K398"/>
      <c r="L398"/>
      <c r="M398"/>
      <c r="N398"/>
      <c r="O398"/>
      <c r="P398"/>
      <c r="Q398"/>
      <c r="R398"/>
      <c r="S398"/>
    </row>
    <row r="399" spans="1:19">
      <c r="A399"/>
      <c r="B399"/>
      <c r="C399"/>
      <c r="D399"/>
      <c r="E399"/>
      <c r="F399"/>
      <c r="G399" s="8">
        <v>57767</v>
      </c>
      <c r="H399" s="9" t="s">
        <v>14</v>
      </c>
      <c r="I399" s="10" t="s">
        <v>15</v>
      </c>
      <c r="J399"/>
      <c r="K399"/>
      <c r="L399"/>
      <c r="M399"/>
      <c r="N399"/>
      <c r="O399"/>
      <c r="P399"/>
      <c r="Q399"/>
      <c r="R399"/>
      <c r="S399"/>
    </row>
    <row r="400" spans="1:19">
      <c r="A400"/>
      <c r="B400"/>
      <c r="C400"/>
      <c r="D400"/>
      <c r="E400"/>
      <c r="F400"/>
      <c r="G400" s="8">
        <v>57812</v>
      </c>
      <c r="H400" s="9" t="s">
        <v>16</v>
      </c>
      <c r="I400" s="10" t="s">
        <v>17</v>
      </c>
      <c r="J400"/>
      <c r="K400"/>
      <c r="L400"/>
      <c r="M400"/>
      <c r="N400"/>
      <c r="O400"/>
      <c r="P400"/>
      <c r="Q400"/>
      <c r="R400"/>
      <c r="S400"/>
    </row>
    <row r="401" spans="1:19">
      <c r="A401"/>
      <c r="B401"/>
      <c r="C401"/>
      <c r="D401"/>
      <c r="E401"/>
      <c r="F401"/>
      <c r="G401" s="8">
        <v>57831</v>
      </c>
      <c r="H401" s="9" t="s">
        <v>8</v>
      </c>
      <c r="I401" s="10" t="s">
        <v>18</v>
      </c>
      <c r="J401"/>
      <c r="K401"/>
      <c r="L401"/>
      <c r="M401"/>
      <c r="N401"/>
      <c r="O401"/>
      <c r="P401"/>
      <c r="Q401"/>
      <c r="R401"/>
      <c r="S401"/>
    </row>
    <row r="402" spans="1:19">
      <c r="A402"/>
      <c r="B402"/>
      <c r="C402"/>
      <c r="D402"/>
      <c r="E402"/>
      <c r="F402"/>
      <c r="G402" s="8">
        <v>57874</v>
      </c>
      <c r="H402" s="9" t="s">
        <v>5</v>
      </c>
      <c r="I402" s="10" t="s">
        <v>19</v>
      </c>
      <c r="J402"/>
      <c r="K402"/>
      <c r="L402"/>
      <c r="M402"/>
      <c r="N402"/>
      <c r="O402"/>
      <c r="P402"/>
      <c r="Q402"/>
      <c r="R402"/>
      <c r="S402"/>
    </row>
    <row r="403" spans="1:19">
      <c r="A403"/>
      <c r="B403"/>
      <c r="C403"/>
      <c r="D403"/>
      <c r="E403"/>
      <c r="F403"/>
      <c r="G403" s="8">
        <v>58029</v>
      </c>
      <c r="H403" s="9" t="s">
        <v>16</v>
      </c>
      <c r="I403" s="10" t="s">
        <v>9</v>
      </c>
      <c r="J403"/>
      <c r="K403"/>
      <c r="L403"/>
      <c r="M403"/>
      <c r="N403"/>
      <c r="O403"/>
      <c r="P403"/>
      <c r="Q403"/>
      <c r="R403"/>
      <c r="S403"/>
    </row>
    <row r="404" spans="1:19">
      <c r="A404"/>
      <c r="B404"/>
      <c r="C404"/>
      <c r="D404"/>
      <c r="E404"/>
      <c r="F404"/>
      <c r="G404" s="8">
        <v>58069</v>
      </c>
      <c r="H404" s="9" t="s">
        <v>8</v>
      </c>
      <c r="I404" s="10" t="s">
        <v>11</v>
      </c>
      <c r="J404"/>
      <c r="K404"/>
      <c r="L404"/>
      <c r="M404"/>
      <c r="N404"/>
      <c r="O404"/>
      <c r="P404"/>
      <c r="Q404"/>
      <c r="R404"/>
      <c r="S404"/>
    </row>
    <row r="405" spans="1:19">
      <c r="A405"/>
      <c r="B405"/>
      <c r="C405"/>
      <c r="D405"/>
      <c r="E405"/>
      <c r="F405"/>
      <c r="G405" s="8">
        <v>58076</v>
      </c>
      <c r="H405" s="9" t="s">
        <v>8</v>
      </c>
      <c r="I405" s="10" t="s">
        <v>12</v>
      </c>
      <c r="J405"/>
      <c r="K405"/>
      <c r="L405"/>
      <c r="M405"/>
      <c r="N405"/>
      <c r="O405"/>
      <c r="P405"/>
      <c r="Q405"/>
      <c r="R405"/>
      <c r="S405"/>
    </row>
    <row r="406" spans="1:19">
      <c r="A406"/>
      <c r="B406"/>
      <c r="C406"/>
      <c r="D406"/>
      <c r="E406"/>
      <c r="F406"/>
      <c r="G406" s="8">
        <v>58116</v>
      </c>
      <c r="H406" s="9" t="s">
        <v>10</v>
      </c>
      <c r="I406" s="10" t="s">
        <v>15</v>
      </c>
      <c r="J406"/>
      <c r="K406"/>
      <c r="L406"/>
      <c r="M406"/>
      <c r="N406"/>
      <c r="O406"/>
      <c r="P406"/>
      <c r="Q406"/>
      <c r="R406"/>
      <c r="S406"/>
    </row>
    <row r="407" spans="1:19">
      <c r="A407"/>
      <c r="B407"/>
      <c r="C407"/>
      <c r="D407"/>
      <c r="E407"/>
      <c r="F407"/>
      <c r="G407" s="8">
        <v>58117</v>
      </c>
      <c r="H407" s="9" t="s">
        <v>14</v>
      </c>
      <c r="I407" s="10" t="s">
        <v>15</v>
      </c>
      <c r="J407"/>
      <c r="K407"/>
      <c r="L407"/>
      <c r="M407"/>
      <c r="N407"/>
      <c r="O407"/>
      <c r="P407"/>
      <c r="Q407"/>
      <c r="R407"/>
      <c r="S407"/>
    </row>
    <row r="408" spans="1:19">
      <c r="A408"/>
      <c r="B408"/>
      <c r="C408"/>
      <c r="D408"/>
      <c r="E408"/>
      <c r="F408"/>
      <c r="G408" s="8">
        <v>58162</v>
      </c>
      <c r="H408" s="9" t="s">
        <v>16</v>
      </c>
      <c r="I408" s="10" t="s">
        <v>17</v>
      </c>
      <c r="J408"/>
      <c r="K408"/>
      <c r="L408"/>
      <c r="M408"/>
      <c r="N408"/>
      <c r="O408"/>
      <c r="P408"/>
      <c r="Q408"/>
      <c r="R408"/>
      <c r="S408"/>
    </row>
    <row r="409" spans="1:19">
      <c r="A409"/>
      <c r="B409"/>
      <c r="C409"/>
      <c r="D409"/>
      <c r="E409"/>
      <c r="F409"/>
      <c r="G409" s="8">
        <v>58186</v>
      </c>
      <c r="H409" s="9" t="s">
        <v>10</v>
      </c>
      <c r="I409" s="10" t="s">
        <v>21</v>
      </c>
      <c r="J409"/>
      <c r="K409"/>
      <c r="L409"/>
      <c r="M409"/>
      <c r="N409"/>
      <c r="O409"/>
      <c r="P409"/>
      <c r="Q409"/>
      <c r="R409"/>
      <c r="S409"/>
    </row>
    <row r="410" spans="1:19">
      <c r="A410"/>
      <c r="B410"/>
      <c r="C410"/>
      <c r="D410"/>
      <c r="E410"/>
      <c r="F410"/>
      <c r="G410" s="8">
        <v>58196</v>
      </c>
      <c r="H410" s="9" t="s">
        <v>5</v>
      </c>
      <c r="I410" s="10" t="s">
        <v>18</v>
      </c>
      <c r="J410"/>
      <c r="K410"/>
      <c r="L410"/>
      <c r="M410"/>
      <c r="N410"/>
      <c r="O410"/>
      <c r="P410"/>
      <c r="Q410"/>
      <c r="R410"/>
      <c r="S410"/>
    </row>
    <row r="411" spans="1:19">
      <c r="A411"/>
      <c r="B411"/>
      <c r="C411"/>
      <c r="D411"/>
      <c r="E411"/>
      <c r="F411"/>
      <c r="G411" s="8">
        <v>58224</v>
      </c>
      <c r="H411" s="9" t="s">
        <v>5</v>
      </c>
      <c r="I411" s="10" t="s">
        <v>19</v>
      </c>
      <c r="J411"/>
      <c r="K411"/>
      <c r="L411"/>
      <c r="M411"/>
      <c r="N411"/>
      <c r="O411"/>
      <c r="P411"/>
      <c r="Q411"/>
      <c r="R411"/>
      <c r="S411"/>
    </row>
    <row r="412" spans="1:19">
      <c r="A412"/>
      <c r="B412"/>
      <c r="C412"/>
      <c r="D412"/>
      <c r="E412"/>
      <c r="F412"/>
      <c r="G412" s="8">
        <v>58434</v>
      </c>
      <c r="H412" s="9" t="s">
        <v>5</v>
      </c>
      <c r="I412" s="10" t="s">
        <v>11</v>
      </c>
      <c r="J412"/>
      <c r="K412"/>
      <c r="L412"/>
      <c r="M412"/>
      <c r="N412"/>
      <c r="O412"/>
      <c r="P412"/>
      <c r="Q412"/>
      <c r="R412"/>
      <c r="S412"/>
    </row>
    <row r="413" spans="1:19">
      <c r="A413"/>
      <c r="B413"/>
      <c r="C413"/>
      <c r="D413"/>
      <c r="E413"/>
      <c r="F413"/>
      <c r="G413" s="8">
        <v>58441</v>
      </c>
      <c r="H413" s="9" t="s">
        <v>5</v>
      </c>
      <c r="I413" s="10" t="s">
        <v>12</v>
      </c>
      <c r="J413"/>
      <c r="K413"/>
      <c r="L413"/>
      <c r="M413"/>
      <c r="N413"/>
      <c r="O413"/>
      <c r="P413"/>
      <c r="Q413"/>
      <c r="R413"/>
      <c r="S413"/>
    </row>
    <row r="414" spans="1:19">
      <c r="A414"/>
      <c r="B414"/>
      <c r="C414"/>
      <c r="D414"/>
      <c r="E414"/>
      <c r="F414"/>
      <c r="G414" s="8">
        <v>58501</v>
      </c>
      <c r="H414" s="9" t="s">
        <v>10</v>
      </c>
      <c r="I414" s="10" t="s">
        <v>15</v>
      </c>
      <c r="J414"/>
      <c r="K414"/>
      <c r="L414"/>
      <c r="M414"/>
      <c r="N414"/>
      <c r="O414"/>
      <c r="P414"/>
      <c r="Q414"/>
      <c r="R414"/>
      <c r="S414"/>
    </row>
    <row r="415" spans="1:19">
      <c r="A415"/>
      <c r="B415"/>
      <c r="C415"/>
      <c r="D415"/>
      <c r="E415"/>
      <c r="F415"/>
      <c r="G415" s="8">
        <v>58502</v>
      </c>
      <c r="H415" s="9" t="s">
        <v>14</v>
      </c>
      <c r="I415" s="10" t="s">
        <v>15</v>
      </c>
      <c r="J415"/>
      <c r="K415"/>
      <c r="L415"/>
      <c r="M415"/>
      <c r="N415"/>
      <c r="O415"/>
      <c r="P415"/>
      <c r="Q415"/>
      <c r="R415"/>
      <c r="S415"/>
    </row>
    <row r="416" spans="1:19">
      <c r="A416"/>
      <c r="B416"/>
      <c r="C416"/>
      <c r="D416"/>
      <c r="E416"/>
      <c r="F416"/>
      <c r="G416" s="8">
        <v>58547</v>
      </c>
      <c r="H416" s="9" t="s">
        <v>16</v>
      </c>
      <c r="I416" s="10" t="s">
        <v>17</v>
      </c>
      <c r="J416"/>
      <c r="K416"/>
      <c r="L416"/>
      <c r="M416"/>
      <c r="N416"/>
      <c r="O416"/>
      <c r="P416"/>
      <c r="Q416"/>
      <c r="R416"/>
      <c r="S416"/>
    </row>
    <row r="417" spans="1:19">
      <c r="A417"/>
      <c r="B417"/>
      <c r="C417"/>
      <c r="D417"/>
      <c r="E417"/>
      <c r="F417"/>
      <c r="G417" s="8">
        <v>58552</v>
      </c>
      <c r="H417" s="9" t="s">
        <v>8</v>
      </c>
      <c r="I417" s="10" t="s">
        <v>21</v>
      </c>
      <c r="J417"/>
      <c r="K417"/>
      <c r="L417"/>
      <c r="M417"/>
      <c r="N417"/>
      <c r="O417"/>
      <c r="P417"/>
      <c r="Q417"/>
      <c r="R417"/>
      <c r="S417"/>
    </row>
    <row r="418" spans="1:19">
      <c r="A418"/>
      <c r="B418"/>
      <c r="C418"/>
      <c r="D418"/>
      <c r="E418"/>
      <c r="F418"/>
      <c r="G418" s="8">
        <v>58609</v>
      </c>
      <c r="H418" s="9" t="s">
        <v>5</v>
      </c>
      <c r="I418" s="10" t="s">
        <v>19</v>
      </c>
      <c r="J418"/>
      <c r="K418"/>
      <c r="L418"/>
      <c r="M418"/>
      <c r="N418"/>
      <c r="O418"/>
      <c r="P418"/>
      <c r="Q418"/>
      <c r="R418"/>
      <c r="S418"/>
    </row>
    <row r="419" spans="1:19">
      <c r="A419"/>
      <c r="B419"/>
      <c r="C419"/>
      <c r="D419"/>
      <c r="E419"/>
      <c r="F419"/>
      <c r="G419" s="8">
        <v>58691</v>
      </c>
      <c r="H419" s="9" t="s">
        <v>14</v>
      </c>
      <c r="I419" s="10" t="s">
        <v>20</v>
      </c>
      <c r="J419"/>
      <c r="K419"/>
      <c r="L419"/>
      <c r="M419"/>
      <c r="N419"/>
      <c r="O419"/>
      <c r="P419"/>
      <c r="Q419"/>
      <c r="R419"/>
      <c r="S419"/>
    </row>
    <row r="420" spans="1:19">
      <c r="A420"/>
      <c r="B420"/>
      <c r="C420"/>
      <c r="D420"/>
      <c r="E420"/>
      <c r="F420"/>
      <c r="G420" s="8">
        <v>58726</v>
      </c>
      <c r="H420" s="9" t="s">
        <v>14</v>
      </c>
      <c r="I420" s="10" t="s">
        <v>22</v>
      </c>
      <c r="J420"/>
      <c r="K420"/>
      <c r="L420"/>
      <c r="M420"/>
      <c r="N420"/>
      <c r="O420"/>
      <c r="P420"/>
      <c r="Q420"/>
      <c r="R420"/>
      <c r="S420"/>
    </row>
    <row r="421" spans="1:19">
      <c r="A421"/>
      <c r="B421"/>
      <c r="C421"/>
      <c r="D421"/>
      <c r="E421"/>
      <c r="F421"/>
      <c r="G421" s="8">
        <v>58747</v>
      </c>
      <c r="H421" s="9" t="s">
        <v>14</v>
      </c>
      <c r="I421" s="10" t="s">
        <v>7</v>
      </c>
      <c r="J421"/>
      <c r="K421"/>
      <c r="L421"/>
      <c r="M421"/>
      <c r="N421"/>
      <c r="O421"/>
      <c r="P421"/>
      <c r="Q421"/>
      <c r="R421"/>
      <c r="S421"/>
    </row>
    <row r="422" spans="1:19">
      <c r="A422"/>
      <c r="B422"/>
      <c r="C422"/>
      <c r="D422"/>
      <c r="E422"/>
      <c r="F422"/>
      <c r="G422" s="8">
        <v>58760</v>
      </c>
      <c r="H422" s="9" t="s">
        <v>10</v>
      </c>
      <c r="I422" s="10" t="s">
        <v>9</v>
      </c>
      <c r="J422"/>
      <c r="K422"/>
      <c r="L422"/>
      <c r="M422"/>
      <c r="N422"/>
      <c r="O422"/>
      <c r="P422"/>
      <c r="Q422"/>
      <c r="R422"/>
      <c r="S422"/>
    </row>
    <row r="423" spans="1:19">
      <c r="A423"/>
      <c r="B423"/>
      <c r="C423"/>
      <c r="D423"/>
      <c r="E423"/>
      <c r="F423"/>
      <c r="G423" s="8">
        <v>58858</v>
      </c>
      <c r="H423" s="9" t="s">
        <v>10</v>
      </c>
      <c r="I423" s="10" t="s">
        <v>15</v>
      </c>
      <c r="J423"/>
      <c r="K423"/>
      <c r="L423"/>
      <c r="M423"/>
      <c r="N423"/>
      <c r="O423"/>
      <c r="P423"/>
      <c r="Q423"/>
      <c r="R423"/>
      <c r="S423"/>
    </row>
    <row r="424" spans="1:19">
      <c r="A424"/>
      <c r="B424"/>
      <c r="C424"/>
      <c r="D424"/>
      <c r="E424"/>
      <c r="F424"/>
      <c r="G424" s="8">
        <v>58859</v>
      </c>
      <c r="H424" s="9" t="s">
        <v>14</v>
      </c>
      <c r="I424" s="10" t="s">
        <v>15</v>
      </c>
      <c r="J424"/>
      <c r="K424"/>
      <c r="L424"/>
      <c r="M424"/>
      <c r="N424"/>
      <c r="O424"/>
      <c r="P424"/>
      <c r="Q424"/>
      <c r="R424"/>
      <c r="S424"/>
    </row>
    <row r="425" spans="1:19">
      <c r="A425"/>
      <c r="B425"/>
      <c r="C425"/>
      <c r="D425"/>
      <c r="E425"/>
      <c r="F425"/>
      <c r="G425" s="8">
        <v>58904</v>
      </c>
      <c r="H425" s="9" t="s">
        <v>16</v>
      </c>
      <c r="I425" s="10" t="s">
        <v>17</v>
      </c>
      <c r="J425"/>
      <c r="K425"/>
      <c r="L425"/>
      <c r="M425"/>
      <c r="N425"/>
      <c r="O425"/>
      <c r="P425"/>
      <c r="Q425"/>
      <c r="R425"/>
      <c r="S425"/>
    </row>
    <row r="426" spans="1:19">
      <c r="A426"/>
      <c r="B426"/>
      <c r="C426"/>
      <c r="D426"/>
      <c r="E426"/>
      <c r="F426"/>
      <c r="G426" s="8">
        <v>58917</v>
      </c>
      <c r="H426" s="9" t="s">
        <v>5</v>
      </c>
      <c r="I426" s="10" t="s">
        <v>21</v>
      </c>
      <c r="J426"/>
      <c r="K426"/>
      <c r="L426"/>
      <c r="M426"/>
      <c r="N426"/>
      <c r="O426"/>
      <c r="P426"/>
      <c r="Q426"/>
      <c r="R426"/>
      <c r="S426"/>
    </row>
    <row r="427" spans="1:19">
      <c r="A427"/>
      <c r="B427"/>
      <c r="C427"/>
      <c r="D427"/>
      <c r="E427"/>
      <c r="F427"/>
      <c r="G427" s="8">
        <v>58966</v>
      </c>
      <c r="H427" s="9" t="s">
        <v>5</v>
      </c>
      <c r="I427" s="10" t="s">
        <v>19</v>
      </c>
      <c r="J427"/>
      <c r="K427"/>
      <c r="L427"/>
      <c r="M427"/>
      <c r="N427"/>
      <c r="O427"/>
      <c r="P427"/>
      <c r="Q427"/>
      <c r="R427"/>
      <c r="S427"/>
    </row>
    <row r="428" spans="1:19">
      <c r="A428"/>
      <c r="B428"/>
      <c r="C428"/>
      <c r="D428"/>
      <c r="E428"/>
      <c r="F428"/>
      <c r="G428" s="8">
        <v>59056</v>
      </c>
      <c r="H428" s="9" t="s">
        <v>8</v>
      </c>
      <c r="I428" s="10" t="s">
        <v>20</v>
      </c>
      <c r="J428"/>
      <c r="K428"/>
      <c r="L428"/>
      <c r="M428"/>
      <c r="N428"/>
      <c r="O428"/>
      <c r="P428"/>
      <c r="Q428"/>
      <c r="R428"/>
      <c r="S428"/>
    </row>
    <row r="429" spans="1:19">
      <c r="A429"/>
      <c r="B429"/>
      <c r="C429"/>
      <c r="D429"/>
      <c r="E429"/>
      <c r="F429"/>
      <c r="G429" s="8">
        <v>59091</v>
      </c>
      <c r="H429" s="9" t="s">
        <v>8</v>
      </c>
      <c r="I429" s="10" t="s">
        <v>22</v>
      </c>
      <c r="J429"/>
      <c r="K429"/>
      <c r="L429"/>
      <c r="M429"/>
      <c r="N429"/>
      <c r="O429"/>
      <c r="P429"/>
      <c r="Q429"/>
      <c r="R429"/>
      <c r="S429"/>
    </row>
    <row r="430" spans="1:19">
      <c r="A430"/>
      <c r="B430"/>
      <c r="C430"/>
      <c r="D430"/>
      <c r="E430"/>
      <c r="F430"/>
      <c r="G430" s="8">
        <v>59112</v>
      </c>
      <c r="H430" s="9" t="s">
        <v>8</v>
      </c>
      <c r="I430" s="10" t="s">
        <v>7</v>
      </c>
      <c r="J430"/>
      <c r="K430"/>
      <c r="L430"/>
      <c r="M430"/>
      <c r="N430"/>
      <c r="O430"/>
      <c r="P430"/>
      <c r="Q430"/>
      <c r="R430"/>
      <c r="S430"/>
    </row>
    <row r="431" spans="1:19">
      <c r="A431"/>
      <c r="B431"/>
      <c r="C431"/>
      <c r="D431"/>
      <c r="E431"/>
      <c r="F431"/>
      <c r="G431" s="8">
        <v>59125</v>
      </c>
      <c r="H431" s="9" t="s">
        <v>14</v>
      </c>
      <c r="I431" s="10" t="s">
        <v>9</v>
      </c>
      <c r="J431"/>
      <c r="K431"/>
      <c r="L431"/>
      <c r="M431"/>
      <c r="N431"/>
      <c r="O431"/>
      <c r="P431"/>
      <c r="Q431"/>
      <c r="R431"/>
      <c r="S431"/>
    </row>
    <row r="432" spans="1:19">
      <c r="A432"/>
      <c r="B432"/>
      <c r="C432"/>
      <c r="D432"/>
      <c r="E432"/>
      <c r="F432"/>
      <c r="G432" s="8">
        <v>59208</v>
      </c>
      <c r="H432" s="9" t="s">
        <v>10</v>
      </c>
      <c r="I432" s="10" t="s">
        <v>15</v>
      </c>
      <c r="J432"/>
      <c r="K432"/>
      <c r="L432"/>
      <c r="M432"/>
      <c r="N432"/>
      <c r="O432"/>
      <c r="P432"/>
      <c r="Q432"/>
      <c r="R432"/>
      <c r="S432"/>
    </row>
    <row r="433" spans="1:19">
      <c r="A433"/>
      <c r="B433"/>
      <c r="C433"/>
      <c r="D433"/>
      <c r="E433"/>
      <c r="F433"/>
      <c r="G433" s="8">
        <v>59209</v>
      </c>
      <c r="H433" s="9" t="s">
        <v>14</v>
      </c>
      <c r="I433" s="10" t="s">
        <v>15</v>
      </c>
      <c r="J433"/>
      <c r="K433"/>
      <c r="L433"/>
      <c r="M433"/>
      <c r="N433"/>
      <c r="O433"/>
      <c r="P433"/>
      <c r="Q433"/>
      <c r="R433"/>
      <c r="S433"/>
    </row>
    <row r="434" spans="1:19">
      <c r="A434"/>
      <c r="B434"/>
      <c r="C434"/>
      <c r="D434"/>
      <c r="E434"/>
      <c r="F434"/>
      <c r="G434" s="8">
        <v>59254</v>
      </c>
      <c r="H434" s="9" t="s">
        <v>16</v>
      </c>
      <c r="I434" s="10" t="s">
        <v>17</v>
      </c>
      <c r="J434"/>
      <c r="K434"/>
      <c r="L434"/>
      <c r="M434"/>
      <c r="N434"/>
      <c r="O434"/>
      <c r="P434"/>
      <c r="Q434"/>
      <c r="R434"/>
      <c r="S434"/>
    </row>
    <row r="435" spans="1:19">
      <c r="A435"/>
      <c r="B435"/>
      <c r="C435"/>
      <c r="D435"/>
      <c r="E435"/>
      <c r="F435"/>
      <c r="G435" s="8">
        <v>59282</v>
      </c>
      <c r="H435" s="9" t="s">
        <v>16</v>
      </c>
      <c r="I435" s="10" t="s">
        <v>21</v>
      </c>
      <c r="J435"/>
      <c r="K435"/>
      <c r="L435"/>
      <c r="M435"/>
      <c r="N435"/>
      <c r="O435"/>
      <c r="P435"/>
      <c r="Q435"/>
      <c r="R435"/>
      <c r="S435"/>
    </row>
    <row r="436" spans="1:19">
      <c r="A436"/>
      <c r="B436"/>
      <c r="C436"/>
      <c r="D436"/>
      <c r="E436"/>
      <c r="F436"/>
      <c r="G436" s="8">
        <v>59292</v>
      </c>
      <c r="H436" s="9" t="s">
        <v>10</v>
      </c>
      <c r="I436" s="10" t="s">
        <v>18</v>
      </c>
      <c r="J436"/>
      <c r="K436"/>
      <c r="L436"/>
      <c r="M436"/>
      <c r="N436"/>
      <c r="O436"/>
      <c r="P436"/>
      <c r="Q436"/>
      <c r="R436"/>
      <c r="S436"/>
    </row>
    <row r="437" spans="1:19">
      <c r="A437"/>
      <c r="B437"/>
      <c r="C437"/>
      <c r="D437"/>
      <c r="E437"/>
      <c r="F437"/>
      <c r="G437" s="8">
        <v>59316</v>
      </c>
      <c r="H437" s="9" t="s">
        <v>5</v>
      </c>
      <c r="I437" s="10" t="s">
        <v>19</v>
      </c>
      <c r="J437"/>
      <c r="K437"/>
      <c r="L437"/>
      <c r="M437"/>
      <c r="N437"/>
      <c r="O437"/>
      <c r="P437"/>
      <c r="Q437"/>
      <c r="R437"/>
      <c r="S437"/>
    </row>
    <row r="438" spans="1:19">
      <c r="A438"/>
      <c r="B438"/>
      <c r="C438"/>
      <c r="D438"/>
      <c r="E438"/>
      <c r="F438"/>
      <c r="G438" s="8">
        <v>59421</v>
      </c>
      <c r="H438" s="9" t="s">
        <v>5</v>
      </c>
      <c r="I438" s="10" t="s">
        <v>20</v>
      </c>
      <c r="J438"/>
      <c r="K438"/>
      <c r="L438"/>
      <c r="M438"/>
      <c r="N438"/>
      <c r="O438"/>
      <c r="P438"/>
      <c r="Q438"/>
      <c r="R438"/>
      <c r="S438"/>
    </row>
    <row r="439" spans="1:19">
      <c r="A439"/>
      <c r="B439"/>
      <c r="C439"/>
      <c r="D439"/>
      <c r="E439"/>
      <c r="F439"/>
      <c r="G439" s="8">
        <v>59456</v>
      </c>
      <c r="H439" s="9" t="s">
        <v>5</v>
      </c>
      <c r="I439" s="10" t="s">
        <v>22</v>
      </c>
      <c r="J439"/>
      <c r="K439"/>
      <c r="L439"/>
      <c r="M439"/>
      <c r="N439"/>
      <c r="O439"/>
      <c r="P439"/>
      <c r="Q439"/>
      <c r="R439"/>
      <c r="S439"/>
    </row>
    <row r="440" spans="1:19">
      <c r="A440"/>
      <c r="B440"/>
      <c r="C440"/>
      <c r="D440"/>
      <c r="E440"/>
      <c r="F440"/>
      <c r="G440" s="8">
        <v>59477</v>
      </c>
      <c r="H440" s="9" t="s">
        <v>5</v>
      </c>
      <c r="I440" s="10" t="s">
        <v>7</v>
      </c>
      <c r="J440"/>
      <c r="K440"/>
      <c r="L440"/>
      <c r="M440"/>
      <c r="N440"/>
      <c r="O440"/>
      <c r="P440"/>
      <c r="Q440"/>
      <c r="R440"/>
      <c r="S440"/>
    </row>
    <row r="441" spans="1:19">
      <c r="A441"/>
      <c r="B441"/>
      <c r="C441"/>
      <c r="D441"/>
      <c r="E441"/>
      <c r="F441"/>
      <c r="G441" s="8">
        <v>59490</v>
      </c>
      <c r="H441" s="9" t="s">
        <v>8</v>
      </c>
      <c r="I441" s="10" t="s">
        <v>9</v>
      </c>
      <c r="J441"/>
      <c r="K441"/>
      <c r="L441"/>
      <c r="M441"/>
      <c r="N441"/>
      <c r="O441"/>
      <c r="P441"/>
      <c r="Q441"/>
      <c r="R441"/>
      <c r="S441"/>
    </row>
    <row r="442" spans="1:19">
      <c r="A442"/>
      <c r="B442"/>
      <c r="C442"/>
      <c r="D442"/>
      <c r="E442"/>
      <c r="F442"/>
      <c r="G442" s="8">
        <v>59530</v>
      </c>
      <c r="H442" s="9" t="s">
        <v>10</v>
      </c>
      <c r="I442" s="10" t="s">
        <v>11</v>
      </c>
      <c r="J442"/>
      <c r="K442"/>
      <c r="L442"/>
      <c r="M442"/>
      <c r="N442"/>
      <c r="O442"/>
      <c r="P442"/>
      <c r="Q442"/>
      <c r="R442"/>
      <c r="S442"/>
    </row>
    <row r="443" spans="1:19">
      <c r="A443"/>
      <c r="B443"/>
      <c r="C443"/>
      <c r="D443"/>
      <c r="E443"/>
      <c r="F443"/>
      <c r="G443" s="8">
        <v>59537</v>
      </c>
      <c r="H443" s="9" t="s">
        <v>10</v>
      </c>
      <c r="I443" s="10" t="s">
        <v>12</v>
      </c>
      <c r="J443"/>
      <c r="K443"/>
      <c r="L443"/>
      <c r="M443"/>
      <c r="N443"/>
      <c r="O443"/>
      <c r="P443"/>
      <c r="Q443"/>
      <c r="R443"/>
      <c r="S443"/>
    </row>
    <row r="444" spans="1:19">
      <c r="A444"/>
      <c r="B444"/>
      <c r="C444"/>
      <c r="D444"/>
      <c r="E444"/>
      <c r="F444"/>
      <c r="G444" s="8">
        <v>59593</v>
      </c>
      <c r="H444" s="9" t="s">
        <v>10</v>
      </c>
      <c r="I444" s="10" t="s">
        <v>15</v>
      </c>
      <c r="J444"/>
      <c r="K444"/>
      <c r="L444"/>
      <c r="M444"/>
      <c r="N444"/>
      <c r="O444"/>
      <c r="P444"/>
      <c r="Q444"/>
      <c r="R444"/>
      <c r="S444"/>
    </row>
    <row r="445" spans="1:19">
      <c r="A445"/>
      <c r="B445"/>
      <c r="C445"/>
      <c r="D445"/>
      <c r="E445"/>
      <c r="F445"/>
      <c r="G445" s="8">
        <v>59594</v>
      </c>
      <c r="H445" s="9" t="s">
        <v>14</v>
      </c>
      <c r="I445" s="10" t="s">
        <v>15</v>
      </c>
      <c r="J445"/>
      <c r="K445"/>
      <c r="L445"/>
      <c r="M445"/>
      <c r="N445"/>
      <c r="O445"/>
      <c r="P445"/>
      <c r="Q445"/>
      <c r="R445"/>
      <c r="S445"/>
    </row>
    <row r="446" spans="1:19">
      <c r="A446"/>
      <c r="B446"/>
      <c r="C446"/>
      <c r="D446"/>
      <c r="E446"/>
      <c r="F446"/>
      <c r="G446" s="8">
        <v>59639</v>
      </c>
      <c r="H446" s="9" t="s">
        <v>16</v>
      </c>
      <c r="I446" s="10" t="s">
        <v>17</v>
      </c>
      <c r="J446"/>
      <c r="K446"/>
      <c r="L446"/>
      <c r="M446"/>
      <c r="N446"/>
      <c r="O446"/>
      <c r="P446"/>
      <c r="Q446"/>
      <c r="R446"/>
      <c r="S446"/>
    </row>
    <row r="447" spans="1:19">
      <c r="A447"/>
      <c r="B447"/>
      <c r="C447"/>
      <c r="D447"/>
      <c r="E447"/>
      <c r="F447"/>
      <c r="G447" s="8">
        <v>59657</v>
      </c>
      <c r="H447" s="9" t="s">
        <v>14</v>
      </c>
      <c r="I447" s="10" t="s">
        <v>18</v>
      </c>
      <c r="J447"/>
      <c r="K447"/>
      <c r="L447"/>
      <c r="M447"/>
      <c r="N447"/>
      <c r="O447"/>
      <c r="P447"/>
      <c r="Q447"/>
      <c r="R447"/>
      <c r="S447"/>
    </row>
    <row r="448" spans="1:19">
      <c r="A448"/>
      <c r="B448"/>
      <c r="C448"/>
      <c r="D448"/>
      <c r="E448"/>
      <c r="F448"/>
      <c r="G448" s="8">
        <v>59701</v>
      </c>
      <c r="H448" s="9" t="s">
        <v>5</v>
      </c>
      <c r="I448" s="10" t="s">
        <v>19</v>
      </c>
      <c r="J448"/>
      <c r="K448"/>
      <c r="L448"/>
      <c r="M448"/>
      <c r="N448"/>
      <c r="O448"/>
      <c r="P448"/>
      <c r="Q448"/>
      <c r="R448"/>
      <c r="S448"/>
    </row>
    <row r="449" spans="1:19">
      <c r="A449"/>
      <c r="B449"/>
      <c r="C449"/>
      <c r="D449"/>
      <c r="E449"/>
      <c r="F449"/>
      <c r="G449" s="8">
        <v>59786</v>
      </c>
      <c r="H449" s="9" t="s">
        <v>16</v>
      </c>
      <c r="I449" s="10" t="s">
        <v>20</v>
      </c>
      <c r="J449"/>
      <c r="K449"/>
      <c r="L449"/>
      <c r="M449"/>
      <c r="N449"/>
      <c r="O449"/>
      <c r="P449"/>
      <c r="Q449"/>
      <c r="R449"/>
      <c r="S449"/>
    </row>
    <row r="450" spans="1:19">
      <c r="A450"/>
      <c r="B450"/>
      <c r="C450"/>
      <c r="D450"/>
      <c r="E450"/>
      <c r="F450"/>
      <c r="G450" s="8">
        <v>59821</v>
      </c>
      <c r="H450" s="9" t="s">
        <v>16</v>
      </c>
      <c r="I450" s="10" t="s">
        <v>22</v>
      </c>
      <c r="J450"/>
      <c r="K450"/>
      <c r="L450"/>
      <c r="M450"/>
      <c r="N450"/>
      <c r="O450"/>
      <c r="P450"/>
      <c r="Q450"/>
      <c r="R450"/>
      <c r="S450"/>
    </row>
    <row r="451" spans="1:19">
      <c r="A451"/>
      <c r="B451"/>
      <c r="C451"/>
      <c r="D451"/>
      <c r="E451"/>
      <c r="F451"/>
      <c r="G451" s="8">
        <v>59842</v>
      </c>
      <c r="H451" s="9" t="s">
        <v>16</v>
      </c>
      <c r="I451" s="10" t="s">
        <v>7</v>
      </c>
      <c r="J451"/>
      <c r="K451"/>
      <c r="L451"/>
      <c r="M451"/>
      <c r="N451"/>
      <c r="O451"/>
      <c r="P451"/>
      <c r="Q451"/>
      <c r="R451"/>
      <c r="S451"/>
    </row>
    <row r="452" spans="1:19">
      <c r="A452"/>
      <c r="B452"/>
      <c r="C452"/>
      <c r="D452"/>
      <c r="E452"/>
      <c r="F452"/>
      <c r="G452" s="8">
        <v>59855</v>
      </c>
      <c r="H452" s="9" t="s">
        <v>5</v>
      </c>
      <c r="I452" s="10" t="s">
        <v>9</v>
      </c>
      <c r="J452"/>
      <c r="K452"/>
      <c r="L452"/>
      <c r="M452"/>
      <c r="N452"/>
      <c r="O452"/>
      <c r="P452"/>
      <c r="Q452"/>
      <c r="R452"/>
      <c r="S452"/>
    </row>
    <row r="453" spans="1:19">
      <c r="A453"/>
      <c r="B453"/>
      <c r="C453"/>
      <c r="D453"/>
      <c r="E453"/>
      <c r="F453"/>
      <c r="G453" s="8">
        <v>59895</v>
      </c>
      <c r="H453" s="9" t="s">
        <v>14</v>
      </c>
      <c r="I453" s="10" t="s">
        <v>11</v>
      </c>
      <c r="J453"/>
      <c r="K453"/>
      <c r="L453"/>
      <c r="M453"/>
      <c r="N453"/>
      <c r="O453"/>
      <c r="P453"/>
      <c r="Q453"/>
      <c r="R453"/>
      <c r="S453"/>
    </row>
    <row r="454" spans="1:19">
      <c r="A454"/>
      <c r="B454"/>
      <c r="C454"/>
      <c r="D454"/>
      <c r="E454"/>
      <c r="F454"/>
      <c r="G454" s="8">
        <v>59902</v>
      </c>
      <c r="H454" s="9" t="s">
        <v>14</v>
      </c>
      <c r="I454" s="10" t="s">
        <v>12</v>
      </c>
      <c r="J454"/>
      <c r="K454"/>
      <c r="L454"/>
      <c r="M454"/>
      <c r="N454"/>
      <c r="O454"/>
      <c r="P454"/>
      <c r="Q454"/>
      <c r="R454"/>
      <c r="S454"/>
    </row>
    <row r="455" spans="1:19">
      <c r="A455"/>
      <c r="B455"/>
      <c r="C455"/>
      <c r="D455"/>
      <c r="E455"/>
      <c r="F455"/>
      <c r="G455" s="8">
        <v>59950</v>
      </c>
      <c r="H455" s="9" t="s">
        <v>10</v>
      </c>
      <c r="I455" s="10" t="s">
        <v>15</v>
      </c>
      <c r="J455"/>
      <c r="K455"/>
      <c r="L455"/>
      <c r="M455"/>
      <c r="N455"/>
      <c r="O455"/>
      <c r="P455"/>
      <c r="Q455"/>
      <c r="R455"/>
      <c r="S455"/>
    </row>
    <row r="456" spans="1:19">
      <c r="A456"/>
      <c r="B456"/>
      <c r="C456"/>
      <c r="D456"/>
      <c r="E456"/>
      <c r="F456"/>
      <c r="G456" s="8">
        <v>59951</v>
      </c>
      <c r="H456" s="9" t="s">
        <v>14</v>
      </c>
      <c r="I456" s="10" t="s">
        <v>15</v>
      </c>
      <c r="J456"/>
      <c r="K456"/>
      <c r="L456"/>
      <c r="M456"/>
      <c r="N456"/>
      <c r="O456"/>
      <c r="P456"/>
      <c r="Q456"/>
      <c r="R456"/>
      <c r="S456"/>
    </row>
    <row r="457" spans="1:19">
      <c r="A457"/>
      <c r="B457"/>
      <c r="C457"/>
      <c r="D457"/>
      <c r="E457"/>
      <c r="F457"/>
      <c r="G457" s="8">
        <v>59996</v>
      </c>
      <c r="H457" s="9" t="s">
        <v>16</v>
      </c>
      <c r="I457" s="10" t="s">
        <v>17</v>
      </c>
      <c r="J457"/>
      <c r="K457"/>
      <c r="L457"/>
      <c r="M457"/>
      <c r="N457"/>
      <c r="O457"/>
      <c r="P457"/>
      <c r="Q457"/>
      <c r="R457"/>
      <c r="S457"/>
    </row>
    <row r="458" spans="1:19">
      <c r="A458"/>
      <c r="B458"/>
      <c r="C458"/>
      <c r="D458"/>
      <c r="E458"/>
      <c r="F458"/>
      <c r="G458" s="8">
        <v>60013</v>
      </c>
      <c r="H458" s="9" t="s">
        <v>10</v>
      </c>
      <c r="I458" s="10" t="s">
        <v>21</v>
      </c>
      <c r="J458"/>
      <c r="K458"/>
      <c r="L458"/>
      <c r="M458"/>
      <c r="N458"/>
      <c r="O458"/>
      <c r="P458"/>
      <c r="Q458"/>
      <c r="R458"/>
      <c r="S458"/>
    </row>
    <row r="459" spans="1:19">
      <c r="A459"/>
      <c r="B459"/>
      <c r="C459"/>
      <c r="D459"/>
      <c r="E459"/>
      <c r="F459"/>
      <c r="G459" s="8">
        <v>60023</v>
      </c>
      <c r="H459" s="9" t="s">
        <v>5</v>
      </c>
      <c r="I459" s="10" t="s">
        <v>18</v>
      </c>
      <c r="J459"/>
      <c r="K459"/>
      <c r="L459"/>
      <c r="M459"/>
      <c r="N459"/>
      <c r="O459"/>
      <c r="P459"/>
      <c r="Q459"/>
      <c r="R459"/>
      <c r="S459"/>
    </row>
    <row r="460" spans="1:19">
      <c r="A460"/>
      <c r="B460"/>
      <c r="C460"/>
      <c r="D460"/>
      <c r="E460"/>
      <c r="F460"/>
      <c r="G460" s="8">
        <v>60058</v>
      </c>
      <c r="H460" s="9" t="s">
        <v>5</v>
      </c>
      <c r="I460" s="10" t="s">
        <v>19</v>
      </c>
      <c r="J460"/>
      <c r="K460"/>
      <c r="L460"/>
      <c r="M460"/>
      <c r="N460"/>
      <c r="O460"/>
      <c r="P460"/>
      <c r="Q460"/>
      <c r="R460"/>
      <c r="S460"/>
    </row>
    <row r="461" spans="1:19">
      <c r="A461"/>
      <c r="B461"/>
      <c r="C461"/>
      <c r="D461"/>
      <c r="E461"/>
      <c r="F461"/>
      <c r="G461" s="8">
        <v>60261</v>
      </c>
      <c r="H461" s="9" t="s">
        <v>5</v>
      </c>
      <c r="I461" s="10" t="s">
        <v>11</v>
      </c>
      <c r="J461"/>
      <c r="K461"/>
      <c r="L461"/>
      <c r="M461"/>
      <c r="N461"/>
      <c r="O461"/>
      <c r="P461"/>
      <c r="Q461"/>
      <c r="R461"/>
      <c r="S461"/>
    </row>
    <row r="462" spans="1:19">
      <c r="A462"/>
      <c r="B462"/>
      <c r="C462"/>
      <c r="D462"/>
      <c r="E462"/>
      <c r="F462"/>
      <c r="G462" s="8">
        <v>60268</v>
      </c>
      <c r="H462" s="9" t="s">
        <v>5</v>
      </c>
      <c r="I462" s="10" t="s">
        <v>12</v>
      </c>
      <c r="J462"/>
      <c r="K462"/>
      <c r="L462"/>
      <c r="M462"/>
      <c r="N462"/>
      <c r="O462"/>
      <c r="P462"/>
      <c r="Q462"/>
      <c r="R462"/>
      <c r="S462"/>
    </row>
    <row r="463" spans="1:19">
      <c r="A463"/>
      <c r="B463"/>
      <c r="C463"/>
      <c r="D463"/>
      <c r="E463"/>
      <c r="F463"/>
      <c r="G463" s="8">
        <v>60307</v>
      </c>
      <c r="H463" s="9" t="s">
        <v>10</v>
      </c>
      <c r="I463" s="10" t="s">
        <v>15</v>
      </c>
      <c r="J463"/>
      <c r="K463"/>
      <c r="L463"/>
      <c r="M463"/>
      <c r="N463"/>
      <c r="O463"/>
      <c r="P463"/>
      <c r="Q463"/>
      <c r="R463"/>
      <c r="S463"/>
    </row>
    <row r="464" spans="1:19">
      <c r="A464"/>
      <c r="B464"/>
      <c r="C464"/>
      <c r="D464"/>
      <c r="E464"/>
      <c r="F464"/>
      <c r="G464" s="8">
        <v>60308</v>
      </c>
      <c r="H464" s="9" t="s">
        <v>14</v>
      </c>
      <c r="I464" s="10" t="s">
        <v>15</v>
      </c>
      <c r="J464"/>
      <c r="K464"/>
      <c r="L464"/>
      <c r="M464"/>
      <c r="N464"/>
      <c r="O464"/>
      <c r="P464"/>
      <c r="Q464"/>
      <c r="R464"/>
      <c r="S464"/>
    </row>
    <row r="465" spans="1:19">
      <c r="A465"/>
      <c r="B465"/>
      <c r="C465"/>
      <c r="D465"/>
      <c r="E465"/>
      <c r="F465"/>
      <c r="G465" s="8">
        <v>60353</v>
      </c>
      <c r="H465" s="9" t="s">
        <v>16</v>
      </c>
      <c r="I465" s="10" t="s">
        <v>17</v>
      </c>
      <c r="J465"/>
      <c r="K465"/>
      <c r="L465"/>
      <c r="M465"/>
      <c r="N465"/>
      <c r="O465"/>
      <c r="P465"/>
      <c r="Q465"/>
      <c r="R465"/>
      <c r="S465"/>
    </row>
    <row r="466" spans="1:19">
      <c r="A466"/>
      <c r="B466"/>
      <c r="C466"/>
      <c r="D466"/>
      <c r="E466"/>
      <c r="F466"/>
      <c r="G466" s="8">
        <v>60378</v>
      </c>
      <c r="H466" s="9" t="s">
        <v>14</v>
      </c>
      <c r="I466" s="10" t="s">
        <v>21</v>
      </c>
      <c r="J466"/>
      <c r="K466"/>
      <c r="L466"/>
      <c r="M466"/>
      <c r="N466"/>
      <c r="O466"/>
      <c r="P466"/>
      <c r="Q466"/>
      <c r="R466"/>
      <c r="S466"/>
    </row>
    <row r="467" spans="1:19">
      <c r="A467"/>
      <c r="B467"/>
      <c r="C467"/>
      <c r="D467"/>
      <c r="E467"/>
      <c r="F467"/>
      <c r="G467" s="8">
        <v>60388</v>
      </c>
      <c r="H467" s="9" t="s">
        <v>16</v>
      </c>
      <c r="I467" s="10" t="s">
        <v>18</v>
      </c>
      <c r="J467"/>
      <c r="K467"/>
      <c r="L467"/>
      <c r="M467"/>
      <c r="N467"/>
      <c r="O467"/>
      <c r="P467"/>
      <c r="Q467"/>
      <c r="R467"/>
      <c r="S467"/>
    </row>
    <row r="468" spans="1:19">
      <c r="A468"/>
      <c r="B468"/>
      <c r="C468"/>
      <c r="D468"/>
      <c r="E468"/>
      <c r="F468"/>
      <c r="G468" s="8">
        <v>60415</v>
      </c>
      <c r="H468" s="9" t="s">
        <v>5</v>
      </c>
      <c r="I468" s="10" t="s">
        <v>19</v>
      </c>
      <c r="J468"/>
      <c r="K468"/>
      <c r="L468"/>
      <c r="M468"/>
      <c r="N468"/>
      <c r="O468"/>
      <c r="P468"/>
      <c r="Q468"/>
      <c r="R468"/>
      <c r="S468"/>
    </row>
    <row r="469" spans="1:19">
      <c r="A469"/>
      <c r="B469"/>
      <c r="C469"/>
      <c r="D469"/>
      <c r="E469"/>
      <c r="F469"/>
      <c r="G469" s="8">
        <v>60517</v>
      </c>
      <c r="H469" s="9" t="s">
        <v>10</v>
      </c>
      <c r="I469" s="10" t="s">
        <v>20</v>
      </c>
      <c r="J469"/>
      <c r="K469"/>
      <c r="L469"/>
      <c r="M469"/>
      <c r="N469"/>
      <c r="O469"/>
      <c r="P469"/>
      <c r="Q469"/>
      <c r="R469"/>
      <c r="S469"/>
    </row>
    <row r="470" spans="1:19">
      <c r="A470"/>
      <c r="B470"/>
      <c r="C470"/>
      <c r="D470"/>
      <c r="E470"/>
      <c r="F470"/>
      <c r="G470" s="8">
        <v>60552</v>
      </c>
      <c r="H470" s="9" t="s">
        <v>10</v>
      </c>
      <c r="I470" s="10" t="s">
        <v>22</v>
      </c>
      <c r="J470"/>
      <c r="K470"/>
      <c r="L470"/>
      <c r="M470"/>
      <c r="N470"/>
      <c r="O470"/>
      <c r="P470"/>
      <c r="Q470"/>
      <c r="R470"/>
      <c r="S470"/>
    </row>
    <row r="471" spans="1:19">
      <c r="A471"/>
      <c r="B471"/>
      <c r="C471"/>
      <c r="D471"/>
      <c r="E471"/>
      <c r="F471"/>
      <c r="G471" s="8">
        <v>60573</v>
      </c>
      <c r="H471" s="9" t="s">
        <v>10</v>
      </c>
      <c r="I471" s="10" t="s">
        <v>7</v>
      </c>
      <c r="J471"/>
      <c r="K471"/>
      <c r="L471"/>
      <c r="M471"/>
      <c r="N471"/>
      <c r="O471"/>
      <c r="P471"/>
      <c r="Q471"/>
      <c r="R471"/>
      <c r="S471"/>
    </row>
    <row r="472" spans="1:19">
      <c r="A472"/>
      <c r="B472"/>
      <c r="C472"/>
      <c r="D472"/>
      <c r="E472"/>
      <c r="F472"/>
      <c r="G472" s="8">
        <v>60626</v>
      </c>
      <c r="H472" s="9" t="s">
        <v>16</v>
      </c>
      <c r="I472" s="10" t="s">
        <v>11</v>
      </c>
      <c r="J472"/>
      <c r="K472"/>
      <c r="L472"/>
      <c r="M472"/>
      <c r="N472"/>
      <c r="O472"/>
      <c r="P472"/>
      <c r="Q472"/>
      <c r="R472"/>
      <c r="S472"/>
    </row>
    <row r="473" spans="1:19">
      <c r="A473"/>
      <c r="B473"/>
      <c r="C473"/>
      <c r="D473"/>
      <c r="E473"/>
      <c r="F473"/>
      <c r="G473" s="8">
        <v>60633</v>
      </c>
      <c r="H473" s="9" t="s">
        <v>16</v>
      </c>
      <c r="I473" s="10" t="s">
        <v>12</v>
      </c>
      <c r="J473"/>
      <c r="K473"/>
      <c r="L473"/>
      <c r="M473"/>
      <c r="N473"/>
      <c r="O473"/>
      <c r="P473"/>
      <c r="Q473"/>
      <c r="R473"/>
      <c r="S473"/>
    </row>
    <row r="474" spans="1:19">
      <c r="A474"/>
      <c r="B474"/>
      <c r="C474"/>
      <c r="D474"/>
      <c r="E474"/>
      <c r="F474"/>
      <c r="G474" s="8">
        <v>60685</v>
      </c>
      <c r="H474" s="9" t="s">
        <v>10</v>
      </c>
      <c r="I474" s="10" t="s">
        <v>15</v>
      </c>
      <c r="J474"/>
      <c r="K474"/>
      <c r="L474"/>
      <c r="M474"/>
      <c r="N474"/>
      <c r="O474"/>
      <c r="P474"/>
      <c r="Q474"/>
      <c r="R474"/>
      <c r="S474"/>
    </row>
    <row r="475" spans="1:19">
      <c r="A475"/>
      <c r="B475"/>
      <c r="C475"/>
      <c r="D475"/>
      <c r="E475"/>
      <c r="F475"/>
      <c r="G475" s="8">
        <v>60686</v>
      </c>
      <c r="H475" s="9" t="s">
        <v>14</v>
      </c>
      <c r="I475" s="10" t="s">
        <v>15</v>
      </c>
      <c r="J475"/>
      <c r="K475"/>
      <c r="L475"/>
      <c r="M475"/>
      <c r="N475"/>
      <c r="O475"/>
      <c r="P475"/>
      <c r="Q475"/>
      <c r="R475"/>
      <c r="S475"/>
    </row>
    <row r="476" spans="1:19">
      <c r="A476"/>
      <c r="B476"/>
      <c r="C476"/>
      <c r="D476"/>
      <c r="E476"/>
      <c r="F476"/>
      <c r="G476" s="8">
        <v>60731</v>
      </c>
      <c r="H476" s="9" t="s">
        <v>16</v>
      </c>
      <c r="I476" s="10" t="s">
        <v>17</v>
      </c>
      <c r="J476"/>
      <c r="K476"/>
      <c r="L476"/>
      <c r="M476"/>
      <c r="N476"/>
      <c r="O476"/>
      <c r="P476"/>
      <c r="Q476"/>
      <c r="R476"/>
      <c r="S476"/>
    </row>
    <row r="477" spans="1:19">
      <c r="A477"/>
      <c r="B477"/>
      <c r="C477"/>
      <c r="D477"/>
      <c r="E477"/>
      <c r="F477"/>
      <c r="G477" s="8">
        <v>60743</v>
      </c>
      <c r="H477" s="9" t="s">
        <v>8</v>
      </c>
      <c r="I477" s="10" t="s">
        <v>21</v>
      </c>
      <c r="J477"/>
      <c r="K477"/>
      <c r="L477"/>
      <c r="M477"/>
      <c r="N477"/>
      <c r="O477"/>
      <c r="P477"/>
      <c r="Q477"/>
      <c r="R477"/>
      <c r="S477"/>
    </row>
    <row r="478" spans="1:19">
      <c r="A478"/>
      <c r="B478"/>
      <c r="C478"/>
      <c r="D478"/>
      <c r="E478"/>
      <c r="F478"/>
      <c r="G478" s="8">
        <v>60793</v>
      </c>
      <c r="H478" s="9" t="s">
        <v>5</v>
      </c>
      <c r="I478" s="10" t="s">
        <v>19</v>
      </c>
      <c r="J478"/>
      <c r="K478"/>
      <c r="L478"/>
      <c r="M478"/>
      <c r="N478"/>
      <c r="O478"/>
      <c r="P478"/>
      <c r="Q478"/>
      <c r="R478"/>
      <c r="S478"/>
    </row>
    <row r="479" spans="1:19">
      <c r="A479"/>
      <c r="B479"/>
      <c r="C479"/>
      <c r="D479"/>
      <c r="E479"/>
      <c r="F479"/>
      <c r="G479" s="8">
        <v>60882</v>
      </c>
      <c r="H479" s="9" t="s">
        <v>14</v>
      </c>
      <c r="I479" s="10" t="s">
        <v>20</v>
      </c>
      <c r="J479"/>
      <c r="K479"/>
      <c r="L479"/>
      <c r="M479"/>
      <c r="N479"/>
      <c r="O479"/>
      <c r="P479"/>
      <c r="Q479"/>
      <c r="R479"/>
      <c r="S479"/>
    </row>
    <row r="480" spans="1:19">
      <c r="A480"/>
      <c r="B480"/>
      <c r="C480"/>
      <c r="D480"/>
      <c r="E480"/>
      <c r="F480"/>
      <c r="G480" s="8">
        <v>60917</v>
      </c>
      <c r="H480" s="9" t="s">
        <v>14</v>
      </c>
      <c r="I480" s="10" t="s">
        <v>22</v>
      </c>
      <c r="J480"/>
      <c r="K480"/>
      <c r="L480"/>
      <c r="M480"/>
      <c r="N480"/>
      <c r="O480"/>
      <c r="P480"/>
      <c r="Q480"/>
      <c r="R480"/>
      <c r="S480"/>
    </row>
    <row r="481" spans="1:19">
      <c r="A481"/>
      <c r="B481"/>
      <c r="C481"/>
      <c r="D481"/>
      <c r="E481"/>
      <c r="F481"/>
      <c r="G481" s="8">
        <v>60938</v>
      </c>
      <c r="H481" s="9" t="s">
        <v>14</v>
      </c>
      <c r="I481" s="10" t="s">
        <v>7</v>
      </c>
      <c r="J481"/>
      <c r="K481"/>
      <c r="L481"/>
      <c r="M481"/>
      <c r="N481"/>
      <c r="O481"/>
      <c r="P481"/>
      <c r="Q481"/>
      <c r="R481"/>
      <c r="S481"/>
    </row>
    <row r="482" spans="1:19">
      <c r="A482"/>
      <c r="B482"/>
      <c r="C482"/>
      <c r="D482"/>
      <c r="E482"/>
      <c r="F482"/>
      <c r="G482" s="8">
        <v>60951</v>
      </c>
      <c r="H482" s="9" t="s">
        <v>10</v>
      </c>
      <c r="I482" s="10" t="s">
        <v>9</v>
      </c>
      <c r="J482"/>
      <c r="K482"/>
      <c r="L482"/>
      <c r="M482"/>
      <c r="N482"/>
      <c r="O482"/>
      <c r="P482"/>
      <c r="Q482"/>
      <c r="R482"/>
      <c r="S482"/>
    </row>
    <row r="483" spans="1:19">
      <c r="A483"/>
      <c r="B483"/>
      <c r="C483"/>
      <c r="D483"/>
      <c r="E483"/>
      <c r="F483"/>
      <c r="G483" s="8">
        <v>61042</v>
      </c>
      <c r="H483" s="9" t="s">
        <v>10</v>
      </c>
      <c r="I483" s="10" t="s">
        <v>15</v>
      </c>
      <c r="J483"/>
      <c r="K483"/>
      <c r="L483"/>
      <c r="M483"/>
      <c r="N483"/>
      <c r="O483"/>
      <c r="P483"/>
      <c r="Q483"/>
      <c r="R483"/>
      <c r="S483"/>
    </row>
    <row r="484" spans="1:19">
      <c r="A484"/>
      <c r="B484"/>
      <c r="C484"/>
      <c r="D484"/>
      <c r="E484"/>
      <c r="F484"/>
      <c r="G484" s="8">
        <v>61043</v>
      </c>
      <c r="H484" s="9" t="s">
        <v>14</v>
      </c>
      <c r="I484" s="10" t="s">
        <v>15</v>
      </c>
      <c r="J484"/>
      <c r="K484"/>
      <c r="L484"/>
      <c r="M484"/>
      <c r="N484"/>
      <c r="O484"/>
      <c r="P484"/>
      <c r="Q484"/>
      <c r="R484"/>
      <c r="S484"/>
    </row>
    <row r="485" spans="1:19">
      <c r="A485"/>
      <c r="B485"/>
      <c r="C485"/>
      <c r="D485"/>
      <c r="E485"/>
      <c r="F485"/>
      <c r="G485" s="8">
        <v>61088</v>
      </c>
      <c r="H485" s="9" t="s">
        <v>16</v>
      </c>
      <c r="I485" s="10" t="s">
        <v>17</v>
      </c>
      <c r="J485"/>
      <c r="K485"/>
      <c r="L485"/>
      <c r="M485"/>
      <c r="N485"/>
      <c r="O485"/>
      <c r="P485"/>
      <c r="Q485"/>
      <c r="R485"/>
      <c r="S485"/>
    </row>
    <row r="486" spans="1:19">
      <c r="A486"/>
      <c r="B486"/>
      <c r="C486"/>
      <c r="D486"/>
      <c r="E486"/>
      <c r="F486"/>
      <c r="G486" s="8">
        <v>61108</v>
      </c>
      <c r="H486" s="9" t="s">
        <v>5</v>
      </c>
      <c r="I486" s="10" t="s">
        <v>21</v>
      </c>
      <c r="J486"/>
      <c r="K486"/>
      <c r="L486"/>
      <c r="M486"/>
      <c r="N486"/>
      <c r="O486"/>
      <c r="P486"/>
      <c r="Q486"/>
      <c r="R486"/>
      <c r="S486"/>
    </row>
    <row r="487" spans="1:19">
      <c r="A487"/>
      <c r="B487"/>
      <c r="C487"/>
      <c r="D487"/>
      <c r="E487"/>
      <c r="F487"/>
      <c r="G487" s="8">
        <v>61150</v>
      </c>
      <c r="H487" s="9" t="s">
        <v>5</v>
      </c>
      <c r="I487" s="10" t="s">
        <v>19</v>
      </c>
      <c r="J487"/>
      <c r="K487"/>
      <c r="L487"/>
      <c r="M487"/>
      <c r="N487"/>
      <c r="O487"/>
      <c r="P487"/>
      <c r="Q487"/>
      <c r="R487"/>
      <c r="S487"/>
    </row>
    <row r="488" spans="1:19">
      <c r="A488"/>
      <c r="B488"/>
      <c r="C488"/>
      <c r="D488"/>
      <c r="E488"/>
      <c r="F488"/>
      <c r="G488" s="8">
        <v>61247</v>
      </c>
      <c r="H488" s="9" t="s">
        <v>8</v>
      </c>
      <c r="I488" s="10" t="s">
        <v>20</v>
      </c>
      <c r="J488"/>
      <c r="K488"/>
      <c r="L488"/>
      <c r="M488"/>
      <c r="N488"/>
      <c r="O488"/>
      <c r="P488"/>
      <c r="Q488"/>
      <c r="R488"/>
      <c r="S488"/>
    </row>
    <row r="489" spans="1:19">
      <c r="A489"/>
      <c r="B489"/>
      <c r="C489"/>
      <c r="D489"/>
      <c r="E489"/>
      <c r="F489"/>
      <c r="G489" s="8">
        <v>61282</v>
      </c>
      <c r="H489" s="9" t="s">
        <v>8</v>
      </c>
      <c r="I489" s="10" t="s">
        <v>22</v>
      </c>
      <c r="J489"/>
      <c r="K489"/>
      <c r="L489"/>
      <c r="M489"/>
      <c r="N489"/>
      <c r="O489"/>
      <c r="P489"/>
      <c r="Q489"/>
      <c r="R489"/>
      <c r="S489"/>
    </row>
    <row r="490" spans="1:19">
      <c r="A490"/>
      <c r="B490"/>
      <c r="C490"/>
      <c r="D490"/>
      <c r="E490"/>
      <c r="F490"/>
      <c r="G490" s="8">
        <v>61303</v>
      </c>
      <c r="H490" s="9" t="s">
        <v>8</v>
      </c>
      <c r="I490" s="10" t="s">
        <v>7</v>
      </c>
      <c r="J490"/>
      <c r="K490"/>
      <c r="L490"/>
      <c r="M490"/>
      <c r="N490"/>
      <c r="O490"/>
      <c r="P490"/>
      <c r="Q490"/>
      <c r="R490"/>
      <c r="S490"/>
    </row>
    <row r="491" spans="1:19">
      <c r="A491"/>
      <c r="B491"/>
      <c r="C491"/>
      <c r="D491"/>
      <c r="E491"/>
      <c r="F491"/>
      <c r="G491" s="8">
        <v>61316</v>
      </c>
      <c r="H491" s="9" t="s">
        <v>14</v>
      </c>
      <c r="I491" s="10" t="s">
        <v>9</v>
      </c>
      <c r="J491"/>
      <c r="K491"/>
      <c r="L491"/>
      <c r="M491"/>
      <c r="N491"/>
      <c r="O491"/>
      <c r="P491"/>
      <c r="Q491"/>
      <c r="R491"/>
      <c r="S491"/>
    </row>
    <row r="492" spans="1:19">
      <c r="A492"/>
      <c r="B492"/>
      <c r="C492"/>
      <c r="D492"/>
      <c r="E492"/>
      <c r="F492"/>
      <c r="G492" s="8">
        <v>61427</v>
      </c>
      <c r="H492" s="9" t="s">
        <v>10</v>
      </c>
      <c r="I492" s="10" t="s">
        <v>15</v>
      </c>
      <c r="J492"/>
      <c r="K492"/>
      <c r="L492"/>
      <c r="M492"/>
      <c r="N492"/>
      <c r="O492"/>
      <c r="P492"/>
      <c r="Q492"/>
      <c r="R492"/>
      <c r="S492"/>
    </row>
    <row r="493" spans="1:19">
      <c r="A493"/>
      <c r="B493"/>
      <c r="C493"/>
      <c r="D493"/>
      <c r="E493"/>
      <c r="F493"/>
      <c r="G493" s="8">
        <v>61428</v>
      </c>
      <c r="H493" s="9" t="s">
        <v>14</v>
      </c>
      <c r="I493" s="10" t="s">
        <v>15</v>
      </c>
      <c r="J493"/>
      <c r="K493"/>
      <c r="L493"/>
      <c r="M493"/>
      <c r="N493"/>
      <c r="O493"/>
      <c r="P493"/>
      <c r="Q493"/>
      <c r="R493"/>
      <c r="S493"/>
    </row>
    <row r="494" spans="1:19">
      <c r="A494"/>
      <c r="B494"/>
      <c r="C494"/>
      <c r="D494"/>
      <c r="E494"/>
      <c r="F494"/>
      <c r="G494" s="8">
        <v>61473</v>
      </c>
      <c r="H494" s="9" t="s">
        <v>16</v>
      </c>
      <c r="I494" s="10" t="s">
        <v>17</v>
      </c>
      <c r="J494"/>
      <c r="K494"/>
      <c r="L494"/>
      <c r="M494"/>
      <c r="N494"/>
      <c r="O494"/>
      <c r="P494"/>
      <c r="Q494"/>
      <c r="R494"/>
      <c r="S494"/>
    </row>
    <row r="495" spans="1:19">
      <c r="A495"/>
      <c r="B495"/>
      <c r="C495"/>
      <c r="D495"/>
      <c r="E495"/>
      <c r="F495"/>
      <c r="G495" s="8">
        <v>61484</v>
      </c>
      <c r="H495" s="9" t="s">
        <v>14</v>
      </c>
      <c r="I495" s="10" t="s">
        <v>18</v>
      </c>
      <c r="J495"/>
      <c r="K495"/>
      <c r="L495"/>
      <c r="M495"/>
      <c r="N495"/>
      <c r="O495"/>
      <c r="P495"/>
      <c r="Q495"/>
      <c r="R495"/>
      <c r="S495"/>
    </row>
    <row r="496" spans="1:19">
      <c r="A496"/>
      <c r="B496"/>
      <c r="C496"/>
      <c r="D496"/>
      <c r="E496"/>
      <c r="F496"/>
      <c r="G496" s="8">
        <v>61535</v>
      </c>
      <c r="H496" s="9" t="s">
        <v>5</v>
      </c>
      <c r="I496" s="10" t="s">
        <v>19</v>
      </c>
      <c r="J496"/>
      <c r="K496"/>
      <c r="L496"/>
      <c r="M496"/>
      <c r="N496"/>
      <c r="O496"/>
      <c r="P496"/>
      <c r="Q496"/>
      <c r="R496"/>
      <c r="S496"/>
    </row>
    <row r="497" spans="1:19">
      <c r="A497"/>
      <c r="B497"/>
      <c r="C497"/>
      <c r="D497"/>
      <c r="E497"/>
      <c r="F497"/>
      <c r="G497" s="8">
        <v>61613</v>
      </c>
      <c r="H497" s="9" t="s">
        <v>16</v>
      </c>
      <c r="I497" s="10" t="s">
        <v>20</v>
      </c>
      <c r="J497"/>
      <c r="K497"/>
      <c r="L497"/>
      <c r="M497"/>
      <c r="N497"/>
      <c r="O497"/>
      <c r="P497"/>
      <c r="Q497"/>
      <c r="R497"/>
      <c r="S497"/>
    </row>
    <row r="498" spans="1:19">
      <c r="A498"/>
      <c r="B498"/>
      <c r="C498"/>
      <c r="D498"/>
      <c r="E498"/>
      <c r="F498"/>
      <c r="G498" s="8">
        <v>61648</v>
      </c>
      <c r="H498" s="9" t="s">
        <v>16</v>
      </c>
      <c r="I498" s="10" t="s">
        <v>22</v>
      </c>
      <c r="J498"/>
      <c r="K498"/>
      <c r="L498"/>
      <c r="M498"/>
      <c r="N498"/>
      <c r="O498"/>
      <c r="P498"/>
      <c r="Q498"/>
      <c r="R498"/>
      <c r="S498"/>
    </row>
    <row r="499" spans="1:19">
      <c r="A499"/>
      <c r="B499"/>
      <c r="C499"/>
      <c r="D499"/>
      <c r="E499"/>
      <c r="F499"/>
      <c r="G499" s="8">
        <v>61669</v>
      </c>
      <c r="H499" s="9" t="s">
        <v>16</v>
      </c>
      <c r="I499" s="10" t="s">
        <v>7</v>
      </c>
      <c r="J499"/>
      <c r="K499"/>
      <c r="L499"/>
      <c r="M499"/>
      <c r="N499"/>
      <c r="O499"/>
      <c r="P499"/>
      <c r="Q499"/>
      <c r="R499"/>
      <c r="S499"/>
    </row>
    <row r="500" spans="1:19">
      <c r="A500"/>
      <c r="B500"/>
      <c r="C500"/>
      <c r="D500"/>
      <c r="E500"/>
      <c r="F500"/>
      <c r="G500" s="8">
        <v>61682</v>
      </c>
      <c r="H500" s="9" t="s">
        <v>5</v>
      </c>
      <c r="I500" s="10" t="s">
        <v>9</v>
      </c>
      <c r="J500"/>
      <c r="K500"/>
      <c r="L500"/>
      <c r="M500"/>
      <c r="N500"/>
      <c r="O500"/>
      <c r="P500"/>
      <c r="Q500"/>
      <c r="R500"/>
      <c r="S500"/>
    </row>
    <row r="501" spans="1:19">
      <c r="A501"/>
      <c r="B501"/>
      <c r="C501"/>
      <c r="D501"/>
      <c r="E501"/>
      <c r="F501"/>
      <c r="G501" s="8">
        <v>61722</v>
      </c>
      <c r="H501" s="9" t="s">
        <v>14</v>
      </c>
      <c r="I501" s="10" t="s">
        <v>11</v>
      </c>
      <c r="J501"/>
      <c r="K501"/>
      <c r="L501"/>
      <c r="M501"/>
      <c r="N501"/>
      <c r="O501"/>
      <c r="P501"/>
      <c r="Q501"/>
      <c r="R501"/>
      <c r="S501"/>
    </row>
    <row r="502" spans="1:19">
      <c r="A502"/>
      <c r="B502"/>
      <c r="C502"/>
      <c r="D502"/>
      <c r="E502"/>
      <c r="F502"/>
      <c r="G502" s="8">
        <v>61729</v>
      </c>
      <c r="H502" s="9" t="s">
        <v>14</v>
      </c>
      <c r="I502" s="10" t="s">
        <v>12</v>
      </c>
      <c r="J502"/>
      <c r="K502"/>
      <c r="L502"/>
      <c r="M502"/>
      <c r="N502"/>
      <c r="O502"/>
      <c r="P502"/>
      <c r="Q502"/>
      <c r="R502"/>
      <c r="S502"/>
    </row>
    <row r="503" spans="1:19">
      <c r="A503"/>
      <c r="B503"/>
      <c r="C503"/>
      <c r="D503"/>
      <c r="E503"/>
      <c r="F503"/>
      <c r="G503" s="8">
        <v>61784</v>
      </c>
      <c r="H503" s="9" t="s">
        <v>10</v>
      </c>
      <c r="I503" s="10" t="s">
        <v>15</v>
      </c>
      <c r="J503"/>
      <c r="K503"/>
      <c r="L503"/>
      <c r="M503"/>
      <c r="N503"/>
      <c r="O503"/>
      <c r="P503"/>
      <c r="Q503"/>
      <c r="R503"/>
      <c r="S503"/>
    </row>
    <row r="504" spans="1:19">
      <c r="A504"/>
      <c r="B504"/>
      <c r="C504"/>
      <c r="D504"/>
      <c r="E504"/>
      <c r="F504"/>
      <c r="G504" s="8">
        <v>61785</v>
      </c>
      <c r="H504" s="9" t="s">
        <v>14</v>
      </c>
      <c r="I504" s="10" t="s">
        <v>15</v>
      </c>
      <c r="J504"/>
      <c r="K504"/>
      <c r="L504"/>
      <c r="M504"/>
      <c r="N504"/>
      <c r="O504"/>
      <c r="P504"/>
      <c r="Q504"/>
      <c r="R504"/>
      <c r="S504"/>
    </row>
    <row r="505" spans="1:19">
      <c r="A505"/>
      <c r="B505"/>
      <c r="C505"/>
      <c r="D505"/>
      <c r="E505"/>
      <c r="F505"/>
      <c r="G505" s="8">
        <v>61830</v>
      </c>
      <c r="H505" s="9" t="s">
        <v>16</v>
      </c>
      <c r="I505" s="10" t="s">
        <v>17</v>
      </c>
      <c r="J505"/>
      <c r="K505"/>
      <c r="L505"/>
      <c r="M505"/>
      <c r="N505"/>
      <c r="O505"/>
      <c r="P505"/>
      <c r="Q505"/>
      <c r="R505"/>
      <c r="S505"/>
    </row>
    <row r="506" spans="1:19">
      <c r="A506"/>
      <c r="B506"/>
      <c r="C506"/>
      <c r="D506"/>
      <c r="E506"/>
      <c r="F506"/>
      <c r="G506" s="8">
        <v>61849</v>
      </c>
      <c r="H506" s="9" t="s">
        <v>8</v>
      </c>
      <c r="I506" s="10" t="s">
        <v>18</v>
      </c>
      <c r="J506"/>
      <c r="K506"/>
      <c r="L506"/>
      <c r="M506"/>
      <c r="N506"/>
      <c r="O506"/>
      <c r="P506"/>
      <c r="Q506"/>
      <c r="R506"/>
      <c r="S506"/>
    </row>
    <row r="507" spans="1:19">
      <c r="A507"/>
      <c r="B507"/>
      <c r="C507"/>
      <c r="D507"/>
      <c r="E507"/>
      <c r="F507"/>
      <c r="G507" s="8">
        <v>61892</v>
      </c>
      <c r="H507" s="9" t="s">
        <v>5</v>
      </c>
      <c r="I507" s="10" t="s">
        <v>19</v>
      </c>
      <c r="J507"/>
      <c r="K507"/>
      <c r="L507"/>
      <c r="M507"/>
      <c r="N507"/>
      <c r="O507"/>
      <c r="P507"/>
      <c r="Q507"/>
      <c r="R507"/>
      <c r="S507"/>
    </row>
    <row r="508" spans="1:19">
      <c r="A508"/>
      <c r="B508"/>
      <c r="C508"/>
      <c r="D508"/>
      <c r="E508"/>
      <c r="F508"/>
      <c r="G508" s="8">
        <v>62047</v>
      </c>
      <c r="H508" s="9" t="s">
        <v>16</v>
      </c>
      <c r="I508" s="10" t="s">
        <v>9</v>
      </c>
      <c r="J508"/>
      <c r="K508"/>
      <c r="L508"/>
      <c r="M508"/>
      <c r="N508"/>
      <c r="O508"/>
      <c r="P508"/>
      <c r="Q508"/>
      <c r="R508"/>
      <c r="S508"/>
    </row>
    <row r="509" spans="1:19">
      <c r="A509"/>
      <c r="B509"/>
      <c r="C509"/>
      <c r="D509"/>
      <c r="E509"/>
      <c r="F509"/>
      <c r="G509" s="8">
        <v>62087</v>
      </c>
      <c r="H509" s="9" t="s">
        <v>8</v>
      </c>
      <c r="I509" s="10" t="s">
        <v>11</v>
      </c>
      <c r="J509"/>
      <c r="K509"/>
      <c r="L509"/>
      <c r="M509"/>
      <c r="N509"/>
      <c r="O509"/>
      <c r="P509"/>
      <c r="Q509"/>
      <c r="R509"/>
      <c r="S509"/>
    </row>
    <row r="510" spans="1:19">
      <c r="A510"/>
      <c r="B510"/>
      <c r="C510"/>
      <c r="D510"/>
      <c r="E510"/>
      <c r="F510"/>
      <c r="G510" s="8">
        <v>62094</v>
      </c>
      <c r="H510" s="9" t="s">
        <v>8</v>
      </c>
      <c r="I510" s="10" t="s">
        <v>12</v>
      </c>
      <c r="J510"/>
      <c r="K510"/>
      <c r="L510"/>
      <c r="M510"/>
      <c r="N510"/>
      <c r="O510"/>
      <c r="P510"/>
      <c r="Q510"/>
      <c r="R510"/>
      <c r="S510"/>
    </row>
    <row r="511" spans="1:19">
      <c r="A511"/>
      <c r="B511"/>
      <c r="C511"/>
      <c r="D511"/>
      <c r="E511"/>
      <c r="F511"/>
      <c r="G511" s="8">
        <v>62134</v>
      </c>
      <c r="H511" s="9" t="s">
        <v>10</v>
      </c>
      <c r="I511" s="10" t="s">
        <v>15</v>
      </c>
      <c r="J511"/>
      <c r="K511"/>
      <c r="L511"/>
      <c r="M511"/>
      <c r="N511"/>
      <c r="O511"/>
      <c r="P511"/>
      <c r="Q511"/>
      <c r="R511"/>
      <c r="S511"/>
    </row>
    <row r="512" spans="1:19">
      <c r="A512"/>
      <c r="B512"/>
      <c r="C512"/>
      <c r="D512"/>
      <c r="E512"/>
      <c r="F512"/>
      <c r="G512" s="8">
        <v>62135</v>
      </c>
      <c r="H512" s="9" t="s">
        <v>14</v>
      </c>
      <c r="I512" s="10" t="s">
        <v>15</v>
      </c>
      <c r="J512"/>
      <c r="K512"/>
      <c r="L512"/>
      <c r="M512"/>
      <c r="N512"/>
      <c r="O512"/>
      <c r="P512"/>
      <c r="Q512"/>
      <c r="R512"/>
      <c r="S512"/>
    </row>
    <row r="513" spans="1:19">
      <c r="A513"/>
      <c r="B513"/>
      <c r="C513"/>
      <c r="D513"/>
      <c r="E513"/>
      <c r="F513"/>
      <c r="G513" s="8">
        <v>62180</v>
      </c>
      <c r="H513" s="9" t="s">
        <v>16</v>
      </c>
      <c r="I513" s="10" t="s">
        <v>17</v>
      </c>
      <c r="J513"/>
      <c r="K513"/>
      <c r="L513"/>
      <c r="M513"/>
      <c r="N513"/>
      <c r="O513"/>
      <c r="P513"/>
      <c r="Q513"/>
      <c r="R513"/>
      <c r="S513"/>
    </row>
    <row r="514" spans="1:19">
      <c r="A514"/>
      <c r="B514"/>
      <c r="C514"/>
      <c r="D514"/>
      <c r="E514"/>
      <c r="F514"/>
      <c r="G514" s="8">
        <v>62204</v>
      </c>
      <c r="H514" s="9" t="s">
        <v>10</v>
      </c>
      <c r="I514" s="10" t="s">
        <v>21</v>
      </c>
      <c r="J514"/>
      <c r="K514"/>
      <c r="L514"/>
      <c r="M514"/>
      <c r="N514"/>
      <c r="O514"/>
      <c r="P514"/>
      <c r="Q514"/>
      <c r="R514"/>
      <c r="S514"/>
    </row>
    <row r="515" spans="1:19">
      <c r="A515"/>
      <c r="B515"/>
      <c r="C515"/>
      <c r="D515"/>
      <c r="E515"/>
      <c r="F515"/>
      <c r="G515" s="8">
        <v>62214</v>
      </c>
      <c r="H515" s="9" t="s">
        <v>5</v>
      </c>
      <c r="I515" s="10" t="s">
        <v>18</v>
      </c>
      <c r="J515"/>
      <c r="K515"/>
      <c r="L515"/>
      <c r="M515"/>
      <c r="N515"/>
      <c r="O515"/>
      <c r="P515"/>
      <c r="Q515"/>
      <c r="R515"/>
      <c r="S515"/>
    </row>
    <row r="516" spans="1:19">
      <c r="A516"/>
      <c r="B516"/>
      <c r="C516"/>
      <c r="D516"/>
      <c r="E516"/>
      <c r="F516"/>
      <c r="G516" s="8">
        <v>62242</v>
      </c>
      <c r="H516" s="9" t="s">
        <v>5</v>
      </c>
      <c r="I516" s="10" t="s">
        <v>19</v>
      </c>
      <c r="J516"/>
      <c r="K516"/>
      <c r="L516"/>
      <c r="M516"/>
      <c r="N516"/>
      <c r="O516"/>
      <c r="P516"/>
      <c r="Q516"/>
      <c r="R516"/>
      <c r="S516"/>
    </row>
    <row r="517" spans="1:19">
      <c r="A517"/>
      <c r="B517"/>
      <c r="C517"/>
      <c r="D517"/>
      <c r="E517"/>
      <c r="F517"/>
      <c r="G517" s="8">
        <v>62452</v>
      </c>
      <c r="H517" s="9" t="s">
        <v>5</v>
      </c>
      <c r="I517" s="10" t="s">
        <v>11</v>
      </c>
      <c r="J517"/>
      <c r="K517"/>
      <c r="L517"/>
      <c r="M517"/>
      <c r="N517"/>
      <c r="O517"/>
      <c r="P517"/>
      <c r="Q517"/>
      <c r="R517"/>
      <c r="S517"/>
    </row>
    <row r="518" spans="1:19">
      <c r="A518"/>
      <c r="B518"/>
      <c r="C518"/>
      <c r="D518"/>
      <c r="E518"/>
      <c r="F518"/>
      <c r="G518" s="8">
        <v>62459</v>
      </c>
      <c r="H518" s="9" t="s">
        <v>5</v>
      </c>
      <c r="I518" s="10" t="s">
        <v>12</v>
      </c>
      <c r="J518"/>
      <c r="K518"/>
      <c r="L518"/>
      <c r="M518"/>
      <c r="N518"/>
      <c r="O518"/>
      <c r="P518"/>
      <c r="Q518"/>
      <c r="R518"/>
      <c r="S518"/>
    </row>
    <row r="519" spans="1:19">
      <c r="A519"/>
      <c r="B519"/>
      <c r="C519"/>
      <c r="D519"/>
      <c r="E519"/>
      <c r="F519"/>
      <c r="G519" s="8">
        <v>62519</v>
      </c>
      <c r="H519" s="9" t="s">
        <v>10</v>
      </c>
      <c r="I519" s="10" t="s">
        <v>15</v>
      </c>
      <c r="J519"/>
      <c r="K519"/>
      <c r="L519"/>
      <c r="M519"/>
      <c r="N519"/>
      <c r="O519"/>
      <c r="P519"/>
      <c r="Q519"/>
      <c r="R519"/>
      <c r="S519"/>
    </row>
    <row r="520" spans="1:19">
      <c r="A520"/>
      <c r="B520"/>
      <c r="C520"/>
      <c r="D520"/>
      <c r="E520"/>
      <c r="F520"/>
      <c r="G520" s="8">
        <v>62520</v>
      </c>
      <c r="H520" s="9" t="s">
        <v>14</v>
      </c>
      <c r="I520" s="10" t="s">
        <v>15</v>
      </c>
      <c r="J520"/>
      <c r="K520"/>
      <c r="L520"/>
      <c r="M520"/>
      <c r="N520"/>
      <c r="O520"/>
      <c r="P520"/>
      <c r="Q520"/>
      <c r="R520"/>
      <c r="S520"/>
    </row>
    <row r="521" spans="1:19">
      <c r="A521"/>
      <c r="B521"/>
      <c r="C521"/>
      <c r="D521"/>
      <c r="E521"/>
      <c r="F521"/>
      <c r="G521" s="8">
        <v>62565</v>
      </c>
      <c r="H521" s="9" t="s">
        <v>16</v>
      </c>
      <c r="I521" s="10" t="s">
        <v>17</v>
      </c>
      <c r="J521"/>
      <c r="K521"/>
      <c r="L521"/>
      <c r="M521"/>
      <c r="N521"/>
      <c r="O521"/>
      <c r="P521"/>
      <c r="Q521"/>
      <c r="R521"/>
      <c r="S521"/>
    </row>
    <row r="522" spans="1:19">
      <c r="A522"/>
      <c r="B522"/>
      <c r="C522"/>
      <c r="D522"/>
      <c r="E522"/>
      <c r="F522"/>
      <c r="G522" s="8">
        <v>62569</v>
      </c>
      <c r="H522" s="9" t="s">
        <v>14</v>
      </c>
      <c r="I522" s="10" t="s">
        <v>21</v>
      </c>
      <c r="J522"/>
      <c r="K522"/>
      <c r="L522"/>
      <c r="M522"/>
      <c r="N522"/>
      <c r="O522"/>
      <c r="P522"/>
      <c r="Q522"/>
      <c r="R522"/>
      <c r="S522"/>
    </row>
    <row r="523" spans="1:19">
      <c r="A523"/>
      <c r="B523"/>
      <c r="C523"/>
      <c r="D523"/>
      <c r="E523"/>
      <c r="F523"/>
      <c r="G523" s="8">
        <v>62579</v>
      </c>
      <c r="H523" s="9" t="s">
        <v>16</v>
      </c>
      <c r="I523" s="10" t="s">
        <v>18</v>
      </c>
      <c r="J523"/>
      <c r="K523"/>
      <c r="L523"/>
      <c r="M523"/>
      <c r="N523"/>
      <c r="O523"/>
      <c r="P523"/>
      <c r="Q523"/>
      <c r="R523"/>
      <c r="S523"/>
    </row>
    <row r="524" spans="1:19">
      <c r="A524"/>
      <c r="B524"/>
      <c r="C524"/>
      <c r="D524"/>
      <c r="E524"/>
      <c r="F524"/>
      <c r="G524" s="8">
        <v>62627</v>
      </c>
      <c r="H524" s="9" t="s">
        <v>5</v>
      </c>
      <c r="I524" s="10" t="s">
        <v>19</v>
      </c>
      <c r="J524"/>
      <c r="K524"/>
      <c r="L524"/>
      <c r="M524"/>
      <c r="N524"/>
      <c r="O524"/>
      <c r="P524"/>
      <c r="Q524"/>
      <c r="R524"/>
      <c r="S524"/>
    </row>
    <row r="525" spans="1:19">
      <c r="A525"/>
      <c r="B525"/>
      <c r="C525"/>
      <c r="D525"/>
      <c r="E525"/>
      <c r="F525"/>
      <c r="G525" s="8">
        <v>62708</v>
      </c>
      <c r="H525" s="9" t="s">
        <v>10</v>
      </c>
      <c r="I525" s="10" t="s">
        <v>20</v>
      </c>
      <c r="J525"/>
      <c r="K525"/>
      <c r="L525"/>
      <c r="M525"/>
      <c r="N525"/>
      <c r="O525"/>
      <c r="P525"/>
      <c r="Q525"/>
      <c r="R525"/>
      <c r="S525"/>
    </row>
    <row r="526" spans="1:19">
      <c r="A526"/>
      <c r="B526"/>
      <c r="C526"/>
      <c r="D526"/>
      <c r="E526"/>
      <c r="F526"/>
      <c r="G526" s="8">
        <v>62743</v>
      </c>
      <c r="H526" s="9" t="s">
        <v>10</v>
      </c>
      <c r="I526" s="10" t="s">
        <v>22</v>
      </c>
      <c r="J526"/>
      <c r="K526"/>
      <c r="L526"/>
      <c r="M526"/>
      <c r="N526"/>
      <c r="O526"/>
      <c r="P526"/>
      <c r="Q526"/>
      <c r="R526"/>
      <c r="S526"/>
    </row>
    <row r="527" spans="1:19">
      <c r="A527"/>
      <c r="B527"/>
      <c r="C527"/>
      <c r="D527"/>
      <c r="E527"/>
      <c r="F527"/>
      <c r="G527" s="8">
        <v>62764</v>
      </c>
      <c r="H527" s="9" t="s">
        <v>10</v>
      </c>
      <c r="I527" s="10" t="s">
        <v>7</v>
      </c>
      <c r="J527"/>
      <c r="K527"/>
      <c r="L527"/>
      <c r="M527"/>
      <c r="N527"/>
      <c r="O527"/>
      <c r="P527"/>
      <c r="Q527"/>
      <c r="R527"/>
      <c r="S527"/>
    </row>
    <row r="528" spans="1:19">
      <c r="A528"/>
      <c r="B528"/>
      <c r="C528"/>
      <c r="D528"/>
      <c r="E528"/>
      <c r="F528"/>
      <c r="G528" s="8">
        <v>62817</v>
      </c>
      <c r="H528" s="9" t="s">
        <v>16</v>
      </c>
      <c r="I528" s="10" t="s">
        <v>11</v>
      </c>
      <c r="J528"/>
      <c r="K528"/>
      <c r="L528"/>
      <c r="M528"/>
      <c r="N528"/>
      <c r="O528"/>
      <c r="P528"/>
      <c r="Q528"/>
      <c r="R528"/>
      <c r="S528"/>
    </row>
    <row r="529" spans="1:19">
      <c r="A529"/>
      <c r="B529"/>
      <c r="C529"/>
      <c r="D529"/>
      <c r="E529"/>
      <c r="F529"/>
      <c r="G529" s="8">
        <v>62824</v>
      </c>
      <c r="H529" s="9" t="s">
        <v>16</v>
      </c>
      <c r="I529" s="10" t="s">
        <v>12</v>
      </c>
      <c r="J529"/>
      <c r="K529"/>
      <c r="L529"/>
      <c r="M529"/>
      <c r="N529"/>
      <c r="O529"/>
      <c r="P529"/>
      <c r="Q529"/>
      <c r="R529"/>
      <c r="S529"/>
    </row>
    <row r="530" spans="1:19">
      <c r="A530"/>
      <c r="B530"/>
      <c r="C530"/>
      <c r="D530"/>
      <c r="E530"/>
      <c r="F530"/>
      <c r="G530" s="8">
        <v>62876</v>
      </c>
      <c r="H530" s="9" t="s">
        <v>10</v>
      </c>
      <c r="I530" s="10" t="s">
        <v>15</v>
      </c>
      <c r="J530"/>
      <c r="K530"/>
      <c r="L530"/>
      <c r="M530"/>
      <c r="N530"/>
      <c r="O530"/>
      <c r="P530"/>
      <c r="Q530"/>
      <c r="R530"/>
      <c r="S530"/>
    </row>
    <row r="531" spans="1:19">
      <c r="A531"/>
      <c r="B531"/>
      <c r="C531"/>
      <c r="D531"/>
      <c r="E531"/>
      <c r="F531"/>
      <c r="G531" s="8">
        <v>62877</v>
      </c>
      <c r="H531" s="9" t="s">
        <v>14</v>
      </c>
      <c r="I531" s="10" t="s">
        <v>15</v>
      </c>
      <c r="J531"/>
      <c r="K531"/>
      <c r="L531"/>
      <c r="M531"/>
      <c r="N531"/>
      <c r="O531"/>
      <c r="P531"/>
      <c r="Q531"/>
      <c r="R531"/>
      <c r="S531"/>
    </row>
    <row r="532" spans="1:19">
      <c r="A532"/>
      <c r="B532"/>
      <c r="C532"/>
      <c r="D532"/>
      <c r="E532"/>
      <c r="F532"/>
      <c r="G532" s="8">
        <v>62922</v>
      </c>
      <c r="H532" s="9" t="s">
        <v>16</v>
      </c>
      <c r="I532" s="10" t="s">
        <v>17</v>
      </c>
      <c r="J532"/>
      <c r="K532"/>
      <c r="L532"/>
      <c r="M532"/>
      <c r="N532"/>
      <c r="O532"/>
      <c r="P532"/>
      <c r="Q532"/>
      <c r="R532"/>
      <c r="S532"/>
    </row>
    <row r="533" spans="1:19">
      <c r="A533"/>
      <c r="B533"/>
      <c r="C533"/>
      <c r="D533"/>
      <c r="E533"/>
      <c r="F533"/>
      <c r="G533" s="8">
        <v>62935</v>
      </c>
      <c r="H533" s="9" t="s">
        <v>5</v>
      </c>
      <c r="I533" s="10" t="s">
        <v>21</v>
      </c>
      <c r="J533"/>
      <c r="K533"/>
      <c r="L533"/>
      <c r="M533"/>
      <c r="N533"/>
      <c r="O533"/>
      <c r="P533"/>
      <c r="Q533"/>
      <c r="R533"/>
      <c r="S533"/>
    </row>
    <row r="534" spans="1:19">
      <c r="A534"/>
      <c r="B534"/>
      <c r="C534"/>
      <c r="D534"/>
      <c r="E534"/>
      <c r="F534"/>
      <c r="G534" s="8">
        <v>62984</v>
      </c>
      <c r="H534" s="9" t="s">
        <v>5</v>
      </c>
      <c r="I534" s="10" t="s">
        <v>19</v>
      </c>
      <c r="J534"/>
      <c r="K534"/>
      <c r="L534"/>
      <c r="M534"/>
      <c r="N534"/>
      <c r="O534"/>
      <c r="P534"/>
      <c r="Q534"/>
      <c r="R534"/>
      <c r="S534"/>
    </row>
    <row r="535" spans="1:19">
      <c r="A535"/>
      <c r="B535"/>
      <c r="C535"/>
      <c r="D535"/>
      <c r="E535"/>
      <c r="F535"/>
      <c r="G535" s="8">
        <v>63074</v>
      </c>
      <c r="H535" s="9" t="s">
        <v>8</v>
      </c>
      <c r="I535" s="10" t="s">
        <v>20</v>
      </c>
      <c r="J535"/>
      <c r="K535"/>
      <c r="L535"/>
      <c r="M535"/>
      <c r="N535"/>
      <c r="O535"/>
      <c r="P535"/>
      <c r="Q535"/>
      <c r="R535"/>
      <c r="S535"/>
    </row>
    <row r="536" spans="1:19">
      <c r="A536"/>
      <c r="B536"/>
      <c r="C536"/>
      <c r="D536"/>
      <c r="E536"/>
      <c r="F536"/>
      <c r="G536" s="8">
        <v>63109</v>
      </c>
      <c r="H536" s="9" t="s">
        <v>8</v>
      </c>
      <c r="I536" s="10" t="s">
        <v>22</v>
      </c>
      <c r="J536"/>
      <c r="K536"/>
      <c r="L536"/>
      <c r="M536"/>
      <c r="N536"/>
      <c r="O536"/>
      <c r="P536"/>
      <c r="Q536"/>
      <c r="R536"/>
      <c r="S536"/>
    </row>
    <row r="537" spans="1:19">
      <c r="A537"/>
      <c r="B537"/>
      <c r="C537"/>
      <c r="D537"/>
      <c r="E537"/>
      <c r="F537"/>
      <c r="G537" s="8">
        <v>63130</v>
      </c>
      <c r="H537" s="9" t="s">
        <v>8</v>
      </c>
      <c r="I537" s="10" t="s">
        <v>7</v>
      </c>
      <c r="J537"/>
      <c r="K537"/>
      <c r="L537"/>
      <c r="M537"/>
      <c r="N537"/>
      <c r="O537"/>
      <c r="P537"/>
      <c r="Q537"/>
      <c r="R537"/>
      <c r="S537"/>
    </row>
    <row r="538" spans="1:19">
      <c r="A538"/>
      <c r="B538"/>
      <c r="C538"/>
      <c r="D538"/>
      <c r="E538"/>
      <c r="F538"/>
      <c r="G538" s="8">
        <v>63143</v>
      </c>
      <c r="H538" s="9" t="s">
        <v>14</v>
      </c>
      <c r="I538" s="10" t="s">
        <v>9</v>
      </c>
      <c r="J538"/>
      <c r="K538"/>
      <c r="L538"/>
      <c r="M538"/>
      <c r="N538"/>
      <c r="O538"/>
      <c r="P538"/>
      <c r="Q538"/>
      <c r="R538"/>
      <c r="S538"/>
    </row>
    <row r="539" spans="1:19">
      <c r="A539"/>
      <c r="B539"/>
      <c r="C539"/>
      <c r="D539"/>
      <c r="E539"/>
      <c r="F539"/>
      <c r="G539" s="8">
        <v>63226</v>
      </c>
      <c r="H539" s="9" t="s">
        <v>10</v>
      </c>
      <c r="I539" s="10" t="s">
        <v>15</v>
      </c>
      <c r="J539"/>
      <c r="K539"/>
      <c r="L539"/>
      <c r="M539"/>
      <c r="N539"/>
      <c r="O539"/>
      <c r="P539"/>
      <c r="Q539"/>
      <c r="R539"/>
      <c r="S539"/>
    </row>
    <row r="540" spans="1:19">
      <c r="A540"/>
      <c r="B540"/>
      <c r="C540"/>
      <c r="D540"/>
      <c r="E540"/>
      <c r="F540"/>
      <c r="G540" s="8">
        <v>63227</v>
      </c>
      <c r="H540" s="9" t="s">
        <v>14</v>
      </c>
      <c r="I540" s="10" t="s">
        <v>15</v>
      </c>
      <c r="J540"/>
      <c r="K540"/>
      <c r="L540"/>
      <c r="M540"/>
      <c r="N540"/>
      <c r="O540"/>
      <c r="P540"/>
      <c r="Q540"/>
      <c r="R540"/>
      <c r="S540"/>
    </row>
    <row r="541" spans="1:19">
      <c r="A541"/>
      <c r="B541"/>
      <c r="C541"/>
      <c r="D541"/>
      <c r="E541"/>
      <c r="F541"/>
      <c r="G541" s="8">
        <v>63272</v>
      </c>
      <c r="H541" s="9" t="s">
        <v>16</v>
      </c>
      <c r="I541" s="10" t="s">
        <v>17</v>
      </c>
      <c r="J541"/>
      <c r="K541"/>
      <c r="L541"/>
      <c r="M541"/>
      <c r="N541"/>
      <c r="O541"/>
      <c r="P541"/>
      <c r="Q541"/>
      <c r="R541"/>
      <c r="S541"/>
    </row>
    <row r="542" spans="1:19">
      <c r="A542"/>
      <c r="B542"/>
      <c r="C542"/>
      <c r="D542"/>
      <c r="E542"/>
      <c r="F542"/>
      <c r="G542" s="8">
        <v>63300</v>
      </c>
      <c r="H542" s="9" t="s">
        <v>16</v>
      </c>
      <c r="I542" s="10" t="s">
        <v>21</v>
      </c>
      <c r="J542"/>
      <c r="K542"/>
      <c r="L542"/>
      <c r="M542"/>
      <c r="N542"/>
      <c r="O542"/>
      <c r="P542"/>
      <c r="Q542"/>
      <c r="R542"/>
      <c r="S542"/>
    </row>
    <row r="543" spans="1:19">
      <c r="A543"/>
      <c r="B543"/>
      <c r="C543"/>
      <c r="D543"/>
      <c r="E543"/>
      <c r="F543"/>
      <c r="G543" s="8">
        <v>63310</v>
      </c>
      <c r="H543" s="9" t="s">
        <v>10</v>
      </c>
      <c r="I543" s="10" t="s">
        <v>18</v>
      </c>
      <c r="J543"/>
      <c r="K543"/>
      <c r="L543"/>
      <c r="M543"/>
      <c r="N543"/>
      <c r="O543"/>
      <c r="P543"/>
      <c r="Q543"/>
      <c r="R543"/>
      <c r="S543"/>
    </row>
    <row r="544" spans="1:19">
      <c r="A544"/>
      <c r="B544"/>
      <c r="C544"/>
      <c r="D544"/>
      <c r="E544"/>
      <c r="F544"/>
      <c r="G544" s="8">
        <v>63334</v>
      </c>
      <c r="H544" s="9" t="s">
        <v>5</v>
      </c>
      <c r="I544" s="10" t="s">
        <v>19</v>
      </c>
      <c r="J544"/>
      <c r="K544"/>
      <c r="L544"/>
      <c r="M544"/>
      <c r="N544"/>
      <c r="O544"/>
      <c r="P544"/>
      <c r="Q544"/>
      <c r="R544"/>
      <c r="S544"/>
    </row>
    <row r="545" spans="1:19">
      <c r="A545"/>
      <c r="B545"/>
      <c r="C545"/>
      <c r="D545"/>
      <c r="E545"/>
      <c r="F545"/>
      <c r="G545" s="8">
        <v>63439</v>
      </c>
      <c r="H545" s="9" t="s">
        <v>5</v>
      </c>
      <c r="I545" s="10" t="s">
        <v>20</v>
      </c>
      <c r="J545"/>
      <c r="K545"/>
      <c r="L545"/>
      <c r="M545"/>
      <c r="N545"/>
      <c r="O545"/>
      <c r="P545"/>
      <c r="Q545"/>
      <c r="R545"/>
      <c r="S545"/>
    </row>
    <row r="546" spans="1:19">
      <c r="A546"/>
      <c r="B546"/>
      <c r="C546"/>
      <c r="D546"/>
      <c r="E546"/>
      <c r="F546"/>
      <c r="G546" s="8">
        <v>63474</v>
      </c>
      <c r="H546" s="9" t="s">
        <v>5</v>
      </c>
      <c r="I546" s="10" t="s">
        <v>22</v>
      </c>
      <c r="J546"/>
      <c r="K546"/>
      <c r="L546"/>
      <c r="M546"/>
      <c r="N546"/>
      <c r="O546"/>
      <c r="P546"/>
      <c r="Q546"/>
      <c r="R546"/>
      <c r="S546"/>
    </row>
    <row r="547" spans="1:19">
      <c r="A547"/>
      <c r="B547"/>
      <c r="C547"/>
      <c r="D547"/>
      <c r="E547"/>
      <c r="F547"/>
      <c r="G547" s="8">
        <v>63495</v>
      </c>
      <c r="H547" s="9" t="s">
        <v>5</v>
      </c>
      <c r="I547" s="10" t="s">
        <v>7</v>
      </c>
      <c r="J547"/>
      <c r="K547"/>
      <c r="L547"/>
      <c r="M547"/>
      <c r="N547"/>
      <c r="O547"/>
      <c r="P547"/>
      <c r="Q547"/>
      <c r="R547"/>
      <c r="S547"/>
    </row>
    <row r="548" spans="1:19">
      <c r="A548"/>
      <c r="B548"/>
      <c r="C548"/>
      <c r="D548"/>
      <c r="E548"/>
      <c r="F548"/>
      <c r="G548" s="8">
        <v>63508</v>
      </c>
      <c r="H548" s="9" t="s">
        <v>8</v>
      </c>
      <c r="I548" s="10" t="s">
        <v>9</v>
      </c>
      <c r="J548"/>
      <c r="K548"/>
      <c r="L548"/>
      <c r="M548"/>
      <c r="N548"/>
      <c r="O548"/>
      <c r="P548"/>
      <c r="Q548"/>
      <c r="R548"/>
      <c r="S548"/>
    </row>
    <row r="549" spans="1:19">
      <c r="A549"/>
      <c r="B549"/>
      <c r="C549"/>
      <c r="D549"/>
      <c r="E549"/>
      <c r="F549"/>
      <c r="G549" s="8">
        <v>63548</v>
      </c>
      <c r="H549" s="9" t="s">
        <v>10</v>
      </c>
      <c r="I549" s="10" t="s">
        <v>11</v>
      </c>
      <c r="J549"/>
      <c r="K549"/>
      <c r="L549"/>
      <c r="M549"/>
      <c r="N549"/>
      <c r="O549"/>
      <c r="P549"/>
      <c r="Q549"/>
      <c r="R549"/>
      <c r="S549"/>
    </row>
    <row r="550" spans="1:19">
      <c r="A550"/>
      <c r="B550"/>
      <c r="C550"/>
      <c r="D550"/>
      <c r="E550"/>
      <c r="F550"/>
      <c r="G550" s="8">
        <v>63555</v>
      </c>
      <c r="H550" s="9" t="s">
        <v>10</v>
      </c>
      <c r="I550" s="10" t="s">
        <v>12</v>
      </c>
      <c r="J550"/>
      <c r="K550"/>
      <c r="L550"/>
      <c r="M550"/>
      <c r="N550"/>
      <c r="O550"/>
      <c r="P550"/>
      <c r="Q550"/>
      <c r="R550"/>
      <c r="S550"/>
    </row>
    <row r="551" spans="1:19">
      <c r="A551"/>
      <c r="B551"/>
      <c r="C551"/>
      <c r="D551"/>
      <c r="E551"/>
      <c r="F551"/>
      <c r="G551" s="8">
        <v>63611</v>
      </c>
      <c r="H551" s="9" t="s">
        <v>10</v>
      </c>
      <c r="I551" s="10" t="s">
        <v>15</v>
      </c>
      <c r="J551"/>
      <c r="K551"/>
      <c r="L551"/>
      <c r="M551"/>
      <c r="N551"/>
      <c r="O551"/>
      <c r="P551"/>
      <c r="Q551"/>
      <c r="R551"/>
      <c r="S551"/>
    </row>
    <row r="552" spans="1:19">
      <c r="A552"/>
      <c r="B552"/>
      <c r="C552"/>
      <c r="D552"/>
      <c r="E552"/>
      <c r="F552"/>
      <c r="G552" s="8">
        <v>63612</v>
      </c>
      <c r="H552" s="9" t="s">
        <v>14</v>
      </c>
      <c r="I552" s="10" t="s">
        <v>15</v>
      </c>
      <c r="J552"/>
      <c r="K552"/>
      <c r="L552"/>
      <c r="M552"/>
      <c r="N552"/>
      <c r="O552"/>
      <c r="P552"/>
      <c r="Q552"/>
      <c r="R552"/>
      <c r="S552"/>
    </row>
    <row r="553" spans="1:19">
      <c r="A553"/>
      <c r="B553"/>
      <c r="C553"/>
      <c r="D553"/>
      <c r="E553"/>
      <c r="F553"/>
      <c r="G553" s="8">
        <v>63657</v>
      </c>
      <c r="H553" s="9" t="s">
        <v>16</v>
      </c>
      <c r="I553" s="10" t="s">
        <v>17</v>
      </c>
      <c r="J553"/>
      <c r="K553"/>
      <c r="L553"/>
      <c r="M553"/>
      <c r="N553"/>
      <c r="O553"/>
      <c r="P553"/>
      <c r="Q553"/>
      <c r="R553"/>
      <c r="S553"/>
    </row>
    <row r="554" spans="1:19">
      <c r="A554"/>
      <c r="B554"/>
      <c r="C554"/>
      <c r="D554"/>
      <c r="E554"/>
      <c r="F554"/>
      <c r="G554" s="8">
        <v>63675</v>
      </c>
      <c r="H554" s="9" t="s">
        <v>14</v>
      </c>
      <c r="I554" s="10" t="s">
        <v>18</v>
      </c>
      <c r="J554"/>
      <c r="K554"/>
      <c r="L554"/>
      <c r="M554"/>
      <c r="N554"/>
      <c r="O554"/>
      <c r="P554"/>
      <c r="Q554"/>
      <c r="R554"/>
      <c r="S554"/>
    </row>
    <row r="555" spans="1:19">
      <c r="A555"/>
      <c r="B555"/>
      <c r="C555"/>
      <c r="D555"/>
      <c r="E555"/>
      <c r="F555"/>
      <c r="G555" s="8">
        <v>63719</v>
      </c>
      <c r="H555" s="9" t="s">
        <v>5</v>
      </c>
      <c r="I555" s="10" t="s">
        <v>19</v>
      </c>
      <c r="J555"/>
      <c r="K555"/>
      <c r="L555"/>
      <c r="M555"/>
      <c r="N555"/>
      <c r="O555"/>
      <c r="P555"/>
      <c r="Q555"/>
      <c r="R555"/>
      <c r="S555"/>
    </row>
    <row r="556" spans="1:19">
      <c r="A556"/>
      <c r="B556"/>
      <c r="C556"/>
      <c r="D556"/>
      <c r="E556"/>
      <c r="F556"/>
      <c r="G556" s="8">
        <v>63804</v>
      </c>
      <c r="H556" s="9" t="s">
        <v>16</v>
      </c>
      <c r="I556" s="10" t="s">
        <v>20</v>
      </c>
      <c r="J556"/>
      <c r="K556"/>
      <c r="L556"/>
      <c r="M556"/>
      <c r="N556"/>
      <c r="O556"/>
      <c r="P556"/>
      <c r="Q556"/>
      <c r="R556"/>
      <c r="S556"/>
    </row>
    <row r="557" spans="1:19">
      <c r="A557"/>
      <c r="B557"/>
      <c r="C557"/>
      <c r="D557"/>
      <c r="E557"/>
      <c r="F557"/>
      <c r="G557" s="8">
        <v>63839</v>
      </c>
      <c r="H557" s="9" t="s">
        <v>16</v>
      </c>
      <c r="I557" s="10" t="s">
        <v>22</v>
      </c>
      <c r="J557"/>
      <c r="K557"/>
      <c r="L557"/>
      <c r="M557"/>
      <c r="N557"/>
      <c r="O557"/>
      <c r="P557"/>
      <c r="Q557"/>
      <c r="R557"/>
      <c r="S557"/>
    </row>
    <row r="558" spans="1:19">
      <c r="A558"/>
      <c r="B558"/>
      <c r="C558"/>
      <c r="D558"/>
      <c r="E558"/>
      <c r="F558"/>
      <c r="G558" s="8">
        <v>63860</v>
      </c>
      <c r="H558" s="9" t="s">
        <v>16</v>
      </c>
      <c r="I558" s="10" t="s">
        <v>7</v>
      </c>
      <c r="J558"/>
      <c r="K558"/>
      <c r="L558"/>
      <c r="M558"/>
      <c r="N558"/>
      <c r="O558"/>
      <c r="P558"/>
      <c r="Q558"/>
      <c r="R558"/>
      <c r="S558"/>
    </row>
    <row r="559" spans="1:19">
      <c r="A559"/>
      <c r="B559"/>
      <c r="C559"/>
      <c r="D559"/>
      <c r="E559"/>
      <c r="F559"/>
      <c r="G559" s="8">
        <v>63873</v>
      </c>
      <c r="H559" s="9" t="s">
        <v>5</v>
      </c>
      <c r="I559" s="10" t="s">
        <v>9</v>
      </c>
      <c r="J559"/>
      <c r="K559"/>
      <c r="L559"/>
      <c r="M559"/>
      <c r="N559"/>
      <c r="O559"/>
      <c r="P559"/>
      <c r="Q559"/>
      <c r="R559"/>
      <c r="S559"/>
    </row>
    <row r="560" spans="1:19">
      <c r="A560"/>
      <c r="B560"/>
      <c r="C560"/>
      <c r="D560"/>
      <c r="E560"/>
      <c r="F560"/>
      <c r="G560" s="8">
        <v>63913</v>
      </c>
      <c r="H560" s="9" t="s">
        <v>14</v>
      </c>
      <c r="I560" s="10" t="s">
        <v>11</v>
      </c>
      <c r="J560"/>
      <c r="K560"/>
      <c r="L560"/>
      <c r="M560"/>
      <c r="N560"/>
      <c r="O560"/>
      <c r="P560"/>
      <c r="Q560"/>
      <c r="R560"/>
      <c r="S560"/>
    </row>
    <row r="561" spans="1:19">
      <c r="A561"/>
      <c r="B561"/>
      <c r="C561"/>
      <c r="D561"/>
      <c r="E561"/>
      <c r="F561"/>
      <c r="G561" s="8">
        <v>63920</v>
      </c>
      <c r="H561" s="9" t="s">
        <v>14</v>
      </c>
      <c r="I561" s="10" t="s">
        <v>12</v>
      </c>
      <c r="J561"/>
      <c r="K561"/>
      <c r="L561"/>
      <c r="M561"/>
      <c r="N561"/>
      <c r="O561"/>
      <c r="P561"/>
      <c r="Q561"/>
      <c r="R561"/>
      <c r="S561"/>
    </row>
    <row r="562" spans="1:19">
      <c r="A562"/>
      <c r="B562"/>
      <c r="C562"/>
      <c r="D562"/>
      <c r="E562"/>
      <c r="F562"/>
      <c r="G562" s="8">
        <v>63968</v>
      </c>
      <c r="H562" s="9" t="s">
        <v>10</v>
      </c>
      <c r="I562" s="10" t="s">
        <v>15</v>
      </c>
      <c r="J562"/>
      <c r="K562"/>
      <c r="L562"/>
      <c r="M562"/>
      <c r="N562"/>
      <c r="O562"/>
      <c r="P562"/>
      <c r="Q562"/>
      <c r="R562"/>
      <c r="S562"/>
    </row>
    <row r="563" spans="1:19">
      <c r="A563"/>
      <c r="B563"/>
      <c r="C563"/>
      <c r="D563"/>
      <c r="E563"/>
      <c r="F563"/>
      <c r="G563" s="8">
        <v>63969</v>
      </c>
      <c r="H563" s="9" t="s">
        <v>14</v>
      </c>
      <c r="I563" s="10" t="s">
        <v>15</v>
      </c>
      <c r="J563"/>
      <c r="K563"/>
      <c r="L563"/>
      <c r="M563"/>
      <c r="N563"/>
      <c r="O563"/>
      <c r="P563"/>
      <c r="Q563"/>
      <c r="R563"/>
      <c r="S563"/>
    </row>
    <row r="564" spans="1:19">
      <c r="A564"/>
      <c r="B564"/>
      <c r="C564"/>
      <c r="D564"/>
      <c r="E564"/>
      <c r="F564"/>
      <c r="G564" s="8">
        <v>64014</v>
      </c>
      <c r="H564" s="9" t="s">
        <v>16</v>
      </c>
      <c r="I564" s="10" t="s">
        <v>17</v>
      </c>
      <c r="J564"/>
      <c r="K564"/>
      <c r="L564"/>
      <c r="M564"/>
      <c r="N564"/>
      <c r="O564"/>
      <c r="P564"/>
      <c r="Q564"/>
      <c r="R564"/>
      <c r="S564"/>
    </row>
    <row r="565" spans="1:19">
      <c r="A565"/>
      <c r="B565"/>
      <c r="C565"/>
      <c r="D565"/>
      <c r="E565"/>
      <c r="F565"/>
      <c r="G565" s="8">
        <v>64040</v>
      </c>
      <c r="H565" s="9" t="s">
        <v>8</v>
      </c>
      <c r="I565" s="10" t="s">
        <v>18</v>
      </c>
      <c r="J565"/>
      <c r="K565"/>
      <c r="L565"/>
      <c r="M565"/>
      <c r="N565"/>
      <c r="O565"/>
      <c r="P565"/>
      <c r="Q565"/>
      <c r="R565"/>
      <c r="S565"/>
    </row>
    <row r="566" spans="1:19">
      <c r="A566"/>
      <c r="B566"/>
      <c r="C566"/>
      <c r="D566"/>
      <c r="E566"/>
      <c r="F566"/>
      <c r="G566" s="8">
        <v>64076</v>
      </c>
      <c r="H566" s="9" t="s">
        <v>5</v>
      </c>
      <c r="I566" s="10" t="s">
        <v>19</v>
      </c>
      <c r="J566"/>
      <c r="K566"/>
      <c r="L566"/>
      <c r="M566"/>
      <c r="N566"/>
      <c r="O566"/>
      <c r="P566"/>
      <c r="Q566"/>
      <c r="R566"/>
      <c r="S566"/>
    </row>
    <row r="567" spans="1:19">
      <c r="A567"/>
      <c r="B567"/>
      <c r="C567"/>
      <c r="D567"/>
      <c r="E567"/>
      <c r="F567"/>
      <c r="G567" s="8">
        <v>64238</v>
      </c>
      <c r="H567" s="9" t="s">
        <v>16</v>
      </c>
      <c r="I567" s="10" t="s">
        <v>9</v>
      </c>
      <c r="J567"/>
      <c r="K567"/>
      <c r="L567"/>
      <c r="M567"/>
      <c r="N567"/>
      <c r="O567"/>
      <c r="P567"/>
      <c r="Q567"/>
      <c r="R567"/>
      <c r="S567"/>
    </row>
    <row r="568" spans="1:19">
      <c r="A568"/>
      <c r="B568"/>
      <c r="C568"/>
      <c r="D568"/>
      <c r="E568"/>
      <c r="F568"/>
      <c r="G568" s="8">
        <v>64278</v>
      </c>
      <c r="H568" s="9" t="s">
        <v>8</v>
      </c>
      <c r="I568" s="10" t="s">
        <v>11</v>
      </c>
      <c r="J568"/>
      <c r="K568"/>
      <c r="L568"/>
      <c r="M568"/>
      <c r="N568"/>
      <c r="O568"/>
      <c r="P568"/>
      <c r="Q568"/>
      <c r="R568"/>
      <c r="S568"/>
    </row>
    <row r="569" spans="1:19">
      <c r="A569"/>
      <c r="B569"/>
      <c r="C569"/>
      <c r="D569"/>
      <c r="E569"/>
      <c r="F569"/>
      <c r="G569" s="8">
        <v>64285</v>
      </c>
      <c r="H569" s="9" t="s">
        <v>8</v>
      </c>
      <c r="I569" s="10" t="s">
        <v>12</v>
      </c>
      <c r="J569"/>
      <c r="K569"/>
      <c r="L569"/>
      <c r="M569"/>
      <c r="N569"/>
      <c r="O569"/>
      <c r="P569"/>
      <c r="Q569"/>
      <c r="R569"/>
      <c r="S569"/>
    </row>
    <row r="570" spans="1:19">
      <c r="A570"/>
      <c r="B570"/>
      <c r="C570"/>
      <c r="D570"/>
      <c r="E570"/>
      <c r="F570"/>
      <c r="G570" s="8">
        <v>64346</v>
      </c>
      <c r="H570" s="9" t="s">
        <v>10</v>
      </c>
      <c r="I570" s="10" t="s">
        <v>15</v>
      </c>
      <c r="J570"/>
      <c r="K570"/>
      <c r="L570"/>
      <c r="M570"/>
      <c r="N570"/>
      <c r="O570"/>
      <c r="P570"/>
      <c r="Q570"/>
      <c r="R570"/>
      <c r="S570"/>
    </row>
    <row r="571" spans="1:19">
      <c r="A571"/>
      <c r="B571"/>
      <c r="C571"/>
      <c r="D571"/>
      <c r="E571"/>
      <c r="F571"/>
      <c r="G571" s="8">
        <v>64347</v>
      </c>
      <c r="H571" s="9" t="s">
        <v>14</v>
      </c>
      <c r="I571" s="10" t="s">
        <v>15</v>
      </c>
      <c r="J571"/>
      <c r="K571"/>
      <c r="L571"/>
      <c r="M571"/>
      <c r="N571"/>
      <c r="O571"/>
      <c r="P571"/>
      <c r="Q571"/>
      <c r="R571"/>
      <c r="S571"/>
    </row>
    <row r="572" spans="1:19">
      <c r="A572"/>
      <c r="B572"/>
      <c r="C572"/>
      <c r="D572"/>
      <c r="E572"/>
      <c r="F572"/>
      <c r="G572" s="8">
        <v>64392</v>
      </c>
      <c r="H572" s="9" t="s">
        <v>16</v>
      </c>
      <c r="I572" s="10" t="s">
        <v>17</v>
      </c>
      <c r="J572"/>
      <c r="K572"/>
      <c r="L572"/>
      <c r="M572"/>
      <c r="N572"/>
      <c r="O572"/>
      <c r="P572"/>
      <c r="Q572"/>
      <c r="R572"/>
      <c r="S572"/>
    </row>
    <row r="573" spans="1:19">
      <c r="A573"/>
      <c r="B573"/>
      <c r="C573"/>
      <c r="D573"/>
      <c r="E573"/>
      <c r="F573"/>
      <c r="G573" s="8">
        <v>64396</v>
      </c>
      <c r="H573" s="9" t="s">
        <v>14</v>
      </c>
      <c r="I573" s="10" t="s">
        <v>21</v>
      </c>
      <c r="J573"/>
      <c r="K573"/>
      <c r="L573"/>
      <c r="M573"/>
      <c r="N573"/>
      <c r="O573"/>
      <c r="P573"/>
      <c r="Q573"/>
      <c r="R573"/>
      <c r="S573"/>
    </row>
    <row r="574" spans="1:19">
      <c r="A574"/>
      <c r="B574"/>
      <c r="C574"/>
      <c r="D574"/>
      <c r="E574"/>
      <c r="F574"/>
      <c r="G574" s="8">
        <v>64406</v>
      </c>
      <c r="H574" s="9" t="s">
        <v>16</v>
      </c>
      <c r="I574" s="10" t="s">
        <v>18</v>
      </c>
      <c r="J574"/>
      <c r="K574"/>
      <c r="L574"/>
      <c r="M574"/>
      <c r="N574"/>
      <c r="O574"/>
      <c r="P574"/>
      <c r="Q574"/>
      <c r="R574"/>
      <c r="S574"/>
    </row>
    <row r="575" spans="1:19">
      <c r="A575"/>
      <c r="B575"/>
      <c r="C575"/>
      <c r="D575"/>
      <c r="E575"/>
      <c r="F575"/>
      <c r="G575" s="8">
        <v>64454</v>
      </c>
      <c r="H575" s="9" t="s">
        <v>5</v>
      </c>
      <c r="I575" s="10" t="s">
        <v>19</v>
      </c>
      <c r="J575"/>
      <c r="K575"/>
      <c r="L575"/>
      <c r="M575"/>
      <c r="N575"/>
      <c r="O575"/>
      <c r="P575"/>
      <c r="Q575"/>
      <c r="R575"/>
      <c r="S575"/>
    </row>
    <row r="576" spans="1:19">
      <c r="A576"/>
      <c r="B576"/>
      <c r="C576"/>
      <c r="D576"/>
      <c r="E576"/>
      <c r="F576"/>
      <c r="G576" s="8">
        <v>64535</v>
      </c>
      <c r="H576" s="9" t="s">
        <v>10</v>
      </c>
      <c r="I576" s="10" t="s">
        <v>20</v>
      </c>
      <c r="J576"/>
      <c r="K576"/>
      <c r="L576"/>
      <c r="M576"/>
      <c r="N576"/>
      <c r="O576"/>
      <c r="P576"/>
      <c r="Q576"/>
      <c r="R576"/>
      <c r="S576"/>
    </row>
    <row r="577" spans="1:19">
      <c r="A577"/>
      <c r="B577"/>
      <c r="C577"/>
      <c r="D577"/>
      <c r="E577"/>
      <c r="F577"/>
      <c r="G577" s="8">
        <v>64570</v>
      </c>
      <c r="H577" s="9" t="s">
        <v>10</v>
      </c>
      <c r="I577" s="10" t="s">
        <v>22</v>
      </c>
      <c r="J577"/>
      <c r="K577"/>
      <c r="L577"/>
      <c r="M577"/>
      <c r="N577"/>
      <c r="O577"/>
      <c r="P577"/>
      <c r="Q577"/>
      <c r="R577"/>
      <c r="S577"/>
    </row>
    <row r="578" spans="1:19">
      <c r="A578"/>
      <c r="B578"/>
      <c r="C578"/>
      <c r="D578"/>
      <c r="E578"/>
      <c r="F578"/>
      <c r="G578" s="8">
        <v>64591</v>
      </c>
      <c r="H578" s="9" t="s">
        <v>10</v>
      </c>
      <c r="I578" s="10" t="s">
        <v>7</v>
      </c>
      <c r="J578"/>
      <c r="K578"/>
      <c r="L578"/>
      <c r="M578"/>
      <c r="N578"/>
      <c r="O578"/>
      <c r="P578"/>
      <c r="Q578"/>
      <c r="R578"/>
      <c r="S578"/>
    </row>
    <row r="579" spans="1:19">
      <c r="A579"/>
      <c r="B579"/>
      <c r="C579"/>
      <c r="D579"/>
      <c r="E579"/>
      <c r="F579"/>
      <c r="G579" s="8">
        <v>64644</v>
      </c>
      <c r="H579" s="9" t="s">
        <v>16</v>
      </c>
      <c r="I579" s="10" t="s">
        <v>11</v>
      </c>
      <c r="J579"/>
      <c r="K579"/>
      <c r="L579"/>
      <c r="M579"/>
      <c r="N579"/>
      <c r="O579"/>
      <c r="P579"/>
      <c r="Q579"/>
      <c r="R579"/>
      <c r="S579"/>
    </row>
    <row r="580" spans="1:19">
      <c r="A580"/>
      <c r="B580"/>
      <c r="C580"/>
      <c r="D580"/>
      <c r="E580"/>
      <c r="F580"/>
      <c r="G580" s="8">
        <v>64651</v>
      </c>
      <c r="H580" s="9" t="s">
        <v>16</v>
      </c>
      <c r="I580" s="10" t="s">
        <v>12</v>
      </c>
      <c r="J580"/>
      <c r="K580"/>
      <c r="L580"/>
      <c r="M580"/>
      <c r="N580"/>
      <c r="O580"/>
      <c r="P580"/>
      <c r="Q580"/>
      <c r="R580"/>
      <c r="S580"/>
    </row>
    <row r="581" spans="1:19">
      <c r="A581"/>
      <c r="B581"/>
      <c r="C581"/>
      <c r="D581"/>
      <c r="E581"/>
      <c r="F581"/>
      <c r="G581" s="8">
        <v>64703</v>
      </c>
      <c r="H581" s="9" t="s">
        <v>10</v>
      </c>
      <c r="I581" s="10" t="s">
        <v>15</v>
      </c>
      <c r="J581"/>
      <c r="K581"/>
      <c r="L581"/>
      <c r="M581"/>
      <c r="N581"/>
      <c r="O581"/>
      <c r="P581"/>
      <c r="Q581"/>
      <c r="R581"/>
      <c r="S581"/>
    </row>
    <row r="582" spans="1:19">
      <c r="A582"/>
      <c r="B582"/>
      <c r="C582"/>
      <c r="D582"/>
      <c r="E582"/>
      <c r="F582"/>
      <c r="G582" s="8">
        <v>64704</v>
      </c>
      <c r="H582" s="9" t="s">
        <v>14</v>
      </c>
      <c r="I582" s="10" t="s">
        <v>15</v>
      </c>
      <c r="J582"/>
      <c r="K582"/>
      <c r="L582"/>
      <c r="M582"/>
      <c r="N582"/>
      <c r="O582"/>
      <c r="P582"/>
      <c r="Q582"/>
      <c r="R582"/>
      <c r="S582"/>
    </row>
    <row r="583" spans="1:19">
      <c r="A583"/>
      <c r="B583"/>
      <c r="C583"/>
      <c r="D583"/>
      <c r="E583"/>
      <c r="F583"/>
      <c r="G583" s="8">
        <v>64749</v>
      </c>
      <c r="H583" s="9" t="s">
        <v>16</v>
      </c>
      <c r="I583" s="10" t="s">
        <v>17</v>
      </c>
      <c r="J583"/>
      <c r="K583"/>
      <c r="L583"/>
      <c r="M583"/>
      <c r="N583"/>
      <c r="O583"/>
      <c r="P583"/>
      <c r="Q583"/>
      <c r="R583"/>
      <c r="S583"/>
    </row>
    <row r="584" spans="1:19">
      <c r="A584"/>
      <c r="B584"/>
      <c r="C584"/>
      <c r="D584"/>
      <c r="E584"/>
      <c r="F584"/>
      <c r="G584" s="8">
        <v>64761</v>
      </c>
      <c r="H584" s="9" t="s">
        <v>8</v>
      </c>
      <c r="I584" s="10" t="s">
        <v>21</v>
      </c>
      <c r="J584"/>
      <c r="K584"/>
      <c r="L584"/>
      <c r="M584"/>
      <c r="N584"/>
      <c r="O584"/>
      <c r="P584"/>
      <c r="Q584"/>
      <c r="R584"/>
      <c r="S584"/>
    </row>
    <row r="585" spans="1:19">
      <c r="A585"/>
      <c r="B585"/>
      <c r="C585"/>
      <c r="D585"/>
      <c r="E585"/>
      <c r="F585"/>
      <c r="G585" s="8">
        <v>64811</v>
      </c>
      <c r="H585" s="9" t="s">
        <v>5</v>
      </c>
      <c r="I585" s="10" t="s">
        <v>19</v>
      </c>
      <c r="J585"/>
      <c r="K585"/>
      <c r="L585"/>
      <c r="M585"/>
      <c r="N585"/>
      <c r="O585"/>
      <c r="P585"/>
      <c r="Q585"/>
      <c r="R585"/>
      <c r="S585"/>
    </row>
    <row r="586" spans="1:19">
      <c r="A586"/>
      <c r="B586"/>
      <c r="C586"/>
      <c r="D586"/>
      <c r="E586"/>
      <c r="F586"/>
      <c r="G586" s="8">
        <v>64900</v>
      </c>
      <c r="H586" s="9" t="s">
        <v>14</v>
      </c>
      <c r="I586" s="10" t="s">
        <v>20</v>
      </c>
      <c r="J586"/>
      <c r="K586"/>
      <c r="L586"/>
      <c r="M586"/>
      <c r="N586"/>
      <c r="O586"/>
      <c r="P586"/>
      <c r="Q586"/>
      <c r="R586"/>
      <c r="S586"/>
    </row>
    <row r="587" spans="1:19">
      <c r="A587"/>
      <c r="B587"/>
      <c r="C587"/>
      <c r="D587"/>
      <c r="E587"/>
      <c r="F587"/>
      <c r="G587" s="8">
        <v>64935</v>
      </c>
      <c r="H587" s="9" t="s">
        <v>14</v>
      </c>
      <c r="I587" s="10" t="s">
        <v>22</v>
      </c>
      <c r="J587"/>
      <c r="K587"/>
      <c r="L587"/>
      <c r="M587"/>
      <c r="N587"/>
      <c r="O587"/>
      <c r="P587"/>
      <c r="Q587"/>
      <c r="R587"/>
      <c r="S587"/>
    </row>
    <row r="588" spans="1:19">
      <c r="A588"/>
      <c r="B588"/>
      <c r="C588"/>
      <c r="D588"/>
      <c r="E588"/>
      <c r="F588"/>
      <c r="G588" s="8">
        <v>64956</v>
      </c>
      <c r="H588" s="9" t="s">
        <v>14</v>
      </c>
      <c r="I588" s="10" t="s">
        <v>7</v>
      </c>
      <c r="J588"/>
      <c r="K588"/>
      <c r="L588"/>
      <c r="M588"/>
      <c r="N588"/>
      <c r="O588"/>
      <c r="P588"/>
      <c r="Q588"/>
      <c r="R588"/>
      <c r="S588"/>
    </row>
    <row r="589" spans="1:19">
      <c r="A589"/>
      <c r="B589"/>
      <c r="C589"/>
      <c r="D589"/>
      <c r="E589"/>
      <c r="F589"/>
      <c r="G589" s="8">
        <v>64969</v>
      </c>
      <c r="H589" s="9" t="s">
        <v>10</v>
      </c>
      <c r="I589" s="10" t="s">
        <v>9</v>
      </c>
      <c r="J589"/>
      <c r="K589"/>
      <c r="L589"/>
      <c r="M589"/>
      <c r="N589"/>
      <c r="O589"/>
      <c r="P589"/>
      <c r="Q589"/>
      <c r="R589"/>
      <c r="S589"/>
    </row>
    <row r="590" spans="1:19">
      <c r="A590"/>
      <c r="B590"/>
      <c r="C590"/>
      <c r="D590"/>
      <c r="E590"/>
      <c r="F590"/>
      <c r="G590" s="8">
        <v>65060</v>
      </c>
      <c r="H590" s="9" t="s">
        <v>10</v>
      </c>
      <c r="I590" s="10" t="s">
        <v>15</v>
      </c>
      <c r="J590"/>
      <c r="K590"/>
      <c r="L590"/>
      <c r="M590"/>
      <c r="N590"/>
      <c r="O590"/>
      <c r="P590"/>
      <c r="Q590"/>
      <c r="R590"/>
      <c r="S590"/>
    </row>
    <row r="591" spans="1:19">
      <c r="A591"/>
      <c r="B591"/>
      <c r="C591"/>
      <c r="D591"/>
      <c r="E591"/>
      <c r="F591"/>
      <c r="G591" s="8">
        <v>65061</v>
      </c>
      <c r="H591" s="9" t="s">
        <v>14</v>
      </c>
      <c r="I591" s="10" t="s">
        <v>15</v>
      </c>
      <c r="J591"/>
      <c r="K591"/>
      <c r="L591"/>
      <c r="M591"/>
      <c r="N591"/>
      <c r="O591"/>
      <c r="P591"/>
      <c r="Q591"/>
      <c r="R591"/>
      <c r="S591"/>
    </row>
    <row r="592" spans="1:19">
      <c r="A592"/>
      <c r="B592"/>
      <c r="C592"/>
      <c r="D592"/>
      <c r="E592"/>
      <c r="F592"/>
      <c r="G592" s="8">
        <v>65106</v>
      </c>
      <c r="H592" s="9" t="s">
        <v>16</v>
      </c>
      <c r="I592" s="10" t="s">
        <v>17</v>
      </c>
      <c r="J592"/>
      <c r="K592"/>
      <c r="L592"/>
      <c r="M592"/>
      <c r="N592"/>
      <c r="O592"/>
      <c r="P592"/>
      <c r="Q592"/>
      <c r="R592"/>
      <c r="S592"/>
    </row>
    <row r="593" spans="1:19">
      <c r="A593"/>
      <c r="B593"/>
      <c r="C593"/>
      <c r="D593"/>
      <c r="E593"/>
      <c r="F593"/>
      <c r="G593" s="8">
        <v>65126</v>
      </c>
      <c r="H593" s="9" t="s">
        <v>5</v>
      </c>
      <c r="I593" s="10" t="s">
        <v>21</v>
      </c>
      <c r="J593"/>
      <c r="K593"/>
      <c r="L593"/>
      <c r="M593"/>
      <c r="N593"/>
      <c r="O593"/>
      <c r="P593"/>
      <c r="Q593"/>
      <c r="R593"/>
      <c r="S593"/>
    </row>
    <row r="594" spans="1:19">
      <c r="A594"/>
      <c r="B594"/>
      <c r="C594"/>
      <c r="D594"/>
      <c r="E594"/>
      <c r="F594"/>
      <c r="G594" s="8">
        <v>65168</v>
      </c>
      <c r="H594" s="9" t="s">
        <v>5</v>
      </c>
      <c r="I594" s="10" t="s">
        <v>19</v>
      </c>
      <c r="J594"/>
      <c r="K594"/>
      <c r="L594"/>
      <c r="M594"/>
      <c r="N594"/>
      <c r="O594"/>
      <c r="P594"/>
      <c r="Q594"/>
      <c r="R594"/>
      <c r="S594"/>
    </row>
    <row r="595" spans="1:19">
      <c r="A595"/>
      <c r="B595"/>
      <c r="C595"/>
      <c r="D595"/>
      <c r="E595"/>
      <c r="F595"/>
      <c r="G595" s="8">
        <v>65265</v>
      </c>
      <c r="H595" s="9" t="s">
        <v>8</v>
      </c>
      <c r="I595" s="10" t="s">
        <v>20</v>
      </c>
      <c r="J595"/>
      <c r="K595"/>
      <c r="L595"/>
      <c r="M595"/>
      <c r="N595"/>
      <c r="O595"/>
      <c r="P595"/>
      <c r="Q595"/>
      <c r="R595"/>
      <c r="S595"/>
    </row>
    <row r="596" spans="1:19">
      <c r="A596"/>
      <c r="B596"/>
      <c r="C596"/>
      <c r="D596"/>
      <c r="E596"/>
      <c r="F596"/>
      <c r="G596" s="8">
        <v>65300</v>
      </c>
      <c r="H596" s="9" t="s">
        <v>8</v>
      </c>
      <c r="I596" s="10" t="s">
        <v>22</v>
      </c>
      <c r="J596"/>
      <c r="K596"/>
      <c r="L596"/>
      <c r="M596"/>
      <c r="N596"/>
      <c r="O596"/>
      <c r="P596"/>
      <c r="Q596"/>
      <c r="R596"/>
      <c r="S596"/>
    </row>
    <row r="597" spans="1:19">
      <c r="A597"/>
      <c r="B597"/>
      <c r="C597"/>
      <c r="D597"/>
      <c r="E597"/>
      <c r="F597"/>
      <c r="G597" s="8">
        <v>65321</v>
      </c>
      <c r="H597" s="9" t="s">
        <v>8</v>
      </c>
      <c r="I597" s="10" t="s">
        <v>7</v>
      </c>
      <c r="J597"/>
      <c r="K597"/>
      <c r="L597"/>
      <c r="M597"/>
      <c r="N597"/>
      <c r="O597"/>
      <c r="P597"/>
      <c r="Q597"/>
      <c r="R597"/>
      <c r="S597"/>
    </row>
    <row r="598" spans="1:19">
      <c r="A598"/>
      <c r="B598"/>
      <c r="C598"/>
      <c r="D598"/>
      <c r="E598"/>
      <c r="F598"/>
      <c r="G598" s="8">
        <v>65334</v>
      </c>
      <c r="H598" s="9" t="s">
        <v>14</v>
      </c>
      <c r="I598" s="10" t="s">
        <v>9</v>
      </c>
      <c r="J598"/>
      <c r="K598"/>
      <c r="L598"/>
      <c r="M598"/>
      <c r="N598"/>
      <c r="O598"/>
      <c r="P598"/>
      <c r="Q598"/>
      <c r="R598"/>
      <c r="S598"/>
    </row>
    <row r="599" spans="1:19">
      <c r="A599"/>
      <c r="B599"/>
      <c r="C599"/>
      <c r="D599"/>
      <c r="E599"/>
      <c r="F599"/>
      <c r="G599" s="9"/>
      <c r="H599" s="9"/>
      <c r="I599" s="9"/>
      <c r="J599"/>
      <c r="K599"/>
      <c r="L599"/>
      <c r="M599"/>
      <c r="N599"/>
      <c r="O599"/>
      <c r="P599"/>
      <c r="Q599"/>
      <c r="R599"/>
      <c r="S599"/>
    </row>
    <row r="600" spans="1:19">
      <c r="A600"/>
      <c r="B600"/>
      <c r="C600"/>
      <c r="D600"/>
      <c r="E600"/>
      <c r="F600"/>
      <c r="G600" s="21"/>
      <c r="J600"/>
      <c r="K600"/>
      <c r="L600"/>
      <c r="M600"/>
      <c r="N600"/>
      <c r="O600"/>
      <c r="P600"/>
      <c r="Q600"/>
      <c r="R600"/>
      <c r="S600"/>
    </row>
  </sheetData>
  <mergeCells count="1">
    <mergeCell ref="G1:I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600"/>
  <sheetViews>
    <sheetView showGridLines="0" zoomScaleNormal="100" workbookViewId="0" xr3:uid="{9B253EF2-77E0-53E3-AE26-4D66ECD923F3}">
      <selection activeCell="E11" sqref="E11"/>
    </sheetView>
  </sheetViews>
  <sheetFormatPr defaultRowHeight="15"/>
  <cols>
    <col min="1" max="1" width="8.28515625" style="4" bestFit="1" customWidth="1"/>
    <col min="2" max="2" width="9.7109375" style="4" bestFit="1" customWidth="1"/>
    <col min="3" max="3" width="9.28515625" style="4" bestFit="1" customWidth="1"/>
    <col min="4" max="4" width="10.7109375" style="4" bestFit="1" customWidth="1"/>
    <col min="5" max="5" width="12.42578125" style="4" bestFit="1" customWidth="1"/>
    <col min="6" max="6" width="9.140625" style="4"/>
    <col min="7" max="7" width="10.85546875" style="22" bestFit="1" customWidth="1"/>
    <col min="8" max="8" width="13.42578125" style="22" bestFit="1" customWidth="1"/>
    <col min="9" max="9" width="38.28515625" style="22" bestFit="1" customWidth="1"/>
    <col min="10" max="19" width="9.140625" style="4"/>
  </cols>
  <sheetData>
    <row r="1" spans="1:19" ht="15.75" thickBot="1">
      <c r="A1" s="1" t="s">
        <v>0</v>
      </c>
      <c r="B1" s="48">
        <v>43340</v>
      </c>
      <c r="C1" s="49" t="s">
        <v>25</v>
      </c>
      <c r="D1" s="50">
        <v>9.99</v>
      </c>
      <c r="G1" s="104" t="s">
        <v>1</v>
      </c>
      <c r="H1" s="104"/>
      <c r="I1" s="104"/>
      <c r="J1"/>
      <c r="K1"/>
      <c r="L1"/>
      <c r="M1"/>
      <c r="N1"/>
      <c r="O1"/>
      <c r="P1"/>
      <c r="Q1"/>
      <c r="R1"/>
      <c r="S1"/>
    </row>
    <row r="2" spans="1:19" ht="17.25">
      <c r="A2" s="5" t="s">
        <v>2</v>
      </c>
      <c r="B2" s="6" t="s">
        <v>3</v>
      </c>
      <c r="C2" s="49" t="s">
        <v>51</v>
      </c>
      <c r="D2" s="58" t="s">
        <v>52</v>
      </c>
      <c r="E2" s="51">
        <f>SUM(D3:D19)</f>
        <v>1017.4117380259129</v>
      </c>
      <c r="G2" s="8">
        <v>43020</v>
      </c>
      <c r="H2" s="9" t="s">
        <v>5</v>
      </c>
      <c r="I2" s="10" t="s">
        <v>6</v>
      </c>
      <c r="J2"/>
      <c r="K2"/>
      <c r="L2"/>
      <c r="M2"/>
      <c r="N2"/>
      <c r="O2"/>
      <c r="P2"/>
      <c r="Q2"/>
      <c r="R2"/>
      <c r="S2"/>
    </row>
    <row r="3" spans="1:19">
      <c r="A3" s="11">
        <v>43466</v>
      </c>
      <c r="B3" s="12">
        <f t="shared" ref="B3:B19" si="0">NETWORKDAYS($B$1,WORKDAY(A3-1,0,$G$2:$G$616),$G$2:$G$616)</f>
        <v>85</v>
      </c>
      <c r="C3" s="47">
        <v>48.808999999999997</v>
      </c>
      <c r="D3" s="19">
        <f>C3/(1+D$1/100)^(B3/252)</f>
        <v>47.266278462156187</v>
      </c>
      <c r="E3" s="102" t="s">
        <v>53</v>
      </c>
      <c r="G3" s="8">
        <v>43041</v>
      </c>
      <c r="H3" s="9" t="s">
        <v>5</v>
      </c>
      <c r="I3" s="10" t="s">
        <v>7</v>
      </c>
      <c r="J3"/>
      <c r="K3"/>
      <c r="L3"/>
      <c r="M3"/>
      <c r="N3"/>
      <c r="O3"/>
      <c r="P3"/>
      <c r="Q3"/>
      <c r="R3"/>
      <c r="S3"/>
    </row>
    <row r="4" spans="1:19">
      <c r="A4" s="54">
        <v>43647</v>
      </c>
      <c r="B4" s="55">
        <f t="shared" si="0"/>
        <v>208</v>
      </c>
      <c r="C4" s="56">
        <v>48.808999999999997</v>
      </c>
      <c r="D4" s="57">
        <f t="shared" ref="D4:D19" si="1">C4/(1+D$1/100)^(B4/252)</f>
        <v>45.119794006999079</v>
      </c>
      <c r="G4" s="8">
        <v>43054</v>
      </c>
      <c r="H4" s="9" t="s">
        <v>8</v>
      </c>
      <c r="I4" s="10" t="s">
        <v>9</v>
      </c>
      <c r="J4"/>
      <c r="K4"/>
      <c r="L4"/>
      <c r="M4"/>
      <c r="N4"/>
      <c r="O4"/>
      <c r="P4"/>
      <c r="Q4"/>
      <c r="R4"/>
      <c r="S4"/>
    </row>
    <row r="5" spans="1:19">
      <c r="A5" s="52">
        <v>43831</v>
      </c>
      <c r="B5" s="53">
        <f t="shared" si="0"/>
        <v>338</v>
      </c>
      <c r="C5" s="47">
        <v>48.808999999999997</v>
      </c>
      <c r="D5" s="19">
        <f t="shared" si="1"/>
        <v>42.95701615833719</v>
      </c>
      <c r="G5" s="23">
        <v>43094</v>
      </c>
      <c r="H5" s="24" t="s">
        <v>10</v>
      </c>
      <c r="I5" s="25" t="s">
        <v>11</v>
      </c>
      <c r="J5"/>
      <c r="K5"/>
      <c r="L5"/>
      <c r="M5"/>
      <c r="N5"/>
      <c r="O5"/>
      <c r="P5"/>
      <c r="Q5"/>
      <c r="R5"/>
      <c r="S5"/>
    </row>
    <row r="6" spans="1:19">
      <c r="A6" s="54">
        <v>44013</v>
      </c>
      <c r="B6" s="55">
        <f t="shared" si="0"/>
        <v>461</v>
      </c>
      <c r="C6" s="56">
        <v>48.808999999999997</v>
      </c>
      <c r="D6" s="57">
        <f t="shared" si="1"/>
        <v>41.006226495520202</v>
      </c>
      <c r="G6" s="8">
        <v>43101</v>
      </c>
      <c r="H6" s="9" t="s">
        <v>10</v>
      </c>
      <c r="I6" s="10" t="s">
        <v>12</v>
      </c>
      <c r="J6"/>
      <c r="K6"/>
      <c r="L6"/>
      <c r="M6"/>
      <c r="N6"/>
      <c r="O6"/>
      <c r="P6"/>
      <c r="Q6"/>
      <c r="R6"/>
      <c r="S6"/>
    </row>
    <row r="7" spans="1:19">
      <c r="A7" s="52">
        <v>44197</v>
      </c>
      <c r="B7" s="53">
        <f t="shared" si="0"/>
        <v>589</v>
      </c>
      <c r="C7" s="47">
        <v>48.808999999999997</v>
      </c>
      <c r="D7" s="19">
        <f t="shared" si="1"/>
        <v>39.070143390909706</v>
      </c>
      <c r="G7" s="8">
        <v>43143</v>
      </c>
      <c r="H7" s="9" t="s">
        <v>10</v>
      </c>
      <c r="I7" s="10" t="s">
        <v>13</v>
      </c>
      <c r="J7"/>
      <c r="K7"/>
      <c r="L7"/>
      <c r="M7"/>
      <c r="N7"/>
      <c r="O7"/>
      <c r="P7"/>
      <c r="Q7"/>
      <c r="R7"/>
      <c r="S7"/>
    </row>
    <row r="8" spans="1:19">
      <c r="A8" s="54">
        <v>44378</v>
      </c>
      <c r="B8" s="55">
        <f t="shared" si="0"/>
        <v>712</v>
      </c>
      <c r="C8" s="56">
        <v>48.808999999999997</v>
      </c>
      <c r="D8" s="57">
        <f t="shared" si="1"/>
        <v>37.295866714642663</v>
      </c>
      <c r="G8" s="8">
        <v>43144</v>
      </c>
      <c r="H8" s="9" t="s">
        <v>14</v>
      </c>
      <c r="I8" s="10" t="s">
        <v>15</v>
      </c>
      <c r="J8"/>
      <c r="K8"/>
      <c r="L8"/>
      <c r="M8"/>
      <c r="N8"/>
      <c r="O8"/>
      <c r="P8"/>
      <c r="Q8"/>
      <c r="R8"/>
      <c r="S8"/>
    </row>
    <row r="9" spans="1:19">
      <c r="A9" s="52">
        <v>44562</v>
      </c>
      <c r="B9" s="53">
        <f t="shared" si="0"/>
        <v>840</v>
      </c>
      <c r="C9" s="47">
        <v>48.808999999999997</v>
      </c>
      <c r="D9" s="19">
        <f t="shared" si="1"/>
        <v>35.534965905446938</v>
      </c>
      <c r="G9" s="8">
        <v>43189</v>
      </c>
      <c r="H9" s="9" t="s">
        <v>16</v>
      </c>
      <c r="I9" s="10" t="s">
        <v>17</v>
      </c>
      <c r="J9"/>
      <c r="K9"/>
      <c r="L9"/>
      <c r="M9"/>
      <c r="N9"/>
      <c r="O9"/>
      <c r="P9"/>
      <c r="Q9"/>
      <c r="R9"/>
      <c r="S9"/>
    </row>
    <row r="10" spans="1:19">
      <c r="A10" s="54">
        <v>44743</v>
      </c>
      <c r="B10" s="55">
        <f t="shared" si="0"/>
        <v>964</v>
      </c>
      <c r="C10" s="56">
        <v>48.808999999999997</v>
      </c>
      <c r="D10" s="57">
        <f t="shared" si="1"/>
        <v>33.908415960216985</v>
      </c>
      <c r="G10" s="8">
        <v>43221</v>
      </c>
      <c r="H10" s="9" t="s">
        <v>14</v>
      </c>
      <c r="I10" s="10" t="s">
        <v>18</v>
      </c>
      <c r="J10"/>
      <c r="K10"/>
      <c r="L10"/>
      <c r="M10"/>
      <c r="N10"/>
      <c r="O10"/>
      <c r="P10"/>
      <c r="Q10"/>
      <c r="R10"/>
      <c r="S10"/>
    </row>
    <row r="11" spans="1:19">
      <c r="A11" s="52">
        <v>44927</v>
      </c>
      <c r="B11" s="53">
        <f t="shared" si="0"/>
        <v>1091</v>
      </c>
      <c r="C11" s="47">
        <v>48.808999999999997</v>
      </c>
      <c r="D11" s="19">
        <f t="shared" si="1"/>
        <v>32.319661314451984</v>
      </c>
      <c r="G11" s="8">
        <v>43251</v>
      </c>
      <c r="H11" s="9" t="s">
        <v>5</v>
      </c>
      <c r="I11" s="10" t="s">
        <v>19</v>
      </c>
      <c r="J11"/>
      <c r="K11"/>
      <c r="L11"/>
      <c r="M11"/>
      <c r="N11"/>
      <c r="O11"/>
      <c r="P11"/>
      <c r="Q11"/>
      <c r="R11"/>
      <c r="S11"/>
    </row>
    <row r="12" spans="1:19">
      <c r="A12" s="54">
        <v>45108</v>
      </c>
      <c r="B12" s="55">
        <f t="shared" si="0"/>
        <v>1215</v>
      </c>
      <c r="C12" s="56">
        <v>48.808999999999997</v>
      </c>
      <c r="D12" s="57">
        <f t="shared" si="1"/>
        <v>30.840286225680209</v>
      </c>
      <c r="G12" s="8">
        <v>43350</v>
      </c>
      <c r="H12" s="9" t="s">
        <v>16</v>
      </c>
      <c r="I12" s="10" t="s">
        <v>20</v>
      </c>
      <c r="J12"/>
      <c r="K12"/>
      <c r="L12"/>
      <c r="M12"/>
      <c r="N12"/>
      <c r="O12"/>
      <c r="P12"/>
      <c r="Q12"/>
      <c r="R12"/>
      <c r="S12"/>
    </row>
    <row r="13" spans="1:19" ht="17.25">
      <c r="A13" s="52">
        <v>45292</v>
      </c>
      <c r="B13" s="53">
        <f t="shared" si="0"/>
        <v>1340</v>
      </c>
      <c r="C13" s="47">
        <v>48.808999999999997</v>
      </c>
      <c r="D13" s="19">
        <f t="shared" si="1"/>
        <v>29.417509273175387</v>
      </c>
      <c r="G13" s="8">
        <v>43385</v>
      </c>
      <c r="H13" s="9" t="s">
        <v>16</v>
      </c>
      <c r="I13" s="10" t="s">
        <v>6</v>
      </c>
      <c r="J13"/>
      <c r="K13"/>
      <c r="L13"/>
      <c r="M13"/>
      <c r="N13"/>
      <c r="O13"/>
      <c r="P13"/>
      <c r="Q13"/>
      <c r="R13"/>
      <c r="S13"/>
    </row>
    <row r="14" spans="1:19">
      <c r="A14" s="54">
        <v>45474</v>
      </c>
      <c r="B14" s="55">
        <f t="shared" si="0"/>
        <v>1464</v>
      </c>
      <c r="C14" s="56">
        <v>48.808999999999997</v>
      </c>
      <c r="D14" s="57">
        <f t="shared" si="1"/>
        <v>28.070975039136613</v>
      </c>
      <c r="G14" s="8">
        <v>43406</v>
      </c>
      <c r="H14" s="9" t="s">
        <v>16</v>
      </c>
      <c r="I14" s="10" t="s">
        <v>7</v>
      </c>
      <c r="J14"/>
      <c r="K14"/>
      <c r="L14"/>
      <c r="M14"/>
      <c r="N14"/>
      <c r="O14"/>
      <c r="P14"/>
      <c r="Q14"/>
      <c r="R14"/>
      <c r="S14"/>
    </row>
    <row r="15" spans="1:19">
      <c r="A15" s="52">
        <v>45658</v>
      </c>
      <c r="B15" s="53">
        <f t="shared" si="0"/>
        <v>1594</v>
      </c>
      <c r="C15" s="47">
        <v>48.808999999999997</v>
      </c>
      <c r="D15" s="19">
        <f t="shared" si="1"/>
        <v>26.725417411024043</v>
      </c>
      <c r="G15" s="8">
        <v>43419</v>
      </c>
      <c r="H15" s="9" t="s">
        <v>5</v>
      </c>
      <c r="I15" s="10" t="s">
        <v>9</v>
      </c>
      <c r="J15"/>
      <c r="K15"/>
      <c r="L15"/>
      <c r="M15"/>
      <c r="N15"/>
      <c r="O15"/>
      <c r="P15"/>
      <c r="Q15"/>
      <c r="R15"/>
      <c r="S15"/>
    </row>
    <row r="16" spans="1:19">
      <c r="A16" s="54">
        <v>45839</v>
      </c>
      <c r="B16" s="55">
        <f t="shared" si="0"/>
        <v>1716</v>
      </c>
      <c r="C16" s="56">
        <v>48.808999999999997</v>
      </c>
      <c r="D16" s="57">
        <f t="shared" si="1"/>
        <v>25.521388343609971</v>
      </c>
      <c r="G16" s="23">
        <v>43459</v>
      </c>
      <c r="H16" s="24" t="s">
        <v>14</v>
      </c>
      <c r="I16" s="25" t="s">
        <v>11</v>
      </c>
      <c r="J16"/>
      <c r="K16"/>
      <c r="L16"/>
      <c r="M16"/>
      <c r="N16"/>
      <c r="O16"/>
      <c r="P16"/>
      <c r="Q16"/>
      <c r="R16"/>
      <c r="S16"/>
    </row>
    <row r="17" spans="1:19">
      <c r="A17" s="52">
        <v>46023</v>
      </c>
      <c r="B17" s="53">
        <f t="shared" si="0"/>
        <v>1847</v>
      </c>
      <c r="C17" s="47">
        <v>48.808999999999997</v>
      </c>
      <c r="D17" s="19">
        <f t="shared" si="1"/>
        <v>24.288863538999568</v>
      </c>
      <c r="G17" s="8">
        <v>43466</v>
      </c>
      <c r="H17" s="9" t="s">
        <v>14</v>
      </c>
      <c r="I17" s="10" t="s">
        <v>12</v>
      </c>
      <c r="J17"/>
      <c r="K17"/>
      <c r="L17"/>
      <c r="M17"/>
      <c r="N17"/>
      <c r="O17"/>
      <c r="P17"/>
      <c r="Q17"/>
      <c r="R17"/>
      <c r="S17"/>
    </row>
    <row r="18" spans="1:19">
      <c r="A18" s="54">
        <v>46204</v>
      </c>
      <c r="B18" s="55">
        <f t="shared" si="0"/>
        <v>1969</v>
      </c>
      <c r="C18" s="56">
        <v>48.808999999999997</v>
      </c>
      <c r="D18" s="57">
        <f t="shared" si="1"/>
        <v>23.194605692035271</v>
      </c>
      <c r="G18" s="8">
        <v>43528</v>
      </c>
      <c r="H18" s="9" t="s">
        <v>10</v>
      </c>
      <c r="I18" s="10" t="s">
        <v>13</v>
      </c>
      <c r="J18"/>
      <c r="K18"/>
      <c r="L18"/>
      <c r="M18"/>
      <c r="N18"/>
      <c r="O18"/>
      <c r="P18"/>
      <c r="Q18"/>
      <c r="R18"/>
      <c r="S18"/>
    </row>
    <row r="19" spans="1:19">
      <c r="A19" s="100">
        <v>46388</v>
      </c>
      <c r="B19" s="101">
        <f t="shared" si="0"/>
        <v>2097</v>
      </c>
      <c r="C19" s="47">
        <v>1048.809</v>
      </c>
      <c r="D19" s="19">
        <f t="shared" si="1"/>
        <v>474.87432409357098</v>
      </c>
      <c r="G19" s="8">
        <v>43529</v>
      </c>
      <c r="H19" s="9" t="s">
        <v>14</v>
      </c>
      <c r="I19" s="10" t="s">
        <v>15</v>
      </c>
      <c r="J19"/>
      <c r="K19"/>
      <c r="L19"/>
      <c r="M19"/>
      <c r="N19"/>
      <c r="O19"/>
      <c r="P19"/>
      <c r="Q19"/>
      <c r="R19"/>
      <c r="S19"/>
    </row>
    <row r="20" spans="1:19">
      <c r="G20" s="8">
        <v>43574</v>
      </c>
      <c r="H20" s="9" t="s">
        <v>16</v>
      </c>
      <c r="I20" s="10" t="s">
        <v>17</v>
      </c>
      <c r="J20"/>
      <c r="K20"/>
      <c r="L20"/>
      <c r="M20"/>
      <c r="N20"/>
      <c r="O20"/>
      <c r="P20"/>
      <c r="Q20"/>
      <c r="R20"/>
      <c r="S20"/>
    </row>
    <row r="21" spans="1:19">
      <c r="G21" s="8">
        <v>43586</v>
      </c>
      <c r="H21" s="9" t="s">
        <v>8</v>
      </c>
      <c r="I21" s="10" t="s">
        <v>18</v>
      </c>
      <c r="J21"/>
      <c r="K21"/>
      <c r="L21"/>
      <c r="M21"/>
      <c r="N21"/>
      <c r="O21"/>
      <c r="P21"/>
      <c r="Q21"/>
      <c r="R21"/>
      <c r="S21"/>
    </row>
    <row r="22" spans="1:19">
      <c r="G22" s="8">
        <v>43636</v>
      </c>
      <c r="H22" s="9" t="s">
        <v>5</v>
      </c>
      <c r="I22" s="10" t="s">
        <v>19</v>
      </c>
      <c r="J22"/>
      <c r="K22"/>
      <c r="L22"/>
      <c r="M22"/>
      <c r="N22"/>
      <c r="O22"/>
      <c r="P22"/>
      <c r="Q22"/>
      <c r="R22"/>
      <c r="S22"/>
    </row>
    <row r="23" spans="1:19">
      <c r="G23" s="8">
        <v>43784</v>
      </c>
      <c r="H23" s="9" t="s">
        <v>16</v>
      </c>
      <c r="I23" s="10" t="s">
        <v>9</v>
      </c>
      <c r="J23"/>
      <c r="K23"/>
      <c r="L23"/>
      <c r="M23"/>
      <c r="N23"/>
      <c r="O23"/>
      <c r="P23"/>
      <c r="Q23"/>
      <c r="R23"/>
      <c r="S23"/>
    </row>
    <row r="24" spans="1:19">
      <c r="G24" s="8">
        <v>43824</v>
      </c>
      <c r="H24" s="9" t="s">
        <v>8</v>
      </c>
      <c r="I24" s="10" t="s">
        <v>11</v>
      </c>
      <c r="J24"/>
      <c r="K24"/>
      <c r="L24"/>
      <c r="M24"/>
      <c r="N24"/>
      <c r="O24"/>
      <c r="P24"/>
      <c r="Q24"/>
      <c r="R24"/>
      <c r="S24"/>
    </row>
    <row r="25" spans="1:19">
      <c r="A25" s="18"/>
      <c r="B25" s="19"/>
      <c r="G25" s="8">
        <v>43831</v>
      </c>
      <c r="H25" s="9" t="s">
        <v>8</v>
      </c>
      <c r="I25" s="10" t="s">
        <v>12</v>
      </c>
      <c r="J25"/>
      <c r="K25"/>
      <c r="L25"/>
      <c r="M25"/>
      <c r="N25"/>
      <c r="O25"/>
      <c r="P25"/>
      <c r="Q25"/>
      <c r="R25"/>
      <c r="S25"/>
    </row>
    <row r="26" spans="1:19">
      <c r="A26" s="18"/>
      <c r="B26" s="19"/>
      <c r="G26" s="8">
        <v>43885</v>
      </c>
      <c r="H26" s="9" t="s">
        <v>10</v>
      </c>
      <c r="I26" s="10" t="s">
        <v>13</v>
      </c>
      <c r="J26"/>
      <c r="K26"/>
      <c r="L26"/>
      <c r="M26"/>
      <c r="N26"/>
      <c r="O26"/>
      <c r="P26"/>
      <c r="Q26"/>
      <c r="R26"/>
      <c r="S26"/>
    </row>
    <row r="27" spans="1:19">
      <c r="A27" s="18"/>
      <c r="B27" s="19"/>
      <c r="G27" s="8">
        <v>43886</v>
      </c>
      <c r="H27" s="9" t="s">
        <v>14</v>
      </c>
      <c r="I27" s="10" t="s">
        <v>15</v>
      </c>
      <c r="J27"/>
      <c r="K27"/>
      <c r="L27"/>
      <c r="M27"/>
      <c r="N27"/>
      <c r="O27"/>
      <c r="P27"/>
      <c r="Q27"/>
      <c r="R27"/>
      <c r="S27"/>
    </row>
    <row r="28" spans="1:19">
      <c r="A28" s="18"/>
      <c r="B28" s="19"/>
      <c r="G28" s="8">
        <v>43931</v>
      </c>
      <c r="H28" s="9" t="s">
        <v>16</v>
      </c>
      <c r="I28" s="10" t="s">
        <v>17</v>
      </c>
      <c r="J28"/>
      <c r="K28"/>
      <c r="L28"/>
      <c r="M28"/>
      <c r="N28"/>
      <c r="O28"/>
      <c r="P28"/>
      <c r="Q28"/>
      <c r="R28"/>
      <c r="S28"/>
    </row>
    <row r="29" spans="1:19">
      <c r="A29" s="18"/>
      <c r="B29" s="19"/>
      <c r="G29" s="8">
        <v>43942</v>
      </c>
      <c r="H29" s="9" t="s">
        <v>14</v>
      </c>
      <c r="I29" s="10" t="s">
        <v>21</v>
      </c>
      <c r="J29"/>
      <c r="K29"/>
      <c r="L29"/>
      <c r="M29"/>
      <c r="N29"/>
      <c r="O29"/>
      <c r="P29"/>
      <c r="Q29"/>
      <c r="R29"/>
      <c r="S29"/>
    </row>
    <row r="30" spans="1:19">
      <c r="A30" s="18"/>
      <c r="B30" s="19"/>
      <c r="G30" s="8">
        <v>43952</v>
      </c>
      <c r="H30" s="9" t="s">
        <v>16</v>
      </c>
      <c r="I30" s="10" t="s">
        <v>18</v>
      </c>
      <c r="J30"/>
      <c r="K30"/>
      <c r="L30"/>
      <c r="M30"/>
      <c r="N30"/>
      <c r="O30"/>
      <c r="P30"/>
      <c r="Q30"/>
      <c r="R30"/>
      <c r="S30"/>
    </row>
    <row r="31" spans="1:19">
      <c r="A31" s="18"/>
      <c r="B31" s="19"/>
      <c r="G31" s="8">
        <v>43993</v>
      </c>
      <c r="H31" s="9" t="s">
        <v>5</v>
      </c>
      <c r="I31" s="10" t="s">
        <v>19</v>
      </c>
      <c r="J31"/>
      <c r="K31"/>
      <c r="L31"/>
      <c r="M31"/>
      <c r="N31"/>
      <c r="O31"/>
      <c r="P31"/>
      <c r="Q31"/>
      <c r="R31"/>
      <c r="S31"/>
    </row>
    <row r="32" spans="1:19">
      <c r="A32" s="18"/>
      <c r="B32" s="19"/>
      <c r="G32" s="8">
        <v>44081</v>
      </c>
      <c r="H32" s="9" t="s">
        <v>10</v>
      </c>
      <c r="I32" s="10" t="s">
        <v>20</v>
      </c>
      <c r="J32"/>
      <c r="K32"/>
      <c r="L32"/>
      <c r="M32"/>
      <c r="N32"/>
      <c r="O32"/>
      <c r="P32"/>
      <c r="Q32"/>
      <c r="R32"/>
      <c r="S32"/>
    </row>
    <row r="33" spans="1:19" ht="17.25">
      <c r="A33" s="18"/>
      <c r="G33" s="8">
        <v>44116</v>
      </c>
      <c r="H33" s="9" t="s">
        <v>10</v>
      </c>
      <c r="I33" s="10" t="s">
        <v>6</v>
      </c>
      <c r="J33"/>
      <c r="K33"/>
      <c r="L33"/>
      <c r="M33"/>
      <c r="N33"/>
      <c r="O33"/>
      <c r="P33"/>
      <c r="Q33"/>
      <c r="R33"/>
      <c r="S33"/>
    </row>
    <row r="34" spans="1:19">
      <c r="A34" s="18"/>
      <c r="B34" s="20"/>
      <c r="G34" s="8">
        <v>44137</v>
      </c>
      <c r="H34" s="9" t="s">
        <v>10</v>
      </c>
      <c r="I34" s="10" t="s">
        <v>7</v>
      </c>
      <c r="J34"/>
      <c r="K34"/>
      <c r="L34"/>
      <c r="M34"/>
      <c r="N34"/>
      <c r="O34"/>
      <c r="P34"/>
      <c r="Q34"/>
      <c r="R34"/>
      <c r="S34"/>
    </row>
    <row r="35" spans="1:19">
      <c r="A35" s="18"/>
      <c r="B35" s="20"/>
      <c r="G35" s="8">
        <v>44190</v>
      </c>
      <c r="H35" s="9" t="s">
        <v>16</v>
      </c>
      <c r="I35" s="10" t="s">
        <v>11</v>
      </c>
      <c r="J35"/>
      <c r="K35"/>
      <c r="L35"/>
      <c r="M35"/>
      <c r="N35"/>
      <c r="O35"/>
      <c r="P35"/>
      <c r="Q35"/>
      <c r="R35"/>
      <c r="S35"/>
    </row>
    <row r="36" spans="1:19">
      <c r="A36" s="18"/>
      <c r="B36" s="20"/>
      <c r="G36" s="8">
        <v>44197</v>
      </c>
      <c r="H36" s="9" t="s">
        <v>16</v>
      </c>
      <c r="I36" s="10" t="s">
        <v>12</v>
      </c>
      <c r="J36"/>
      <c r="K36"/>
      <c r="L36"/>
      <c r="M36"/>
      <c r="N36"/>
      <c r="O36"/>
      <c r="P36"/>
      <c r="Q36"/>
      <c r="R36"/>
      <c r="S36"/>
    </row>
    <row r="37" spans="1:19">
      <c r="A37" s="18"/>
      <c r="B37" s="20"/>
      <c r="G37" s="8">
        <v>44242</v>
      </c>
      <c r="H37" s="9" t="s">
        <v>10</v>
      </c>
      <c r="I37" s="10" t="s">
        <v>13</v>
      </c>
      <c r="J37"/>
      <c r="K37"/>
      <c r="L37"/>
      <c r="M37"/>
      <c r="N37"/>
      <c r="O37"/>
      <c r="P37"/>
      <c r="Q37"/>
      <c r="R37"/>
      <c r="S37"/>
    </row>
    <row r="38" spans="1:19">
      <c r="A38" s="18"/>
      <c r="G38" s="8">
        <v>44243</v>
      </c>
      <c r="H38" s="9" t="s">
        <v>14</v>
      </c>
      <c r="I38" s="10" t="s">
        <v>15</v>
      </c>
      <c r="J38"/>
      <c r="K38"/>
      <c r="L38"/>
      <c r="M38"/>
      <c r="N38"/>
      <c r="O38"/>
      <c r="P38"/>
      <c r="Q38"/>
      <c r="R38"/>
      <c r="S38"/>
    </row>
    <row r="39" spans="1:19">
      <c r="A39" s="18"/>
      <c r="G39" s="8">
        <v>44288</v>
      </c>
      <c r="H39" s="9" t="s">
        <v>16</v>
      </c>
      <c r="I39" s="10" t="s">
        <v>17</v>
      </c>
      <c r="J39"/>
      <c r="K39"/>
      <c r="L39"/>
      <c r="M39"/>
      <c r="N39"/>
      <c r="O39"/>
      <c r="P39"/>
      <c r="Q39"/>
      <c r="R39"/>
      <c r="S39"/>
    </row>
    <row r="40" spans="1:19">
      <c r="G40" s="8">
        <v>44307</v>
      </c>
      <c r="H40" s="9" t="s">
        <v>8</v>
      </c>
      <c r="I40" s="10" t="s">
        <v>21</v>
      </c>
      <c r="J40"/>
      <c r="K40"/>
      <c r="L40"/>
      <c r="M40"/>
      <c r="N40"/>
      <c r="O40"/>
      <c r="P40"/>
      <c r="Q40"/>
      <c r="R40"/>
      <c r="S40"/>
    </row>
    <row r="41" spans="1:19">
      <c r="G41" s="8">
        <v>44350</v>
      </c>
      <c r="H41" s="9" t="s">
        <v>5</v>
      </c>
      <c r="I41" s="10" t="s">
        <v>19</v>
      </c>
      <c r="J41"/>
      <c r="K41"/>
      <c r="L41"/>
      <c r="M41"/>
      <c r="N41"/>
      <c r="O41"/>
      <c r="P41"/>
      <c r="Q41"/>
      <c r="R41"/>
      <c r="S41"/>
    </row>
    <row r="42" spans="1:19">
      <c r="G42" s="8">
        <v>44446</v>
      </c>
      <c r="H42" s="9" t="s">
        <v>14</v>
      </c>
      <c r="I42" s="10" t="s">
        <v>20</v>
      </c>
      <c r="J42"/>
      <c r="K42"/>
      <c r="L42"/>
      <c r="M42"/>
      <c r="N42"/>
      <c r="O42"/>
      <c r="P42"/>
      <c r="Q42"/>
      <c r="R42"/>
      <c r="S42"/>
    </row>
    <row r="43" spans="1:19" ht="17.25">
      <c r="G43" s="8">
        <v>44481</v>
      </c>
      <c r="H43" s="9" t="s">
        <v>14</v>
      </c>
      <c r="I43" s="10" t="s">
        <v>6</v>
      </c>
      <c r="J43"/>
      <c r="K43"/>
      <c r="L43"/>
      <c r="M43"/>
      <c r="N43"/>
      <c r="O43"/>
      <c r="P43"/>
      <c r="Q43"/>
      <c r="R43"/>
      <c r="S43"/>
    </row>
    <row r="44" spans="1:19">
      <c r="G44" s="8">
        <v>44502</v>
      </c>
      <c r="H44" s="9" t="s">
        <v>14</v>
      </c>
      <c r="I44" s="10" t="s">
        <v>7</v>
      </c>
      <c r="J44"/>
      <c r="K44"/>
      <c r="L44"/>
      <c r="M44"/>
      <c r="N44"/>
      <c r="O44"/>
      <c r="P44"/>
      <c r="Q44"/>
      <c r="R44"/>
      <c r="S44"/>
    </row>
    <row r="45" spans="1:19">
      <c r="G45" s="8">
        <v>44515</v>
      </c>
      <c r="H45" s="9" t="s">
        <v>10</v>
      </c>
      <c r="I45" s="10" t="s">
        <v>9</v>
      </c>
      <c r="J45"/>
      <c r="K45"/>
      <c r="L45"/>
      <c r="M45"/>
      <c r="N45"/>
      <c r="O45"/>
      <c r="P45"/>
      <c r="Q45"/>
      <c r="R45"/>
      <c r="S45"/>
    </row>
    <row r="46" spans="1:19">
      <c r="G46" s="8">
        <v>44620</v>
      </c>
      <c r="H46" s="9" t="s">
        <v>10</v>
      </c>
      <c r="I46" s="10" t="s">
        <v>13</v>
      </c>
      <c r="J46"/>
      <c r="K46"/>
      <c r="L46"/>
      <c r="M46"/>
      <c r="N46"/>
      <c r="O46"/>
      <c r="P46"/>
      <c r="Q46"/>
      <c r="R46"/>
      <c r="S46"/>
    </row>
    <row r="47" spans="1:19">
      <c r="G47" s="8">
        <v>44621</v>
      </c>
      <c r="H47" s="9" t="s">
        <v>14</v>
      </c>
      <c r="I47" s="10" t="s">
        <v>15</v>
      </c>
      <c r="J47"/>
      <c r="K47"/>
      <c r="L47"/>
      <c r="M47"/>
      <c r="N47"/>
      <c r="O47"/>
      <c r="P47"/>
      <c r="Q47"/>
      <c r="R47"/>
      <c r="S47"/>
    </row>
    <row r="48" spans="1:19">
      <c r="G48" s="8">
        <v>44666</v>
      </c>
      <c r="H48" s="9" t="s">
        <v>16</v>
      </c>
      <c r="I48" s="10" t="s">
        <v>17</v>
      </c>
      <c r="J48"/>
      <c r="K48"/>
      <c r="L48"/>
      <c r="M48"/>
      <c r="N48"/>
      <c r="O48"/>
      <c r="P48"/>
      <c r="Q48"/>
      <c r="R48"/>
      <c r="S48"/>
    </row>
    <row r="49" spans="1:19">
      <c r="A49"/>
      <c r="B49"/>
      <c r="C49"/>
      <c r="D49"/>
      <c r="E49"/>
      <c r="F49"/>
      <c r="G49" s="8">
        <v>44672</v>
      </c>
      <c r="H49" s="9" t="s">
        <v>5</v>
      </c>
      <c r="I49" s="10" t="s">
        <v>21</v>
      </c>
      <c r="J49"/>
      <c r="K49"/>
      <c r="L49"/>
      <c r="M49"/>
      <c r="N49"/>
      <c r="O49"/>
      <c r="P49"/>
      <c r="Q49"/>
      <c r="R49"/>
      <c r="S49"/>
    </row>
    <row r="50" spans="1:19">
      <c r="A50"/>
      <c r="B50"/>
      <c r="C50"/>
      <c r="D50"/>
      <c r="E50"/>
      <c r="F50"/>
      <c r="G50" s="8">
        <v>44728</v>
      </c>
      <c r="H50" s="9" t="s">
        <v>5</v>
      </c>
      <c r="I50" s="10" t="s">
        <v>19</v>
      </c>
      <c r="J50"/>
      <c r="K50"/>
      <c r="L50"/>
      <c r="M50"/>
      <c r="N50"/>
      <c r="O50"/>
      <c r="P50"/>
      <c r="Q50"/>
      <c r="R50"/>
      <c r="S50"/>
    </row>
    <row r="51" spans="1:19">
      <c r="A51"/>
      <c r="B51"/>
      <c r="C51"/>
      <c r="D51"/>
      <c r="E51"/>
      <c r="F51"/>
      <c r="G51" s="8">
        <v>44811</v>
      </c>
      <c r="H51" s="9" t="s">
        <v>8</v>
      </c>
      <c r="I51" s="10" t="s">
        <v>20</v>
      </c>
      <c r="J51"/>
      <c r="K51"/>
      <c r="L51"/>
      <c r="M51"/>
      <c r="N51"/>
      <c r="O51"/>
      <c r="P51"/>
      <c r="Q51"/>
      <c r="R51"/>
      <c r="S51"/>
    </row>
    <row r="52" spans="1:19" ht="17.25">
      <c r="A52"/>
      <c r="B52"/>
      <c r="C52"/>
      <c r="D52"/>
      <c r="E52"/>
      <c r="F52"/>
      <c r="G52" s="8">
        <v>44846</v>
      </c>
      <c r="H52" s="9" t="s">
        <v>8</v>
      </c>
      <c r="I52" s="10" t="s">
        <v>6</v>
      </c>
      <c r="J52"/>
      <c r="K52"/>
      <c r="L52"/>
      <c r="M52"/>
      <c r="N52"/>
      <c r="O52"/>
      <c r="P52"/>
      <c r="Q52"/>
      <c r="R52"/>
      <c r="S52"/>
    </row>
    <row r="53" spans="1:19">
      <c r="A53"/>
      <c r="B53"/>
      <c r="C53"/>
      <c r="D53"/>
      <c r="E53"/>
      <c r="F53"/>
      <c r="G53" s="8">
        <v>44867</v>
      </c>
      <c r="H53" s="9" t="s">
        <v>8</v>
      </c>
      <c r="I53" s="10" t="s">
        <v>7</v>
      </c>
      <c r="J53"/>
      <c r="K53"/>
      <c r="L53"/>
      <c r="M53"/>
      <c r="N53"/>
      <c r="O53"/>
      <c r="P53"/>
      <c r="Q53"/>
      <c r="R53"/>
      <c r="S53"/>
    </row>
    <row r="54" spans="1:19">
      <c r="A54"/>
      <c r="B54"/>
      <c r="C54"/>
      <c r="D54"/>
      <c r="E54"/>
      <c r="F54"/>
      <c r="G54" s="8">
        <v>44880</v>
      </c>
      <c r="H54" s="9" t="s">
        <v>14</v>
      </c>
      <c r="I54" s="10" t="s">
        <v>9</v>
      </c>
      <c r="J54"/>
      <c r="K54"/>
      <c r="L54"/>
      <c r="M54"/>
      <c r="N54"/>
      <c r="O54"/>
      <c r="P54"/>
      <c r="Q54"/>
      <c r="R54"/>
      <c r="S54"/>
    </row>
    <row r="55" spans="1:19">
      <c r="A55"/>
      <c r="B55"/>
      <c r="C55"/>
      <c r="D55"/>
      <c r="E55"/>
      <c r="F55"/>
      <c r="G55" s="8">
        <v>44977</v>
      </c>
      <c r="H55" s="9" t="s">
        <v>10</v>
      </c>
      <c r="I55" s="10" t="s">
        <v>13</v>
      </c>
      <c r="J55"/>
      <c r="K55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 s="8">
        <v>44978</v>
      </c>
      <c r="H56" s="9" t="s">
        <v>14</v>
      </c>
      <c r="I56" s="10" t="s">
        <v>15</v>
      </c>
      <c r="J56"/>
      <c r="K56"/>
      <c r="L56"/>
      <c r="M56"/>
      <c r="N56"/>
      <c r="O56"/>
      <c r="P56"/>
      <c r="Q56"/>
      <c r="R56"/>
      <c r="S56"/>
    </row>
    <row r="57" spans="1:19">
      <c r="A57"/>
      <c r="B57"/>
      <c r="C57"/>
      <c r="D57"/>
      <c r="E57"/>
      <c r="F57"/>
      <c r="G57" s="8">
        <v>45023</v>
      </c>
      <c r="H57" s="9" t="s">
        <v>16</v>
      </c>
      <c r="I57" s="10" t="s">
        <v>17</v>
      </c>
      <c r="J57"/>
      <c r="K57"/>
      <c r="L57"/>
      <c r="M57"/>
      <c r="N57"/>
      <c r="O57"/>
      <c r="P57"/>
      <c r="Q57"/>
      <c r="R57"/>
      <c r="S57"/>
    </row>
    <row r="58" spans="1:19">
      <c r="A58"/>
      <c r="B58"/>
      <c r="C58"/>
      <c r="D58"/>
      <c r="E58"/>
      <c r="F58"/>
      <c r="G58" s="8">
        <v>45037</v>
      </c>
      <c r="H58" s="9" t="s">
        <v>16</v>
      </c>
      <c r="I58" s="10" t="s">
        <v>21</v>
      </c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 s="8">
        <v>45047</v>
      </c>
      <c r="H59" s="9" t="s">
        <v>10</v>
      </c>
      <c r="I59" s="10" t="s">
        <v>18</v>
      </c>
      <c r="J59"/>
      <c r="K59"/>
      <c r="L59"/>
      <c r="M59"/>
      <c r="N59"/>
      <c r="O59"/>
      <c r="P59"/>
      <c r="Q59"/>
      <c r="R59"/>
      <c r="S59"/>
    </row>
    <row r="60" spans="1:19">
      <c r="A60"/>
      <c r="B60"/>
      <c r="C60"/>
      <c r="D60"/>
      <c r="E60"/>
      <c r="F60"/>
      <c r="G60" s="8">
        <v>45085</v>
      </c>
      <c r="H60" s="9" t="s">
        <v>5</v>
      </c>
      <c r="I60" s="10" t="s">
        <v>19</v>
      </c>
      <c r="J60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 s="8">
        <v>45176</v>
      </c>
      <c r="H61" s="9" t="s">
        <v>5</v>
      </c>
      <c r="I61" s="10" t="s">
        <v>20</v>
      </c>
      <c r="J61"/>
      <c r="K61"/>
      <c r="L61"/>
      <c r="M61"/>
      <c r="N61"/>
      <c r="O61"/>
      <c r="P61"/>
      <c r="Q61"/>
      <c r="R61"/>
      <c r="S61"/>
    </row>
    <row r="62" spans="1:19" ht="17.25">
      <c r="A62"/>
      <c r="B62"/>
      <c r="C62"/>
      <c r="D62"/>
      <c r="E62"/>
      <c r="F62"/>
      <c r="G62" s="8">
        <v>45211</v>
      </c>
      <c r="H62" s="9" t="s">
        <v>5</v>
      </c>
      <c r="I62" s="10" t="s">
        <v>6</v>
      </c>
      <c r="J62"/>
      <c r="K62"/>
      <c r="L62"/>
      <c r="M62"/>
      <c r="N62"/>
      <c r="O62"/>
      <c r="P62"/>
      <c r="Q62"/>
      <c r="R62"/>
      <c r="S62"/>
    </row>
    <row r="63" spans="1:19">
      <c r="A63"/>
      <c r="B63"/>
      <c r="C63"/>
      <c r="D63"/>
      <c r="E63"/>
      <c r="F63"/>
      <c r="G63" s="8">
        <v>45232</v>
      </c>
      <c r="H63" s="9" t="s">
        <v>5</v>
      </c>
      <c r="I63" s="10" t="s">
        <v>7</v>
      </c>
      <c r="J63"/>
      <c r="K63"/>
      <c r="L63"/>
      <c r="M63"/>
      <c r="N63"/>
      <c r="O63"/>
      <c r="P63"/>
      <c r="Q63"/>
      <c r="R63"/>
      <c r="S63"/>
    </row>
    <row r="64" spans="1:19">
      <c r="A64"/>
      <c r="B64"/>
      <c r="C64"/>
      <c r="D64"/>
      <c r="E64"/>
      <c r="F64"/>
      <c r="G64" s="8">
        <v>45245</v>
      </c>
      <c r="H64" s="9" t="s">
        <v>8</v>
      </c>
      <c r="I64" s="10" t="s">
        <v>9</v>
      </c>
      <c r="J64"/>
      <c r="K64"/>
      <c r="L64"/>
      <c r="M64"/>
      <c r="N64"/>
      <c r="O64"/>
      <c r="P64"/>
      <c r="Q64"/>
      <c r="R64"/>
      <c r="S64"/>
    </row>
    <row r="65" spans="1:19">
      <c r="A65"/>
      <c r="B65"/>
      <c r="C65"/>
      <c r="D65"/>
      <c r="E65"/>
      <c r="F65"/>
      <c r="G65" s="8">
        <v>45285</v>
      </c>
      <c r="H65" s="9" t="s">
        <v>10</v>
      </c>
      <c r="I65" s="10" t="s">
        <v>11</v>
      </c>
      <c r="J65"/>
      <c r="K6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 s="8">
        <v>45292</v>
      </c>
      <c r="H66" s="9" t="s">
        <v>10</v>
      </c>
      <c r="I66" s="10" t="s">
        <v>12</v>
      </c>
      <c r="J66"/>
      <c r="K66"/>
      <c r="L66"/>
      <c r="M66"/>
      <c r="N66"/>
      <c r="O66"/>
      <c r="P66"/>
      <c r="Q66"/>
      <c r="R66"/>
      <c r="S66"/>
    </row>
    <row r="67" spans="1:19">
      <c r="A67"/>
      <c r="B67"/>
      <c r="C67"/>
      <c r="D67"/>
      <c r="E67"/>
      <c r="F67"/>
      <c r="G67" s="8">
        <v>45334</v>
      </c>
      <c r="H67" s="9" t="s">
        <v>10</v>
      </c>
      <c r="I67" s="10" t="s">
        <v>13</v>
      </c>
      <c r="J67"/>
      <c r="K67"/>
      <c r="L67"/>
      <c r="M67"/>
      <c r="N67"/>
      <c r="O67"/>
      <c r="P67"/>
      <c r="Q67"/>
      <c r="R67"/>
      <c r="S67"/>
    </row>
    <row r="68" spans="1:19">
      <c r="A68"/>
      <c r="B68"/>
      <c r="C68"/>
      <c r="D68"/>
      <c r="E68"/>
      <c r="F68"/>
      <c r="G68" s="8">
        <v>45335</v>
      </c>
      <c r="H68" s="9" t="s">
        <v>14</v>
      </c>
      <c r="I68" s="10" t="s">
        <v>15</v>
      </c>
      <c r="J68"/>
      <c r="K68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 s="8">
        <v>45380</v>
      </c>
      <c r="H69" s="9" t="s">
        <v>16</v>
      </c>
      <c r="I69" s="10" t="s">
        <v>17</v>
      </c>
      <c r="J69"/>
      <c r="K69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 s="8">
        <v>45413</v>
      </c>
      <c r="H70" s="9" t="s">
        <v>8</v>
      </c>
      <c r="I70" s="10" t="s">
        <v>18</v>
      </c>
      <c r="J70"/>
      <c r="K70"/>
      <c r="L70"/>
      <c r="M70"/>
      <c r="N70"/>
      <c r="O70"/>
      <c r="P70"/>
      <c r="Q70"/>
      <c r="R70"/>
      <c r="S70"/>
    </row>
    <row r="71" spans="1:19">
      <c r="A71"/>
      <c r="B71"/>
      <c r="C71"/>
      <c r="D71"/>
      <c r="E71"/>
      <c r="F71"/>
      <c r="G71" s="8">
        <v>45442</v>
      </c>
      <c r="H71" s="9" t="s">
        <v>5</v>
      </c>
      <c r="I71" s="10" t="s">
        <v>19</v>
      </c>
      <c r="J71"/>
      <c r="K71"/>
      <c r="L71"/>
      <c r="M71"/>
      <c r="N71"/>
      <c r="O71"/>
      <c r="P71"/>
      <c r="Q71"/>
      <c r="R71"/>
      <c r="S71"/>
    </row>
    <row r="72" spans="1:19">
      <c r="A72"/>
      <c r="B72"/>
      <c r="C72"/>
      <c r="D72"/>
      <c r="E72"/>
      <c r="F72"/>
      <c r="G72" s="8">
        <v>45611</v>
      </c>
      <c r="H72" s="9" t="s">
        <v>16</v>
      </c>
      <c r="I72" s="10" t="s">
        <v>9</v>
      </c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 s="8">
        <v>45651</v>
      </c>
      <c r="H73" s="9" t="s">
        <v>8</v>
      </c>
      <c r="I73" s="10" t="s">
        <v>11</v>
      </c>
      <c r="J73"/>
      <c r="K73"/>
      <c r="L73"/>
      <c r="M73"/>
      <c r="N73"/>
      <c r="O73"/>
      <c r="P73"/>
      <c r="Q73"/>
      <c r="R73"/>
      <c r="S73"/>
    </row>
    <row r="74" spans="1:19">
      <c r="A74"/>
      <c r="B74"/>
      <c r="C74"/>
      <c r="D74"/>
      <c r="E74"/>
      <c r="F74"/>
      <c r="G74" s="8">
        <v>45658</v>
      </c>
      <c r="H74" s="9" t="s">
        <v>8</v>
      </c>
      <c r="I74" s="10" t="s">
        <v>12</v>
      </c>
      <c r="J74"/>
      <c r="K74"/>
      <c r="L74"/>
      <c r="M74"/>
      <c r="N74"/>
      <c r="O74"/>
      <c r="P74"/>
      <c r="Q74"/>
      <c r="R74"/>
      <c r="S74"/>
    </row>
    <row r="75" spans="1:19">
      <c r="A75"/>
      <c r="B75"/>
      <c r="C75"/>
      <c r="D75"/>
      <c r="E75"/>
      <c r="F75"/>
      <c r="G75" s="8">
        <v>45719</v>
      </c>
      <c r="H75" s="9" t="s">
        <v>10</v>
      </c>
      <c r="I75" s="10" t="s">
        <v>13</v>
      </c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 s="8">
        <v>45720</v>
      </c>
      <c r="H76" s="9" t="s">
        <v>14</v>
      </c>
      <c r="I76" s="10" t="s">
        <v>15</v>
      </c>
      <c r="J76"/>
      <c r="K76"/>
      <c r="L76"/>
      <c r="M76"/>
      <c r="N76"/>
      <c r="O76"/>
      <c r="P76"/>
      <c r="Q76"/>
      <c r="R76"/>
      <c r="S76"/>
    </row>
    <row r="77" spans="1:19">
      <c r="A77"/>
      <c r="B77"/>
      <c r="C77"/>
      <c r="D77"/>
      <c r="E77"/>
      <c r="F77"/>
      <c r="G77" s="8">
        <v>45765</v>
      </c>
      <c r="H77" s="9" t="s">
        <v>16</v>
      </c>
      <c r="I77" s="10" t="s">
        <v>17</v>
      </c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 s="8">
        <v>45768</v>
      </c>
      <c r="H78" s="9" t="s">
        <v>10</v>
      </c>
      <c r="I78" s="10" t="s">
        <v>21</v>
      </c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 s="8">
        <v>45778</v>
      </c>
      <c r="H79" s="9" t="s">
        <v>5</v>
      </c>
      <c r="I79" s="10" t="s">
        <v>18</v>
      </c>
      <c r="J79"/>
      <c r="K79"/>
      <c r="L79"/>
      <c r="M79"/>
      <c r="N79"/>
      <c r="O79"/>
      <c r="P79"/>
      <c r="Q79"/>
      <c r="R79"/>
      <c r="S79"/>
    </row>
    <row r="80" spans="1:19">
      <c r="A80"/>
      <c r="B80"/>
      <c r="C80"/>
      <c r="D80"/>
      <c r="E80"/>
      <c r="F80"/>
      <c r="G80" s="8">
        <v>45827</v>
      </c>
      <c r="H80" s="9" t="s">
        <v>5</v>
      </c>
      <c r="I80" s="10" t="s">
        <v>19</v>
      </c>
      <c r="J80"/>
      <c r="K80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 s="8">
        <v>46016</v>
      </c>
      <c r="H81" s="9" t="s">
        <v>5</v>
      </c>
      <c r="I81" s="10" t="s">
        <v>11</v>
      </c>
      <c r="J81"/>
      <c r="K81"/>
      <c r="L81"/>
      <c r="M81"/>
      <c r="N81"/>
      <c r="O81"/>
      <c r="P81"/>
      <c r="Q81"/>
      <c r="R81"/>
      <c r="S81"/>
    </row>
    <row r="82" spans="1:19">
      <c r="A82"/>
      <c r="B82"/>
      <c r="C82"/>
      <c r="D82"/>
      <c r="E82"/>
      <c r="F82"/>
      <c r="G82" s="8">
        <v>46023</v>
      </c>
      <c r="H82" s="9" t="s">
        <v>5</v>
      </c>
      <c r="I82" s="10" t="s">
        <v>12</v>
      </c>
      <c r="J82"/>
      <c r="K82"/>
      <c r="L82"/>
      <c r="M82"/>
      <c r="N82"/>
      <c r="O82"/>
      <c r="P82"/>
      <c r="Q82"/>
      <c r="R82"/>
      <c r="S82"/>
    </row>
    <row r="83" spans="1:19">
      <c r="A83"/>
      <c r="B83"/>
      <c r="C83"/>
      <c r="D83"/>
      <c r="E83"/>
      <c r="F83"/>
      <c r="G83" s="8">
        <v>46069</v>
      </c>
      <c r="H83" s="9" t="s">
        <v>10</v>
      </c>
      <c r="I83" s="10" t="s">
        <v>13</v>
      </c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 s="8">
        <v>46070</v>
      </c>
      <c r="H84" s="9" t="s">
        <v>14</v>
      </c>
      <c r="I84" s="10" t="s">
        <v>15</v>
      </c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 s="8">
        <v>46115</v>
      </c>
      <c r="H85" s="9" t="s">
        <v>16</v>
      </c>
      <c r="I85" s="10" t="s">
        <v>17</v>
      </c>
      <c r="J85"/>
      <c r="K85"/>
      <c r="L85"/>
      <c r="M85"/>
      <c r="N85"/>
      <c r="O85"/>
      <c r="P85"/>
      <c r="Q85"/>
      <c r="R85"/>
      <c r="S85"/>
    </row>
    <row r="86" spans="1:19">
      <c r="A86"/>
      <c r="B86"/>
      <c r="C86"/>
      <c r="D86"/>
      <c r="E86"/>
      <c r="F86"/>
      <c r="G86" s="8">
        <v>46133</v>
      </c>
      <c r="H86" s="9" t="s">
        <v>14</v>
      </c>
      <c r="I86" s="10" t="s">
        <v>21</v>
      </c>
      <c r="J86"/>
      <c r="K86"/>
      <c r="L86"/>
      <c r="M86"/>
      <c r="N86"/>
      <c r="O86"/>
      <c r="P86"/>
      <c r="Q86"/>
      <c r="R86"/>
      <c r="S86"/>
    </row>
    <row r="87" spans="1:19">
      <c r="A87"/>
      <c r="B87"/>
      <c r="C87"/>
      <c r="D87"/>
      <c r="E87"/>
      <c r="F87"/>
      <c r="G87" s="8">
        <v>46143</v>
      </c>
      <c r="H87" s="9" t="s">
        <v>16</v>
      </c>
      <c r="I87" s="10" t="s">
        <v>18</v>
      </c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 s="8">
        <v>46177</v>
      </c>
      <c r="H88" s="9" t="s">
        <v>5</v>
      </c>
      <c r="I88" s="10" t="s">
        <v>19</v>
      </c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 s="8">
        <v>46272</v>
      </c>
      <c r="H89" s="9" t="s">
        <v>10</v>
      </c>
      <c r="I89" s="10" t="s">
        <v>20</v>
      </c>
      <c r="J89"/>
      <c r="K89"/>
      <c r="L89"/>
      <c r="M89"/>
      <c r="N89"/>
      <c r="O89"/>
      <c r="P89"/>
      <c r="Q89"/>
      <c r="R89"/>
      <c r="S89"/>
    </row>
    <row r="90" spans="1:19" ht="17.25">
      <c r="A90"/>
      <c r="B90"/>
      <c r="C90"/>
      <c r="D90"/>
      <c r="E90"/>
      <c r="F90"/>
      <c r="G90" s="8">
        <v>46307</v>
      </c>
      <c r="H90" s="9" t="s">
        <v>10</v>
      </c>
      <c r="I90" s="10" t="s">
        <v>6</v>
      </c>
      <c r="J90"/>
      <c r="K90"/>
      <c r="L90"/>
      <c r="M90"/>
      <c r="N90"/>
      <c r="O90"/>
      <c r="P90"/>
      <c r="Q90"/>
      <c r="R90"/>
      <c r="S90"/>
    </row>
    <row r="91" spans="1:19">
      <c r="A91"/>
      <c r="B91"/>
      <c r="C91"/>
      <c r="D91"/>
      <c r="E91"/>
      <c r="F91"/>
      <c r="G91" s="8">
        <v>46328</v>
      </c>
      <c r="H91" s="9" t="s">
        <v>10</v>
      </c>
      <c r="I91" s="10" t="s">
        <v>7</v>
      </c>
      <c r="J91"/>
      <c r="K91"/>
      <c r="L91"/>
      <c r="M91"/>
      <c r="N91"/>
      <c r="O91"/>
      <c r="P91"/>
      <c r="Q91"/>
      <c r="R91"/>
      <c r="S91"/>
    </row>
    <row r="92" spans="1:19">
      <c r="A92"/>
      <c r="B92"/>
      <c r="C92"/>
      <c r="D92"/>
      <c r="E92"/>
      <c r="F92"/>
      <c r="G92" s="8">
        <v>46381</v>
      </c>
      <c r="H92" s="9" t="s">
        <v>16</v>
      </c>
      <c r="I92" s="10" t="s">
        <v>11</v>
      </c>
      <c r="J92"/>
      <c r="K92"/>
      <c r="L92"/>
      <c r="M92"/>
      <c r="N92"/>
      <c r="O92"/>
      <c r="P92"/>
      <c r="Q92"/>
      <c r="R92"/>
      <c r="S92"/>
    </row>
    <row r="93" spans="1:19">
      <c r="A93"/>
      <c r="B93"/>
      <c r="C93"/>
      <c r="D93"/>
      <c r="E93"/>
      <c r="F93"/>
      <c r="G93" s="8">
        <v>46388</v>
      </c>
      <c r="H93" s="9" t="s">
        <v>16</v>
      </c>
      <c r="I93" s="10" t="s">
        <v>12</v>
      </c>
      <c r="J93"/>
      <c r="K93"/>
      <c r="L93"/>
      <c r="M93"/>
      <c r="N93"/>
      <c r="O93"/>
      <c r="P93"/>
      <c r="Q93"/>
      <c r="R93"/>
      <c r="S93"/>
    </row>
    <row r="94" spans="1:19">
      <c r="A94"/>
      <c r="B94"/>
      <c r="C94"/>
      <c r="D94"/>
      <c r="E94"/>
      <c r="F94"/>
      <c r="G94" s="8">
        <v>46426</v>
      </c>
      <c r="H94" s="9" t="s">
        <v>10</v>
      </c>
      <c r="I94" s="10" t="s">
        <v>13</v>
      </c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 s="8">
        <v>46427</v>
      </c>
      <c r="H95" s="9" t="s">
        <v>14</v>
      </c>
      <c r="I95" s="10" t="s">
        <v>15</v>
      </c>
      <c r="J95"/>
      <c r="K95"/>
      <c r="L95"/>
      <c r="M95"/>
      <c r="N95"/>
      <c r="O95"/>
      <c r="P95"/>
      <c r="Q95"/>
      <c r="R95"/>
      <c r="S95"/>
    </row>
    <row r="96" spans="1:19">
      <c r="A96"/>
      <c r="B96"/>
      <c r="C96"/>
      <c r="D96"/>
      <c r="E96"/>
      <c r="F96"/>
      <c r="G96" s="8">
        <v>46472</v>
      </c>
      <c r="H96" s="9" t="s">
        <v>16</v>
      </c>
      <c r="I96" s="10" t="s">
        <v>17</v>
      </c>
      <c r="J96"/>
      <c r="K96"/>
      <c r="L96"/>
      <c r="M96"/>
      <c r="N96"/>
      <c r="O96"/>
      <c r="P96"/>
      <c r="Q96"/>
      <c r="R96"/>
      <c r="S96"/>
    </row>
    <row r="97" spans="1:19">
      <c r="A97"/>
      <c r="B97"/>
      <c r="C97"/>
      <c r="D97"/>
      <c r="E97"/>
      <c r="F97"/>
      <c r="G97" s="8">
        <v>46498</v>
      </c>
      <c r="H97" s="9" t="s">
        <v>8</v>
      </c>
      <c r="I97" s="10" t="s">
        <v>21</v>
      </c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 s="8">
        <v>46534</v>
      </c>
      <c r="H98" s="9" t="s">
        <v>5</v>
      </c>
      <c r="I98" s="10" t="s">
        <v>19</v>
      </c>
      <c r="J98"/>
      <c r="K98"/>
      <c r="L98"/>
      <c r="M98"/>
      <c r="N98"/>
      <c r="O98"/>
      <c r="P98"/>
      <c r="Q98"/>
      <c r="R98"/>
      <c r="S98"/>
    </row>
    <row r="99" spans="1:19">
      <c r="A99"/>
      <c r="B99"/>
      <c r="C99"/>
      <c r="D99"/>
      <c r="E99"/>
      <c r="F99"/>
      <c r="G99" s="8">
        <v>46637</v>
      </c>
      <c r="H99" s="9" t="s">
        <v>14</v>
      </c>
      <c r="I99" s="10" t="s">
        <v>20</v>
      </c>
      <c r="J99"/>
      <c r="K99"/>
      <c r="L99"/>
      <c r="M99"/>
      <c r="N99"/>
      <c r="O99"/>
      <c r="P99"/>
      <c r="Q99"/>
      <c r="R99"/>
      <c r="S99"/>
    </row>
    <row r="100" spans="1:19" ht="17.25">
      <c r="A100"/>
      <c r="B100"/>
      <c r="C100"/>
      <c r="D100"/>
      <c r="E100"/>
      <c r="F100"/>
      <c r="G100" s="8">
        <v>46672</v>
      </c>
      <c r="H100" s="9" t="s">
        <v>14</v>
      </c>
      <c r="I100" s="10" t="s">
        <v>6</v>
      </c>
      <c r="J100"/>
      <c r="K100"/>
      <c r="L100"/>
      <c r="M100"/>
      <c r="N100"/>
      <c r="O100"/>
      <c r="P100"/>
      <c r="Q100"/>
      <c r="R100"/>
      <c r="S100"/>
    </row>
    <row r="101" spans="1:19">
      <c r="A101"/>
      <c r="B101"/>
      <c r="C101"/>
      <c r="D101"/>
      <c r="E101"/>
      <c r="F101"/>
      <c r="G101" s="8">
        <v>46693</v>
      </c>
      <c r="H101" s="9" t="s">
        <v>14</v>
      </c>
      <c r="I101" s="10" t="s">
        <v>7</v>
      </c>
      <c r="J101"/>
      <c r="K101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 s="8">
        <v>46706</v>
      </c>
      <c r="H102" s="9" t="s">
        <v>10</v>
      </c>
      <c r="I102" s="10" t="s">
        <v>9</v>
      </c>
      <c r="J102"/>
      <c r="K102"/>
      <c r="L102"/>
      <c r="M102"/>
      <c r="N102"/>
      <c r="O102"/>
      <c r="P102"/>
      <c r="Q102"/>
      <c r="R102"/>
      <c r="S102"/>
    </row>
    <row r="103" spans="1:19">
      <c r="A103"/>
      <c r="B103"/>
      <c r="C103"/>
      <c r="D103"/>
      <c r="E103"/>
      <c r="F103"/>
      <c r="G103" s="8">
        <v>46811</v>
      </c>
      <c r="H103" s="9" t="s">
        <v>10</v>
      </c>
      <c r="I103" s="10" t="s">
        <v>13</v>
      </c>
      <c r="J103"/>
      <c r="K103"/>
      <c r="L103"/>
      <c r="M103"/>
      <c r="N103"/>
      <c r="O103"/>
      <c r="P103"/>
      <c r="Q103"/>
      <c r="R103"/>
      <c r="S103"/>
    </row>
    <row r="104" spans="1:19">
      <c r="A104"/>
      <c r="B104"/>
      <c r="C104"/>
      <c r="D104"/>
      <c r="E104"/>
      <c r="F104"/>
      <c r="G104" s="8">
        <v>46812</v>
      </c>
      <c r="H104" s="9" t="s">
        <v>14</v>
      </c>
      <c r="I104" s="10" t="s">
        <v>15</v>
      </c>
      <c r="J104"/>
      <c r="K104"/>
      <c r="L104"/>
      <c r="M104"/>
      <c r="N104"/>
      <c r="O104"/>
      <c r="P104"/>
      <c r="Q104"/>
      <c r="R104"/>
      <c r="S104"/>
    </row>
    <row r="105" spans="1:19">
      <c r="A105"/>
      <c r="B105"/>
      <c r="C105"/>
      <c r="D105"/>
      <c r="E105"/>
      <c r="F105"/>
      <c r="G105" s="8">
        <v>46857</v>
      </c>
      <c r="H105" s="9" t="s">
        <v>16</v>
      </c>
      <c r="I105" s="10" t="s">
        <v>17</v>
      </c>
      <c r="J105"/>
      <c r="K105"/>
      <c r="L105"/>
      <c r="M105"/>
      <c r="N105"/>
      <c r="O105"/>
      <c r="P105"/>
      <c r="Q105"/>
      <c r="R105"/>
      <c r="S105"/>
    </row>
    <row r="106" spans="1:19">
      <c r="A106"/>
      <c r="B106"/>
      <c r="C106"/>
      <c r="D106"/>
      <c r="E106"/>
      <c r="F106"/>
      <c r="G106" s="8">
        <v>46864</v>
      </c>
      <c r="H106" s="9" t="s">
        <v>16</v>
      </c>
      <c r="I106" s="10" t="s">
        <v>21</v>
      </c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 s="8">
        <v>46874</v>
      </c>
      <c r="H107" s="9" t="s">
        <v>10</v>
      </c>
      <c r="I107" s="10" t="s">
        <v>18</v>
      </c>
      <c r="J107"/>
      <c r="K107"/>
      <c r="L107"/>
      <c r="M107"/>
      <c r="N107"/>
      <c r="O107"/>
      <c r="P107"/>
      <c r="Q107"/>
      <c r="R107"/>
      <c r="S107"/>
    </row>
    <row r="108" spans="1:19">
      <c r="A108"/>
      <c r="B108"/>
      <c r="C108"/>
      <c r="D108"/>
      <c r="E108"/>
      <c r="F108"/>
      <c r="G108" s="8">
        <v>46919</v>
      </c>
      <c r="H108" s="9" t="s">
        <v>5</v>
      </c>
      <c r="I108" s="10" t="s">
        <v>19</v>
      </c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 s="8">
        <v>47003</v>
      </c>
      <c r="H109" s="9" t="s">
        <v>5</v>
      </c>
      <c r="I109" s="10" t="s">
        <v>20</v>
      </c>
      <c r="J109"/>
      <c r="K109"/>
      <c r="L109"/>
      <c r="M109"/>
      <c r="N109"/>
      <c r="O109"/>
      <c r="P109"/>
      <c r="Q109"/>
      <c r="R109"/>
      <c r="S109"/>
    </row>
    <row r="110" spans="1:19" ht="17.25">
      <c r="A110"/>
      <c r="B110"/>
      <c r="C110"/>
      <c r="D110"/>
      <c r="E110"/>
      <c r="F110"/>
      <c r="G110" s="8">
        <v>47038</v>
      </c>
      <c r="H110" s="9" t="s">
        <v>5</v>
      </c>
      <c r="I110" s="10" t="s">
        <v>6</v>
      </c>
      <c r="J110"/>
      <c r="K110"/>
      <c r="L110"/>
      <c r="M110"/>
      <c r="N110"/>
      <c r="O110"/>
      <c r="P110"/>
      <c r="Q110"/>
      <c r="R110"/>
      <c r="S110"/>
    </row>
    <row r="111" spans="1:19">
      <c r="A111"/>
      <c r="B111"/>
      <c r="C111"/>
      <c r="D111"/>
      <c r="E111"/>
      <c r="F111"/>
      <c r="G111" s="8">
        <v>47059</v>
      </c>
      <c r="H111" s="9" t="s">
        <v>5</v>
      </c>
      <c r="I111" s="10" t="s">
        <v>7</v>
      </c>
      <c r="J111"/>
      <c r="K111"/>
      <c r="L111"/>
      <c r="M111"/>
      <c r="N111"/>
      <c r="O111"/>
      <c r="P111"/>
      <c r="Q111"/>
      <c r="R111"/>
      <c r="S111"/>
    </row>
    <row r="112" spans="1:19">
      <c r="A112"/>
      <c r="B112"/>
      <c r="C112"/>
      <c r="D112"/>
      <c r="E112"/>
      <c r="F112"/>
      <c r="G112" s="8">
        <v>47072</v>
      </c>
      <c r="H112" s="9" t="s">
        <v>8</v>
      </c>
      <c r="I112" s="10" t="s">
        <v>9</v>
      </c>
      <c r="J112"/>
      <c r="K112"/>
      <c r="L112"/>
      <c r="M112"/>
      <c r="N112"/>
      <c r="O112"/>
      <c r="P112"/>
      <c r="Q112"/>
      <c r="R112"/>
      <c r="S112"/>
    </row>
    <row r="113" spans="1:19">
      <c r="A113"/>
      <c r="B113"/>
      <c r="C113"/>
      <c r="D113"/>
      <c r="E113"/>
      <c r="F113"/>
      <c r="G113" s="8">
        <v>47112</v>
      </c>
      <c r="H113" s="9" t="s">
        <v>10</v>
      </c>
      <c r="I113" s="10" t="s">
        <v>11</v>
      </c>
      <c r="J113"/>
      <c r="K113"/>
      <c r="L113"/>
      <c r="M113"/>
      <c r="N113"/>
      <c r="O113"/>
      <c r="P113"/>
      <c r="Q113"/>
      <c r="R113"/>
      <c r="S113"/>
    </row>
    <row r="114" spans="1:19">
      <c r="A114"/>
      <c r="B114"/>
      <c r="C114"/>
      <c r="D114"/>
      <c r="E114"/>
      <c r="F114"/>
      <c r="G114" s="8">
        <v>47119</v>
      </c>
      <c r="H114" s="9" t="s">
        <v>10</v>
      </c>
      <c r="I114" s="10" t="s">
        <v>12</v>
      </c>
      <c r="J114"/>
      <c r="K114"/>
      <c r="L114"/>
      <c r="M114"/>
      <c r="N114"/>
      <c r="O114"/>
      <c r="P114"/>
      <c r="Q114"/>
      <c r="R114"/>
      <c r="S114"/>
    </row>
    <row r="115" spans="1:19">
      <c r="A115"/>
      <c r="B115"/>
      <c r="C115"/>
      <c r="D115"/>
      <c r="E115"/>
      <c r="F115"/>
      <c r="G115" s="8">
        <v>47161</v>
      </c>
      <c r="H115" s="9" t="s">
        <v>10</v>
      </c>
      <c r="I115" s="10" t="s">
        <v>13</v>
      </c>
      <c r="J115"/>
      <c r="K115"/>
      <c r="L115"/>
      <c r="M115"/>
      <c r="N115"/>
      <c r="O115"/>
      <c r="P115"/>
      <c r="Q115"/>
      <c r="R115"/>
      <c r="S115"/>
    </row>
    <row r="116" spans="1:19">
      <c r="A116"/>
      <c r="B116"/>
      <c r="C116"/>
      <c r="D116"/>
      <c r="E116"/>
      <c r="F116"/>
      <c r="G116" s="8">
        <v>47162</v>
      </c>
      <c r="H116" s="9" t="s">
        <v>14</v>
      </c>
      <c r="I116" s="10" t="s">
        <v>15</v>
      </c>
      <c r="J116"/>
      <c r="K116"/>
      <c r="L116"/>
      <c r="M116"/>
      <c r="N116"/>
      <c r="O116"/>
      <c r="P116"/>
      <c r="Q116"/>
      <c r="R116"/>
      <c r="S116"/>
    </row>
    <row r="117" spans="1:19">
      <c r="A117"/>
      <c r="B117"/>
      <c r="C117"/>
      <c r="D117"/>
      <c r="E117"/>
      <c r="F117"/>
      <c r="G117" s="8">
        <v>47207</v>
      </c>
      <c r="H117" s="9" t="s">
        <v>16</v>
      </c>
      <c r="I117" s="10" t="s">
        <v>17</v>
      </c>
      <c r="J117"/>
      <c r="K117"/>
      <c r="L117"/>
      <c r="M117"/>
      <c r="N117"/>
      <c r="O117"/>
      <c r="P117"/>
      <c r="Q117"/>
      <c r="R117"/>
      <c r="S117"/>
    </row>
    <row r="118" spans="1:19">
      <c r="A118"/>
      <c r="B118"/>
      <c r="C118"/>
      <c r="D118"/>
      <c r="E118"/>
      <c r="F118"/>
      <c r="G118" s="8">
        <v>47239</v>
      </c>
      <c r="H118" s="9" t="s">
        <v>14</v>
      </c>
      <c r="I118" s="10" t="s">
        <v>18</v>
      </c>
      <c r="J118"/>
      <c r="K118"/>
      <c r="L118"/>
      <c r="M118"/>
      <c r="N118"/>
      <c r="O118"/>
      <c r="P118"/>
      <c r="Q118"/>
      <c r="R118"/>
      <c r="S118"/>
    </row>
    <row r="119" spans="1:19">
      <c r="A119"/>
      <c r="B119"/>
      <c r="C119"/>
      <c r="D119"/>
      <c r="E119"/>
      <c r="F119"/>
      <c r="G119" s="8">
        <v>47269</v>
      </c>
      <c r="H119" s="9" t="s">
        <v>5</v>
      </c>
      <c r="I119" s="10" t="s">
        <v>19</v>
      </c>
      <c r="J119"/>
      <c r="K119"/>
      <c r="L119"/>
      <c r="M119"/>
      <c r="N119"/>
      <c r="O119"/>
      <c r="P119"/>
      <c r="Q119"/>
      <c r="R119"/>
      <c r="S119"/>
    </row>
    <row r="120" spans="1:19">
      <c r="A120"/>
      <c r="B120"/>
      <c r="C120"/>
      <c r="D120"/>
      <c r="E120"/>
      <c r="F120"/>
      <c r="G120" s="8">
        <v>47368</v>
      </c>
      <c r="H120" s="9" t="s">
        <v>16</v>
      </c>
      <c r="I120" s="10" t="s">
        <v>20</v>
      </c>
      <c r="J120"/>
      <c r="K120"/>
      <c r="L120"/>
      <c r="M120"/>
      <c r="N120"/>
      <c r="O120"/>
      <c r="P120"/>
      <c r="Q120"/>
      <c r="R120"/>
      <c r="S120"/>
    </row>
    <row r="121" spans="1:19" ht="17.25">
      <c r="A121"/>
      <c r="B121"/>
      <c r="C121"/>
      <c r="D121"/>
      <c r="E121"/>
      <c r="F121"/>
      <c r="G121" s="8">
        <v>47403</v>
      </c>
      <c r="H121" s="9" t="s">
        <v>16</v>
      </c>
      <c r="I121" s="10" t="s">
        <v>6</v>
      </c>
      <c r="J121"/>
      <c r="K121"/>
      <c r="L121"/>
      <c r="M121"/>
      <c r="N121"/>
      <c r="O121"/>
      <c r="P121"/>
      <c r="Q121"/>
      <c r="R121"/>
      <c r="S121"/>
    </row>
    <row r="122" spans="1:19">
      <c r="A122"/>
      <c r="B122"/>
      <c r="C122"/>
      <c r="D122"/>
      <c r="E122"/>
      <c r="F122"/>
      <c r="G122" s="8">
        <v>47424</v>
      </c>
      <c r="H122" s="9" t="s">
        <v>16</v>
      </c>
      <c r="I122" s="10" t="s">
        <v>7</v>
      </c>
      <c r="J122"/>
      <c r="K122"/>
      <c r="L122"/>
      <c r="M122"/>
      <c r="N122"/>
      <c r="O122"/>
      <c r="P122"/>
      <c r="Q122"/>
      <c r="R122"/>
      <c r="S122"/>
    </row>
    <row r="123" spans="1:19">
      <c r="A123"/>
      <c r="B123"/>
      <c r="C123"/>
      <c r="D123"/>
      <c r="E123"/>
      <c r="F123"/>
      <c r="G123" s="8">
        <v>47437</v>
      </c>
      <c r="H123" s="9" t="s">
        <v>5</v>
      </c>
      <c r="I123" s="10" t="s">
        <v>9</v>
      </c>
      <c r="J123"/>
      <c r="K123"/>
      <c r="L123"/>
      <c r="M123"/>
      <c r="N123"/>
      <c r="O123"/>
      <c r="P123"/>
      <c r="Q123"/>
      <c r="R123"/>
      <c r="S123"/>
    </row>
    <row r="124" spans="1:19">
      <c r="A124"/>
      <c r="B124"/>
      <c r="C124"/>
      <c r="D124"/>
      <c r="E124"/>
      <c r="F124"/>
      <c r="G124" s="8">
        <v>47477</v>
      </c>
      <c r="H124" s="9" t="s">
        <v>14</v>
      </c>
      <c r="I124" s="10" t="s">
        <v>11</v>
      </c>
      <c r="J124"/>
      <c r="K124"/>
      <c r="L124"/>
      <c r="M124"/>
      <c r="N124"/>
      <c r="O124"/>
      <c r="P124"/>
      <c r="Q124"/>
      <c r="R124"/>
      <c r="S124"/>
    </row>
    <row r="125" spans="1:19">
      <c r="A125"/>
      <c r="B125"/>
      <c r="C125"/>
      <c r="D125"/>
      <c r="E125"/>
      <c r="F125"/>
      <c r="G125" s="8">
        <v>47484</v>
      </c>
      <c r="H125" s="9" t="s">
        <v>14</v>
      </c>
      <c r="I125" s="10" t="s">
        <v>12</v>
      </c>
      <c r="J125"/>
      <c r="K125"/>
      <c r="L125"/>
      <c r="M125"/>
      <c r="N125"/>
      <c r="O125"/>
      <c r="P125"/>
      <c r="Q125"/>
      <c r="R125"/>
      <c r="S125"/>
    </row>
    <row r="126" spans="1:19">
      <c r="A126"/>
      <c r="B126"/>
      <c r="C126"/>
      <c r="D126"/>
      <c r="E126"/>
      <c r="F126"/>
      <c r="G126" s="8">
        <v>47546</v>
      </c>
      <c r="H126" s="9" t="s">
        <v>10</v>
      </c>
      <c r="I126" s="10" t="s">
        <v>13</v>
      </c>
      <c r="J126"/>
      <c r="K126"/>
      <c r="L126"/>
      <c r="M126"/>
      <c r="N126"/>
      <c r="O126"/>
      <c r="P126"/>
      <c r="Q126"/>
      <c r="R126"/>
      <c r="S126"/>
    </row>
    <row r="127" spans="1:19">
      <c r="A127"/>
      <c r="B127"/>
      <c r="C127"/>
      <c r="D127"/>
      <c r="E127"/>
      <c r="F127"/>
      <c r="G127" s="8">
        <v>47547</v>
      </c>
      <c r="H127" s="9" t="s">
        <v>14</v>
      </c>
      <c r="I127" s="10" t="s">
        <v>15</v>
      </c>
      <c r="J127"/>
      <c r="K127"/>
      <c r="L127"/>
      <c r="M127"/>
      <c r="N127"/>
      <c r="O127"/>
      <c r="P127"/>
      <c r="Q127"/>
      <c r="R127"/>
      <c r="S127"/>
    </row>
    <row r="128" spans="1:19">
      <c r="A128"/>
      <c r="B128"/>
      <c r="C128"/>
      <c r="D128"/>
      <c r="E128"/>
      <c r="F128"/>
      <c r="G128" s="8">
        <v>47592</v>
      </c>
      <c r="H128" s="9" t="s">
        <v>16</v>
      </c>
      <c r="I128" s="10" t="s">
        <v>17</v>
      </c>
      <c r="J128"/>
      <c r="K128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 s="8">
        <v>47604</v>
      </c>
      <c r="H129" s="9" t="s">
        <v>8</v>
      </c>
      <c r="I129" s="10" t="s">
        <v>18</v>
      </c>
      <c r="J129"/>
      <c r="K129"/>
      <c r="L129"/>
      <c r="M129"/>
      <c r="N129"/>
      <c r="O129"/>
      <c r="P129"/>
      <c r="Q129"/>
      <c r="R129"/>
      <c r="S129"/>
    </row>
    <row r="130" spans="1:19">
      <c r="A130"/>
      <c r="B130"/>
      <c r="C130"/>
      <c r="D130"/>
      <c r="E130"/>
      <c r="F130"/>
      <c r="G130" s="8">
        <v>47654</v>
      </c>
      <c r="H130" s="9" t="s">
        <v>5</v>
      </c>
      <c r="I130" s="10" t="s">
        <v>19</v>
      </c>
      <c r="J130"/>
      <c r="K130"/>
      <c r="L130"/>
      <c r="M130"/>
      <c r="N130"/>
      <c r="O130"/>
      <c r="P130"/>
      <c r="Q130"/>
      <c r="R130"/>
      <c r="S130"/>
    </row>
    <row r="131" spans="1:19">
      <c r="A131"/>
      <c r="B131"/>
      <c r="C131"/>
      <c r="D131"/>
      <c r="E131"/>
      <c r="F131"/>
      <c r="G131" s="8">
        <v>47802</v>
      </c>
      <c r="H131" s="9" t="s">
        <v>16</v>
      </c>
      <c r="I131" s="10" t="s">
        <v>9</v>
      </c>
      <c r="J131"/>
      <c r="K131"/>
      <c r="L131"/>
      <c r="M131"/>
      <c r="N131"/>
      <c r="O131"/>
      <c r="P131"/>
      <c r="Q131"/>
      <c r="R131"/>
      <c r="S131"/>
    </row>
    <row r="132" spans="1:19">
      <c r="A132"/>
      <c r="B132"/>
      <c r="C132"/>
      <c r="D132"/>
      <c r="E132"/>
      <c r="F132"/>
      <c r="G132" s="8">
        <v>47842</v>
      </c>
      <c r="H132" s="9" t="s">
        <v>8</v>
      </c>
      <c r="I132" s="10" t="s">
        <v>11</v>
      </c>
      <c r="J132"/>
      <c r="K132"/>
      <c r="L132"/>
      <c r="M132"/>
      <c r="N132"/>
      <c r="O132"/>
      <c r="P132"/>
      <c r="Q132"/>
      <c r="R132"/>
      <c r="S132"/>
    </row>
    <row r="133" spans="1:19">
      <c r="A133"/>
      <c r="B133"/>
      <c r="C133"/>
      <c r="D133"/>
      <c r="E133"/>
      <c r="F133"/>
      <c r="G133" s="8">
        <v>47849</v>
      </c>
      <c r="H133" s="9" t="s">
        <v>8</v>
      </c>
      <c r="I133" s="10" t="s">
        <v>12</v>
      </c>
      <c r="J133"/>
      <c r="K133"/>
      <c r="L133"/>
      <c r="M133"/>
      <c r="N133"/>
      <c r="O133"/>
      <c r="P133"/>
      <c r="Q133"/>
      <c r="R133"/>
      <c r="S133"/>
    </row>
    <row r="134" spans="1:19">
      <c r="A134"/>
      <c r="B134"/>
      <c r="C134"/>
      <c r="D134"/>
      <c r="E134"/>
      <c r="F134"/>
      <c r="G134" s="8">
        <v>47903</v>
      </c>
      <c r="H134" s="9" t="s">
        <v>10</v>
      </c>
      <c r="I134" s="10" t="s">
        <v>13</v>
      </c>
      <c r="J134"/>
      <c r="K134"/>
      <c r="L134"/>
      <c r="M134"/>
      <c r="N134"/>
      <c r="O134"/>
      <c r="P134"/>
      <c r="Q134"/>
      <c r="R134"/>
      <c r="S134"/>
    </row>
    <row r="135" spans="1:19">
      <c r="A135"/>
      <c r="B135"/>
      <c r="C135"/>
      <c r="D135"/>
      <c r="E135"/>
      <c r="F135"/>
      <c r="G135" s="8">
        <v>47904</v>
      </c>
      <c r="H135" s="9" t="s">
        <v>14</v>
      </c>
      <c r="I135" s="10" t="s">
        <v>15</v>
      </c>
      <c r="J135"/>
      <c r="K135"/>
      <c r="L135"/>
      <c r="M135"/>
      <c r="N135"/>
      <c r="O135"/>
      <c r="P135"/>
      <c r="Q135"/>
      <c r="R135"/>
      <c r="S135"/>
    </row>
    <row r="136" spans="1:19">
      <c r="A136"/>
      <c r="B136"/>
      <c r="C136"/>
      <c r="D136"/>
      <c r="E136"/>
      <c r="F136"/>
      <c r="G136" s="8">
        <v>47949</v>
      </c>
      <c r="H136" s="9" t="s">
        <v>16</v>
      </c>
      <c r="I136" s="10" t="s">
        <v>17</v>
      </c>
      <c r="J136"/>
      <c r="K136"/>
      <c r="L136"/>
      <c r="M136"/>
      <c r="N136"/>
      <c r="O136"/>
      <c r="P136"/>
      <c r="Q136"/>
      <c r="R136"/>
      <c r="S136"/>
    </row>
    <row r="137" spans="1:19">
      <c r="A137"/>
      <c r="B137"/>
      <c r="C137"/>
      <c r="D137"/>
      <c r="E137"/>
      <c r="F137"/>
      <c r="G137" s="8">
        <v>47959</v>
      </c>
      <c r="H137" s="9" t="s">
        <v>10</v>
      </c>
      <c r="I137" s="10" t="s">
        <v>21</v>
      </c>
      <c r="J137"/>
      <c r="K137"/>
      <c r="L137"/>
      <c r="M137"/>
      <c r="N137"/>
      <c r="O137"/>
      <c r="P137"/>
      <c r="Q137"/>
      <c r="R137"/>
      <c r="S137"/>
    </row>
    <row r="138" spans="1:19">
      <c r="A138"/>
      <c r="B138"/>
      <c r="C138"/>
      <c r="D138"/>
      <c r="E138"/>
      <c r="F138"/>
      <c r="G138" s="8">
        <v>47969</v>
      </c>
      <c r="H138" s="9" t="s">
        <v>5</v>
      </c>
      <c r="I138" s="10" t="s">
        <v>18</v>
      </c>
      <c r="J138"/>
      <c r="K138"/>
      <c r="L138"/>
      <c r="M138"/>
      <c r="N138"/>
      <c r="O138"/>
      <c r="P138"/>
      <c r="Q138"/>
      <c r="R138"/>
      <c r="S138"/>
    </row>
    <row r="139" spans="1:19">
      <c r="A139"/>
      <c r="B139"/>
      <c r="C139"/>
      <c r="D139"/>
      <c r="E139"/>
      <c r="F139"/>
      <c r="G139" s="8">
        <v>48011</v>
      </c>
      <c r="H139" s="9" t="s">
        <v>5</v>
      </c>
      <c r="I139" s="10" t="s">
        <v>19</v>
      </c>
      <c r="J139"/>
      <c r="K139"/>
      <c r="L139"/>
      <c r="M139"/>
      <c r="N139"/>
      <c r="O139"/>
      <c r="P139"/>
      <c r="Q139"/>
      <c r="R139"/>
      <c r="S139"/>
    </row>
    <row r="140" spans="1:19">
      <c r="A140"/>
      <c r="B140"/>
      <c r="C140"/>
      <c r="D140"/>
      <c r="E140"/>
      <c r="F140"/>
      <c r="G140" s="8">
        <v>48207</v>
      </c>
      <c r="H140" s="9" t="s">
        <v>5</v>
      </c>
      <c r="I140" s="10" t="s">
        <v>11</v>
      </c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 s="8">
        <v>48214</v>
      </c>
      <c r="H141" s="9" t="s">
        <v>5</v>
      </c>
      <c r="I141" s="10" t="s">
        <v>12</v>
      </c>
      <c r="J141"/>
      <c r="K141"/>
      <c r="L141"/>
      <c r="M141"/>
      <c r="N141"/>
      <c r="O141"/>
      <c r="P141"/>
      <c r="Q141"/>
      <c r="R141"/>
      <c r="S141"/>
    </row>
    <row r="142" spans="1:19">
      <c r="A142"/>
      <c r="B142"/>
      <c r="C142"/>
      <c r="D142"/>
      <c r="E142"/>
      <c r="F142"/>
      <c r="G142" s="8">
        <v>48253</v>
      </c>
      <c r="H142" s="9" t="s">
        <v>10</v>
      </c>
      <c r="I142" s="10" t="s">
        <v>15</v>
      </c>
      <c r="J142"/>
      <c r="K142"/>
      <c r="L142"/>
      <c r="M142"/>
      <c r="N142"/>
      <c r="O142"/>
      <c r="P142"/>
      <c r="Q142"/>
      <c r="R142"/>
      <c r="S142"/>
    </row>
    <row r="143" spans="1:19">
      <c r="A143"/>
      <c r="B143"/>
      <c r="C143"/>
      <c r="D143"/>
      <c r="E143"/>
      <c r="F143"/>
      <c r="G143" s="8">
        <v>48254</v>
      </c>
      <c r="H143" s="9" t="s">
        <v>14</v>
      </c>
      <c r="I143" s="10" t="s">
        <v>15</v>
      </c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 s="8">
        <v>48299</v>
      </c>
      <c r="H144" s="9" t="s">
        <v>16</v>
      </c>
      <c r="I144" s="10" t="s">
        <v>17</v>
      </c>
      <c r="J144"/>
      <c r="K144"/>
      <c r="L144"/>
      <c r="M144"/>
      <c r="N144"/>
      <c r="O144"/>
      <c r="P144"/>
      <c r="Q144"/>
      <c r="R144"/>
      <c r="S144"/>
    </row>
    <row r="145" spans="1:19">
      <c r="A145"/>
      <c r="B145"/>
      <c r="C145"/>
      <c r="D145"/>
      <c r="E145"/>
      <c r="F145"/>
      <c r="G145" s="8">
        <v>48325</v>
      </c>
      <c r="H145" s="9" t="s">
        <v>8</v>
      </c>
      <c r="I145" s="10" t="s">
        <v>21</v>
      </c>
      <c r="J145"/>
      <c r="K145"/>
      <c r="L145"/>
      <c r="M145"/>
      <c r="N145"/>
      <c r="O145"/>
      <c r="P145"/>
      <c r="Q145"/>
      <c r="R145"/>
      <c r="S145"/>
    </row>
    <row r="146" spans="1:19">
      <c r="A146"/>
      <c r="B146"/>
      <c r="C146"/>
      <c r="D146"/>
      <c r="E146"/>
      <c r="F146"/>
      <c r="G146" s="8">
        <v>48361</v>
      </c>
      <c r="H146" s="9" t="s">
        <v>5</v>
      </c>
      <c r="I146" s="10" t="s">
        <v>19</v>
      </c>
      <c r="J146"/>
      <c r="K146"/>
      <c r="L146"/>
      <c r="M146"/>
      <c r="N146"/>
      <c r="O146"/>
      <c r="P146"/>
      <c r="Q146"/>
      <c r="R146"/>
      <c r="S146"/>
    </row>
    <row r="147" spans="1:19">
      <c r="A147"/>
      <c r="B147"/>
      <c r="C147"/>
      <c r="D147"/>
      <c r="E147"/>
      <c r="F147"/>
      <c r="G147" s="8">
        <v>48464</v>
      </c>
      <c r="H147" s="9" t="s">
        <v>14</v>
      </c>
      <c r="I147" s="10" t="s">
        <v>20</v>
      </c>
      <c r="J147"/>
      <c r="K147"/>
      <c r="L147"/>
      <c r="M147"/>
      <c r="N147"/>
      <c r="O147"/>
      <c r="P147"/>
      <c r="Q147"/>
      <c r="R147"/>
      <c r="S147"/>
    </row>
    <row r="148" spans="1:19">
      <c r="A148"/>
      <c r="B148"/>
      <c r="C148"/>
      <c r="D148"/>
      <c r="E148"/>
      <c r="F148"/>
      <c r="G148" s="8">
        <v>48499</v>
      </c>
      <c r="H148" s="9" t="s">
        <v>14</v>
      </c>
      <c r="I148" s="10" t="s">
        <v>22</v>
      </c>
      <c r="J148"/>
      <c r="K148"/>
      <c r="L148"/>
      <c r="M148"/>
      <c r="N148"/>
      <c r="O148"/>
      <c r="P148"/>
      <c r="Q148"/>
      <c r="R148"/>
      <c r="S148"/>
    </row>
    <row r="149" spans="1:19">
      <c r="A149"/>
      <c r="B149"/>
      <c r="C149"/>
      <c r="D149"/>
      <c r="E149"/>
      <c r="F149"/>
      <c r="G149" s="8">
        <v>48520</v>
      </c>
      <c r="H149" s="9" t="s">
        <v>14</v>
      </c>
      <c r="I149" s="10" t="s">
        <v>7</v>
      </c>
      <c r="J149"/>
      <c r="K149"/>
      <c r="L149"/>
      <c r="M149"/>
      <c r="N149"/>
      <c r="O149"/>
      <c r="P149"/>
      <c r="Q149"/>
      <c r="R149"/>
      <c r="S149"/>
    </row>
    <row r="150" spans="1:19">
      <c r="A150"/>
      <c r="B150"/>
      <c r="C150"/>
      <c r="D150"/>
      <c r="E150"/>
      <c r="F150"/>
      <c r="G150" s="8">
        <v>48533</v>
      </c>
      <c r="H150" s="9" t="s">
        <v>10</v>
      </c>
      <c r="I150" s="10" t="s">
        <v>9</v>
      </c>
      <c r="J150"/>
      <c r="K150"/>
      <c r="L150"/>
      <c r="M150"/>
      <c r="N150"/>
      <c r="O150"/>
      <c r="P150"/>
      <c r="Q150"/>
      <c r="R150"/>
      <c r="S150"/>
    </row>
    <row r="151" spans="1:19">
      <c r="A151"/>
      <c r="B151"/>
      <c r="C151"/>
      <c r="D151"/>
      <c r="E151"/>
      <c r="F151"/>
      <c r="G151" s="8">
        <v>48638</v>
      </c>
      <c r="H151" s="9" t="s">
        <v>10</v>
      </c>
      <c r="I151" s="10" t="s">
        <v>15</v>
      </c>
      <c r="J151"/>
      <c r="K151"/>
      <c r="L151"/>
      <c r="M151"/>
      <c r="N151"/>
      <c r="O151"/>
      <c r="P151"/>
      <c r="Q151"/>
      <c r="R151"/>
      <c r="S151"/>
    </row>
    <row r="152" spans="1:19">
      <c r="A152"/>
      <c r="B152"/>
      <c r="C152"/>
      <c r="D152"/>
      <c r="E152"/>
      <c r="F152"/>
      <c r="G152" s="8">
        <v>48639</v>
      </c>
      <c r="H152" s="9" t="s">
        <v>14</v>
      </c>
      <c r="I152" s="10" t="s">
        <v>15</v>
      </c>
      <c r="J152"/>
      <c r="K152"/>
      <c r="L152"/>
      <c r="M152"/>
      <c r="N152"/>
      <c r="O152"/>
      <c r="P152"/>
      <c r="Q152"/>
      <c r="R152"/>
      <c r="S152"/>
    </row>
    <row r="153" spans="1:19">
      <c r="A153"/>
      <c r="B153"/>
      <c r="C153"/>
      <c r="D153"/>
      <c r="E153"/>
      <c r="F153"/>
      <c r="G153" s="8">
        <v>48684</v>
      </c>
      <c r="H153" s="9" t="s">
        <v>16</v>
      </c>
      <c r="I153" s="10" t="s">
        <v>17</v>
      </c>
      <c r="J153"/>
      <c r="K153"/>
      <c r="L153"/>
      <c r="M153"/>
      <c r="N153"/>
      <c r="O153"/>
      <c r="P153"/>
      <c r="Q153"/>
      <c r="R153"/>
      <c r="S153"/>
    </row>
    <row r="154" spans="1:19">
      <c r="A154"/>
      <c r="B154"/>
      <c r="C154"/>
      <c r="D154"/>
      <c r="E154"/>
      <c r="F154"/>
      <c r="G154" s="8">
        <v>48690</v>
      </c>
      <c r="H154" s="9" t="s">
        <v>5</v>
      </c>
      <c r="I154" s="10" t="s">
        <v>21</v>
      </c>
      <c r="J154"/>
      <c r="K154"/>
      <c r="L154"/>
      <c r="M154"/>
      <c r="N154"/>
      <c r="O154"/>
      <c r="P154"/>
      <c r="Q154"/>
      <c r="R154"/>
      <c r="S154"/>
    </row>
    <row r="155" spans="1:19">
      <c r="A155"/>
      <c r="B155"/>
      <c r="C155"/>
      <c r="D155"/>
      <c r="E155"/>
      <c r="F155"/>
      <c r="G155" s="8">
        <v>48746</v>
      </c>
      <c r="H155" s="9" t="s">
        <v>5</v>
      </c>
      <c r="I155" s="10" t="s">
        <v>19</v>
      </c>
      <c r="J155"/>
      <c r="K155"/>
      <c r="L155"/>
      <c r="M155"/>
      <c r="N155"/>
      <c r="O155"/>
      <c r="P155"/>
      <c r="Q155"/>
      <c r="R155"/>
      <c r="S155"/>
    </row>
    <row r="156" spans="1:19">
      <c r="A156"/>
      <c r="B156"/>
      <c r="C156"/>
      <c r="D156"/>
      <c r="E156"/>
      <c r="F156"/>
      <c r="G156" s="8">
        <v>48829</v>
      </c>
      <c r="H156" s="9" t="s">
        <v>8</v>
      </c>
      <c r="I156" s="10" t="s">
        <v>20</v>
      </c>
      <c r="J156"/>
      <c r="K156"/>
      <c r="L156"/>
      <c r="M156"/>
      <c r="N156"/>
      <c r="O156"/>
      <c r="P156"/>
      <c r="Q156"/>
      <c r="R156"/>
      <c r="S156"/>
    </row>
    <row r="157" spans="1:19">
      <c r="A157"/>
      <c r="B157"/>
      <c r="C157"/>
      <c r="D157"/>
      <c r="E157"/>
      <c r="F157"/>
      <c r="G157" s="8">
        <v>48864</v>
      </c>
      <c r="H157" s="9" t="s">
        <v>8</v>
      </c>
      <c r="I157" s="10" t="s">
        <v>22</v>
      </c>
      <c r="J157"/>
      <c r="K157"/>
      <c r="L157"/>
      <c r="M157"/>
      <c r="N157"/>
      <c r="O157"/>
      <c r="P157"/>
      <c r="Q157"/>
      <c r="R157"/>
      <c r="S157"/>
    </row>
    <row r="158" spans="1:19">
      <c r="A158"/>
      <c r="B158"/>
      <c r="C158"/>
      <c r="D158"/>
      <c r="E158"/>
      <c r="F158"/>
      <c r="G158" s="8">
        <v>48885</v>
      </c>
      <c r="H158" s="9" t="s">
        <v>8</v>
      </c>
      <c r="I158" s="10" t="s">
        <v>7</v>
      </c>
      <c r="J158"/>
      <c r="K158"/>
      <c r="L158"/>
      <c r="M158"/>
      <c r="N158"/>
      <c r="O158"/>
      <c r="P158"/>
      <c r="Q158"/>
      <c r="R158"/>
      <c r="S158"/>
    </row>
    <row r="159" spans="1:19">
      <c r="A159"/>
      <c r="B159"/>
      <c r="C159"/>
      <c r="D159"/>
      <c r="E159"/>
      <c r="F159"/>
      <c r="G159" s="8">
        <v>48898</v>
      </c>
      <c r="H159" s="9" t="s">
        <v>14</v>
      </c>
      <c r="I159" s="10" t="s">
        <v>9</v>
      </c>
      <c r="J159"/>
      <c r="K159"/>
      <c r="L159"/>
      <c r="M159"/>
      <c r="N159"/>
      <c r="O159"/>
      <c r="P159"/>
      <c r="Q159"/>
      <c r="R159"/>
      <c r="S159"/>
    </row>
    <row r="160" spans="1:19">
      <c r="A160"/>
      <c r="B160"/>
      <c r="C160"/>
      <c r="D160"/>
      <c r="E160"/>
      <c r="F160"/>
      <c r="G160" s="8">
        <v>48995</v>
      </c>
      <c r="H160" s="9" t="s">
        <v>10</v>
      </c>
      <c r="I160" s="10" t="s">
        <v>15</v>
      </c>
      <c r="J160"/>
      <c r="K160"/>
      <c r="L160"/>
      <c r="M160"/>
      <c r="N160"/>
      <c r="O160"/>
      <c r="P160"/>
      <c r="Q160"/>
      <c r="R160"/>
      <c r="S160"/>
    </row>
    <row r="161" spans="1:19">
      <c r="A161"/>
      <c r="B161"/>
      <c r="C161"/>
      <c r="D161"/>
      <c r="E161"/>
      <c r="F161"/>
      <c r="G161" s="8">
        <v>48996</v>
      </c>
      <c r="H161" s="9" t="s">
        <v>14</v>
      </c>
      <c r="I161" s="10" t="s">
        <v>15</v>
      </c>
      <c r="J161"/>
      <c r="K161"/>
      <c r="L161"/>
      <c r="M161"/>
      <c r="N161"/>
      <c r="O161"/>
      <c r="P161"/>
      <c r="Q161"/>
      <c r="R161"/>
      <c r="S161"/>
    </row>
    <row r="162" spans="1:19">
      <c r="A162"/>
      <c r="B162"/>
      <c r="C162"/>
      <c r="D162"/>
      <c r="E162"/>
      <c r="F162"/>
      <c r="G162" s="8">
        <v>49041</v>
      </c>
      <c r="H162" s="9" t="s">
        <v>16</v>
      </c>
      <c r="I162" s="10" t="s">
        <v>17</v>
      </c>
      <c r="J162"/>
      <c r="K162"/>
      <c r="L162"/>
      <c r="M162"/>
      <c r="N162"/>
      <c r="O162"/>
      <c r="P162"/>
      <c r="Q162"/>
      <c r="R162"/>
      <c r="S162"/>
    </row>
    <row r="163" spans="1:19">
      <c r="A163"/>
      <c r="B163"/>
      <c r="C163"/>
      <c r="D163"/>
      <c r="E163"/>
      <c r="F163"/>
      <c r="G163" s="8">
        <v>49055</v>
      </c>
      <c r="H163" s="9" t="s">
        <v>16</v>
      </c>
      <c r="I163" s="10" t="s">
        <v>21</v>
      </c>
      <c r="J163"/>
      <c r="K163"/>
      <c r="L163"/>
      <c r="M163"/>
      <c r="N163"/>
      <c r="O163"/>
      <c r="P163"/>
      <c r="Q163"/>
      <c r="R163"/>
      <c r="S163"/>
    </row>
    <row r="164" spans="1:19">
      <c r="A164"/>
      <c r="B164"/>
      <c r="C164"/>
      <c r="D164"/>
      <c r="E164"/>
      <c r="F164"/>
      <c r="G164" s="8">
        <v>49065</v>
      </c>
      <c r="H164" s="9" t="s">
        <v>10</v>
      </c>
      <c r="I164" s="10" t="s">
        <v>18</v>
      </c>
      <c r="J164"/>
      <c r="K164"/>
      <c r="L164"/>
      <c r="M164"/>
      <c r="N164"/>
      <c r="O164"/>
      <c r="P164"/>
      <c r="Q164"/>
      <c r="R164"/>
      <c r="S164"/>
    </row>
    <row r="165" spans="1:19">
      <c r="A165"/>
      <c r="B165"/>
      <c r="C165"/>
      <c r="D165"/>
      <c r="E165"/>
      <c r="F165"/>
      <c r="G165" s="8">
        <v>49103</v>
      </c>
      <c r="H165" s="9" t="s">
        <v>5</v>
      </c>
      <c r="I165" s="10" t="s">
        <v>19</v>
      </c>
      <c r="J165"/>
      <c r="K165"/>
      <c r="L165"/>
      <c r="M165"/>
      <c r="N165"/>
      <c r="O165"/>
      <c r="P165"/>
      <c r="Q165"/>
      <c r="R165"/>
      <c r="S165"/>
    </row>
    <row r="166" spans="1:19">
      <c r="A166"/>
      <c r="B166"/>
      <c r="C166"/>
      <c r="D166"/>
      <c r="E166"/>
      <c r="F166"/>
      <c r="G166" s="8">
        <v>49194</v>
      </c>
      <c r="H166" s="9" t="s">
        <v>5</v>
      </c>
      <c r="I166" s="10" t="s">
        <v>20</v>
      </c>
      <c r="J166"/>
      <c r="K166"/>
      <c r="L166"/>
      <c r="M166"/>
      <c r="N166"/>
      <c r="O166"/>
      <c r="P166"/>
      <c r="Q166"/>
      <c r="R166"/>
      <c r="S166"/>
    </row>
    <row r="167" spans="1:19">
      <c r="A167"/>
      <c r="B167"/>
      <c r="C167"/>
      <c r="D167"/>
      <c r="E167"/>
      <c r="F167"/>
      <c r="G167" s="8">
        <v>49229</v>
      </c>
      <c r="H167" s="9" t="s">
        <v>5</v>
      </c>
      <c r="I167" s="10" t="s">
        <v>22</v>
      </c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 s="8">
        <v>49250</v>
      </c>
      <c r="H168" s="9" t="s">
        <v>5</v>
      </c>
      <c r="I168" s="10" t="s">
        <v>7</v>
      </c>
      <c r="J168"/>
      <c r="K168"/>
      <c r="L168"/>
      <c r="M168"/>
      <c r="N168"/>
      <c r="O168"/>
      <c r="P168"/>
      <c r="Q168"/>
      <c r="R168"/>
      <c r="S168"/>
    </row>
    <row r="169" spans="1:19">
      <c r="A169"/>
      <c r="B169"/>
      <c r="C169"/>
      <c r="D169"/>
      <c r="E169"/>
      <c r="F169"/>
      <c r="G169" s="8">
        <v>49263</v>
      </c>
      <c r="H169" s="9" t="s">
        <v>8</v>
      </c>
      <c r="I169" s="10" t="s">
        <v>9</v>
      </c>
      <c r="J169"/>
      <c r="K169"/>
      <c r="L169"/>
      <c r="M169"/>
      <c r="N169"/>
      <c r="O169"/>
      <c r="P169"/>
      <c r="Q169"/>
      <c r="R169"/>
      <c r="S169"/>
    </row>
    <row r="170" spans="1:19">
      <c r="A170"/>
      <c r="B170"/>
      <c r="C170"/>
      <c r="D170"/>
      <c r="E170"/>
      <c r="F170"/>
      <c r="G170" s="8">
        <v>49303</v>
      </c>
      <c r="H170" s="9" t="s">
        <v>10</v>
      </c>
      <c r="I170" s="10" t="s">
        <v>11</v>
      </c>
      <c r="J170"/>
      <c r="K170"/>
      <c r="L170"/>
      <c r="M170"/>
      <c r="N170"/>
      <c r="O170"/>
      <c r="P170"/>
      <c r="Q170"/>
      <c r="R170"/>
      <c r="S170"/>
    </row>
    <row r="171" spans="1:19">
      <c r="A171"/>
      <c r="B171"/>
      <c r="C171"/>
      <c r="D171"/>
      <c r="E171"/>
      <c r="F171"/>
      <c r="G171" s="8">
        <v>49310</v>
      </c>
      <c r="H171" s="9" t="s">
        <v>10</v>
      </c>
      <c r="I171" s="10" t="s">
        <v>12</v>
      </c>
      <c r="J171"/>
      <c r="K171"/>
      <c r="L171"/>
      <c r="M171"/>
      <c r="N171"/>
      <c r="O171"/>
      <c r="P171"/>
      <c r="Q171"/>
      <c r="R171"/>
      <c r="S171"/>
    </row>
    <row r="172" spans="1:19">
      <c r="A172"/>
      <c r="B172"/>
      <c r="C172"/>
      <c r="D172"/>
      <c r="E172"/>
      <c r="F172"/>
      <c r="G172" s="8">
        <v>49345</v>
      </c>
      <c r="H172" s="9" t="s">
        <v>10</v>
      </c>
      <c r="I172" s="10" t="s">
        <v>15</v>
      </c>
      <c r="J172"/>
      <c r="K172"/>
      <c r="L172"/>
      <c r="M172"/>
      <c r="N172"/>
      <c r="O172"/>
      <c r="P172"/>
      <c r="Q172"/>
      <c r="R172"/>
      <c r="S172"/>
    </row>
    <row r="173" spans="1:19">
      <c r="A173"/>
      <c r="B173"/>
      <c r="C173"/>
      <c r="D173"/>
      <c r="E173"/>
      <c r="F173"/>
      <c r="G173" s="8">
        <v>49346</v>
      </c>
      <c r="H173" s="9" t="s">
        <v>14</v>
      </c>
      <c r="I173" s="10" t="s">
        <v>15</v>
      </c>
      <c r="J173"/>
      <c r="K173"/>
      <c r="L173"/>
      <c r="M173"/>
      <c r="N173"/>
      <c r="O173"/>
      <c r="P173"/>
      <c r="Q173"/>
      <c r="R173"/>
      <c r="S173"/>
    </row>
    <row r="174" spans="1:19">
      <c r="A174"/>
      <c r="B174"/>
      <c r="C174"/>
      <c r="D174"/>
      <c r="E174"/>
      <c r="F174"/>
      <c r="G174" s="8">
        <v>49391</v>
      </c>
      <c r="H174" s="9" t="s">
        <v>16</v>
      </c>
      <c r="I174" s="10" t="s">
        <v>17</v>
      </c>
      <c r="J174"/>
      <c r="K174"/>
      <c r="L174"/>
      <c r="M174"/>
      <c r="N174"/>
      <c r="O174"/>
      <c r="P174"/>
      <c r="Q174"/>
      <c r="R174"/>
      <c r="S174"/>
    </row>
    <row r="175" spans="1:19">
      <c r="A175"/>
      <c r="B175"/>
      <c r="C175"/>
      <c r="D175"/>
      <c r="E175"/>
      <c r="F175"/>
      <c r="G175" s="8">
        <v>49430</v>
      </c>
      <c r="H175" s="9" t="s">
        <v>14</v>
      </c>
      <c r="I175" s="10" t="s">
        <v>18</v>
      </c>
      <c r="J175"/>
      <c r="K175"/>
      <c r="L175"/>
      <c r="M175"/>
      <c r="N175"/>
      <c r="O175"/>
      <c r="P175"/>
      <c r="Q175"/>
      <c r="R175"/>
      <c r="S175"/>
    </row>
    <row r="176" spans="1:19">
      <c r="A176"/>
      <c r="B176"/>
      <c r="C176"/>
      <c r="D176"/>
      <c r="E176"/>
      <c r="F176"/>
      <c r="G176" s="8">
        <v>49453</v>
      </c>
      <c r="H176" s="9" t="s">
        <v>5</v>
      </c>
      <c r="I176" s="10" t="s">
        <v>19</v>
      </c>
      <c r="J176"/>
      <c r="K176"/>
      <c r="L176"/>
      <c r="M176"/>
      <c r="N176"/>
      <c r="O176"/>
      <c r="P176"/>
      <c r="Q176"/>
      <c r="R176"/>
      <c r="S176"/>
    </row>
    <row r="177" spans="1:19">
      <c r="A177"/>
      <c r="B177"/>
      <c r="C177"/>
      <c r="D177"/>
      <c r="E177"/>
      <c r="F177"/>
      <c r="G177" s="8">
        <v>49559</v>
      </c>
      <c r="H177" s="9" t="s">
        <v>16</v>
      </c>
      <c r="I177" s="10" t="s">
        <v>20</v>
      </c>
      <c r="J177"/>
      <c r="K177"/>
      <c r="L177"/>
      <c r="M177"/>
      <c r="N177"/>
      <c r="O177"/>
      <c r="P177"/>
      <c r="Q177"/>
      <c r="R177"/>
      <c r="S177"/>
    </row>
    <row r="178" spans="1:19">
      <c r="A178"/>
      <c r="B178"/>
      <c r="C178"/>
      <c r="D178"/>
      <c r="E178"/>
      <c r="F178"/>
      <c r="G178" s="8">
        <v>49594</v>
      </c>
      <c r="H178" s="9" t="s">
        <v>16</v>
      </c>
      <c r="I178" s="10" t="s">
        <v>22</v>
      </c>
      <c r="J178"/>
      <c r="K178"/>
      <c r="L178"/>
      <c r="M178"/>
      <c r="N178"/>
      <c r="O178"/>
      <c r="P178"/>
      <c r="Q178"/>
      <c r="R178"/>
      <c r="S178"/>
    </row>
    <row r="179" spans="1:19">
      <c r="A179"/>
      <c r="B179"/>
      <c r="C179"/>
      <c r="D179"/>
      <c r="E179"/>
      <c r="F179"/>
      <c r="G179" s="8">
        <v>49615</v>
      </c>
      <c r="H179" s="9" t="s">
        <v>16</v>
      </c>
      <c r="I179" s="10" t="s">
        <v>7</v>
      </c>
      <c r="J179"/>
      <c r="K179"/>
      <c r="L179"/>
      <c r="M179"/>
      <c r="N179"/>
      <c r="O179"/>
      <c r="P179"/>
      <c r="Q179"/>
      <c r="R179"/>
      <c r="S179"/>
    </row>
    <row r="180" spans="1:19">
      <c r="A180"/>
      <c r="B180"/>
      <c r="C180"/>
      <c r="D180"/>
      <c r="E180"/>
      <c r="F180"/>
      <c r="G180" s="8">
        <v>49628</v>
      </c>
      <c r="H180" s="9" t="s">
        <v>5</v>
      </c>
      <c r="I180" s="10" t="s">
        <v>9</v>
      </c>
      <c r="J180"/>
      <c r="K180"/>
      <c r="L180"/>
      <c r="M180"/>
      <c r="N180"/>
      <c r="O180"/>
      <c r="P180"/>
      <c r="Q180"/>
      <c r="R180"/>
      <c r="S180"/>
    </row>
    <row r="181" spans="1:19">
      <c r="A181"/>
      <c r="B181"/>
      <c r="C181"/>
      <c r="D181"/>
      <c r="E181"/>
      <c r="F181"/>
      <c r="G181" s="8">
        <v>49668</v>
      </c>
      <c r="H181" s="9" t="s">
        <v>14</v>
      </c>
      <c r="I181" s="10" t="s">
        <v>11</v>
      </c>
      <c r="J181"/>
      <c r="K181"/>
      <c r="L181"/>
      <c r="M181"/>
      <c r="N181"/>
      <c r="O181"/>
      <c r="P181"/>
      <c r="Q181"/>
      <c r="R181"/>
      <c r="S181"/>
    </row>
    <row r="182" spans="1:19">
      <c r="A182"/>
      <c r="B182"/>
      <c r="C182"/>
      <c r="D182"/>
      <c r="E182"/>
      <c r="F182"/>
      <c r="G182" s="8">
        <v>49675</v>
      </c>
      <c r="H182" s="9" t="s">
        <v>14</v>
      </c>
      <c r="I182" s="10" t="s">
        <v>12</v>
      </c>
      <c r="J182"/>
      <c r="K182"/>
      <c r="L182"/>
      <c r="M182"/>
      <c r="N182"/>
      <c r="O182"/>
      <c r="P182"/>
      <c r="Q182"/>
      <c r="R182"/>
      <c r="S182"/>
    </row>
    <row r="183" spans="1:19">
      <c r="A183"/>
      <c r="B183"/>
      <c r="C183"/>
      <c r="D183"/>
      <c r="E183"/>
      <c r="F183"/>
      <c r="G183" s="8">
        <v>49730</v>
      </c>
      <c r="H183" s="9" t="s">
        <v>10</v>
      </c>
      <c r="I183" s="10" t="s">
        <v>15</v>
      </c>
      <c r="J183"/>
      <c r="K183"/>
      <c r="L183"/>
      <c r="M183"/>
      <c r="N183"/>
      <c r="O183"/>
      <c r="P183"/>
      <c r="Q183"/>
      <c r="R183"/>
      <c r="S183"/>
    </row>
    <row r="184" spans="1:19">
      <c r="A184"/>
      <c r="B184"/>
      <c r="C184"/>
      <c r="D184"/>
      <c r="E184"/>
      <c r="F184"/>
      <c r="G184" s="8">
        <v>49731</v>
      </c>
      <c r="H184" s="9" t="s">
        <v>14</v>
      </c>
      <c r="I184" s="10" t="s">
        <v>15</v>
      </c>
      <c r="J184"/>
      <c r="K184"/>
      <c r="L184"/>
      <c r="M184"/>
      <c r="N184"/>
      <c r="O184"/>
      <c r="P184"/>
      <c r="Q184"/>
      <c r="R184"/>
      <c r="S184"/>
    </row>
    <row r="185" spans="1:19">
      <c r="A185"/>
      <c r="B185"/>
      <c r="C185"/>
      <c r="D185"/>
      <c r="E185"/>
      <c r="F185"/>
      <c r="G185" s="8">
        <v>49776</v>
      </c>
      <c r="H185" s="9" t="s">
        <v>16</v>
      </c>
      <c r="I185" s="10" t="s">
        <v>17</v>
      </c>
      <c r="J185"/>
      <c r="K185"/>
      <c r="L185"/>
      <c r="M185"/>
      <c r="N185"/>
      <c r="O185"/>
      <c r="P185"/>
      <c r="Q185"/>
      <c r="R185"/>
      <c r="S185"/>
    </row>
    <row r="186" spans="1:19">
      <c r="A186"/>
      <c r="B186"/>
      <c r="C186"/>
      <c r="D186"/>
      <c r="E186"/>
      <c r="F186"/>
      <c r="G186" s="8">
        <v>49786</v>
      </c>
      <c r="H186" s="9" t="s">
        <v>10</v>
      </c>
      <c r="I186" s="10" t="s">
        <v>21</v>
      </c>
      <c r="J186"/>
      <c r="K186"/>
      <c r="L186"/>
      <c r="M186"/>
      <c r="N186"/>
      <c r="O186"/>
      <c r="P186"/>
      <c r="Q186"/>
      <c r="R186"/>
      <c r="S186"/>
    </row>
    <row r="187" spans="1:19">
      <c r="A187"/>
      <c r="B187"/>
      <c r="C187"/>
      <c r="D187"/>
      <c r="E187"/>
      <c r="F187"/>
      <c r="G187" s="8">
        <v>49796</v>
      </c>
      <c r="H187" s="9" t="s">
        <v>5</v>
      </c>
      <c r="I187" s="10" t="s">
        <v>18</v>
      </c>
      <c r="J187"/>
      <c r="K187"/>
      <c r="L187"/>
      <c r="M187"/>
      <c r="N187"/>
      <c r="O187"/>
      <c r="P187"/>
      <c r="Q187"/>
      <c r="R187"/>
      <c r="S187"/>
    </row>
    <row r="188" spans="1:19">
      <c r="A188"/>
      <c r="B188"/>
      <c r="C188"/>
      <c r="D188"/>
      <c r="E188"/>
      <c r="F188"/>
      <c r="G188" s="8">
        <v>49838</v>
      </c>
      <c r="H188" s="9" t="s">
        <v>5</v>
      </c>
      <c r="I188" s="10" t="s">
        <v>19</v>
      </c>
      <c r="J188"/>
      <c r="K188"/>
      <c r="L188"/>
      <c r="M188"/>
      <c r="N188"/>
      <c r="O188"/>
      <c r="P188"/>
      <c r="Q188"/>
      <c r="R188"/>
      <c r="S188"/>
    </row>
    <row r="189" spans="1:19">
      <c r="A189"/>
      <c r="B189"/>
      <c r="C189"/>
      <c r="D189"/>
      <c r="E189"/>
      <c r="F189"/>
      <c r="G189" s="8">
        <v>50034</v>
      </c>
      <c r="H189" s="9" t="s">
        <v>5</v>
      </c>
      <c r="I189" s="10" t="s">
        <v>11</v>
      </c>
      <c r="J189"/>
      <c r="K189"/>
      <c r="L189"/>
      <c r="M189"/>
      <c r="N189"/>
      <c r="O189"/>
      <c r="P189"/>
      <c r="Q189"/>
      <c r="R189"/>
      <c r="S189"/>
    </row>
    <row r="190" spans="1:19">
      <c r="A190"/>
      <c r="B190"/>
      <c r="C190"/>
      <c r="D190"/>
      <c r="E190"/>
      <c r="F190"/>
      <c r="G190" s="8">
        <v>50041</v>
      </c>
      <c r="H190" s="9" t="s">
        <v>5</v>
      </c>
      <c r="I190" s="10" t="s">
        <v>12</v>
      </c>
      <c r="J190"/>
      <c r="K190"/>
      <c r="L190"/>
      <c r="M190"/>
      <c r="N190"/>
      <c r="O190"/>
      <c r="P190"/>
      <c r="Q190"/>
      <c r="R190"/>
      <c r="S190"/>
    </row>
    <row r="191" spans="1:19">
      <c r="A191"/>
      <c r="B191"/>
      <c r="C191"/>
      <c r="D191"/>
      <c r="E191"/>
      <c r="F191"/>
      <c r="G191" s="8">
        <v>50087</v>
      </c>
      <c r="H191" s="9" t="s">
        <v>10</v>
      </c>
      <c r="I191" s="10" t="s">
        <v>15</v>
      </c>
      <c r="J191"/>
      <c r="K191"/>
      <c r="L191"/>
      <c r="M191"/>
      <c r="N191"/>
      <c r="O191"/>
      <c r="P191"/>
      <c r="Q191"/>
      <c r="R191"/>
      <c r="S191"/>
    </row>
    <row r="192" spans="1:19">
      <c r="A192"/>
      <c r="B192"/>
      <c r="C192"/>
      <c r="D192"/>
      <c r="E192"/>
      <c r="F192"/>
      <c r="G192" s="8">
        <v>50088</v>
      </c>
      <c r="H192" s="9" t="s">
        <v>14</v>
      </c>
      <c r="I192" s="10" t="s">
        <v>15</v>
      </c>
      <c r="J192"/>
      <c r="K192"/>
      <c r="L192"/>
      <c r="M192"/>
      <c r="N192"/>
      <c r="O192"/>
      <c r="P192"/>
      <c r="Q192"/>
      <c r="R192"/>
      <c r="S192"/>
    </row>
    <row r="193" spans="1:19">
      <c r="A193"/>
      <c r="B193"/>
      <c r="C193"/>
      <c r="D193"/>
      <c r="E193"/>
      <c r="F193"/>
      <c r="G193" s="8">
        <v>50133</v>
      </c>
      <c r="H193" s="9" t="s">
        <v>16</v>
      </c>
      <c r="I193" s="10" t="s">
        <v>17</v>
      </c>
      <c r="J193"/>
      <c r="K193"/>
      <c r="L193"/>
      <c r="M193"/>
      <c r="N193"/>
      <c r="O193"/>
      <c r="P193"/>
      <c r="Q193"/>
      <c r="R193"/>
      <c r="S193"/>
    </row>
    <row r="194" spans="1:19">
      <c r="A194"/>
      <c r="B194"/>
      <c r="C194"/>
      <c r="D194"/>
      <c r="E194"/>
      <c r="F194"/>
      <c r="G194" s="8">
        <v>50151</v>
      </c>
      <c r="H194" s="9" t="s">
        <v>14</v>
      </c>
      <c r="I194" s="10" t="s">
        <v>21</v>
      </c>
      <c r="J194"/>
      <c r="K194"/>
      <c r="L194"/>
      <c r="M194"/>
      <c r="N194"/>
      <c r="O194"/>
      <c r="P194"/>
      <c r="Q194"/>
      <c r="R194"/>
      <c r="S194"/>
    </row>
    <row r="195" spans="1:19">
      <c r="A195"/>
      <c r="B195"/>
      <c r="C195"/>
      <c r="D195"/>
      <c r="E195"/>
      <c r="F195"/>
      <c r="G195" s="8">
        <v>50161</v>
      </c>
      <c r="H195" s="9" t="s">
        <v>16</v>
      </c>
      <c r="I195" s="10" t="s">
        <v>18</v>
      </c>
      <c r="J195"/>
      <c r="K195"/>
      <c r="L195"/>
      <c r="M195"/>
      <c r="N195"/>
      <c r="O195"/>
      <c r="P195"/>
      <c r="Q195"/>
      <c r="R195"/>
      <c r="S195"/>
    </row>
    <row r="196" spans="1:19">
      <c r="A196"/>
      <c r="B196"/>
      <c r="C196"/>
      <c r="D196"/>
      <c r="E196"/>
      <c r="F196"/>
      <c r="G196" s="8">
        <v>50195</v>
      </c>
      <c r="H196" s="9" t="s">
        <v>5</v>
      </c>
      <c r="I196" s="10" t="s">
        <v>19</v>
      </c>
      <c r="J196"/>
      <c r="K196"/>
      <c r="L196"/>
      <c r="M196"/>
      <c r="N196"/>
      <c r="O196"/>
      <c r="P196"/>
      <c r="Q196"/>
      <c r="R196"/>
      <c r="S196"/>
    </row>
    <row r="197" spans="1:19">
      <c r="A197"/>
      <c r="B197"/>
      <c r="C197"/>
      <c r="D197"/>
      <c r="E197"/>
      <c r="F197"/>
      <c r="G197" s="8">
        <v>50290</v>
      </c>
      <c r="H197" s="9" t="s">
        <v>10</v>
      </c>
      <c r="I197" s="10" t="s">
        <v>20</v>
      </c>
      <c r="J197"/>
      <c r="K197"/>
      <c r="L197"/>
      <c r="M197"/>
      <c r="N197"/>
      <c r="O197"/>
      <c r="P197"/>
      <c r="Q197"/>
      <c r="R197"/>
      <c r="S197"/>
    </row>
    <row r="198" spans="1:19">
      <c r="A198"/>
      <c r="B198"/>
      <c r="C198"/>
      <c r="D198"/>
      <c r="E198"/>
      <c r="F198"/>
      <c r="G198" s="8">
        <v>50325</v>
      </c>
      <c r="H198" s="9" t="s">
        <v>10</v>
      </c>
      <c r="I198" s="10" t="s">
        <v>22</v>
      </c>
      <c r="J198"/>
      <c r="K198"/>
      <c r="L198"/>
      <c r="M198"/>
      <c r="N198"/>
      <c r="O198"/>
      <c r="P198"/>
      <c r="Q198"/>
      <c r="R198"/>
      <c r="S198"/>
    </row>
    <row r="199" spans="1:19">
      <c r="A199"/>
      <c r="B199"/>
      <c r="C199"/>
      <c r="D199"/>
      <c r="E199"/>
      <c r="F199"/>
      <c r="G199" s="8">
        <v>50346</v>
      </c>
      <c r="H199" s="9" t="s">
        <v>10</v>
      </c>
      <c r="I199" s="10" t="s">
        <v>7</v>
      </c>
      <c r="J199"/>
      <c r="K199"/>
      <c r="L199"/>
      <c r="M199"/>
      <c r="N199"/>
      <c r="O199"/>
      <c r="P199"/>
      <c r="Q199"/>
      <c r="R199"/>
      <c r="S199"/>
    </row>
    <row r="200" spans="1:19">
      <c r="A200"/>
      <c r="B200"/>
      <c r="C200"/>
      <c r="D200"/>
      <c r="E200"/>
      <c r="F200"/>
      <c r="G200" s="8">
        <v>50399</v>
      </c>
      <c r="H200" s="9" t="s">
        <v>16</v>
      </c>
      <c r="I200" s="10" t="s">
        <v>11</v>
      </c>
      <c r="J200"/>
      <c r="K200"/>
      <c r="L200"/>
      <c r="M200"/>
      <c r="N200"/>
      <c r="O200"/>
      <c r="P200"/>
      <c r="Q200"/>
      <c r="R200"/>
      <c r="S200"/>
    </row>
    <row r="201" spans="1:19">
      <c r="A201"/>
      <c r="B201"/>
      <c r="C201"/>
      <c r="D201"/>
      <c r="E201"/>
      <c r="F201"/>
      <c r="G201" s="8">
        <v>50406</v>
      </c>
      <c r="H201" s="9" t="s">
        <v>16</v>
      </c>
      <c r="I201" s="10" t="s">
        <v>12</v>
      </c>
      <c r="J201"/>
      <c r="K201"/>
      <c r="L201"/>
      <c r="M201"/>
      <c r="N201"/>
      <c r="O201"/>
      <c r="P201"/>
      <c r="Q201"/>
      <c r="R201"/>
      <c r="S201"/>
    </row>
    <row r="202" spans="1:19">
      <c r="A202"/>
      <c r="B202"/>
      <c r="C202"/>
      <c r="D202"/>
      <c r="E202"/>
      <c r="F202"/>
      <c r="G202" s="8">
        <v>50472</v>
      </c>
      <c r="H202" s="9" t="s">
        <v>10</v>
      </c>
      <c r="I202" s="10" t="s">
        <v>15</v>
      </c>
      <c r="J202"/>
      <c r="K202"/>
      <c r="L202"/>
      <c r="M202"/>
      <c r="N202"/>
      <c r="O202"/>
      <c r="P202"/>
      <c r="Q202"/>
      <c r="R202"/>
      <c r="S202"/>
    </row>
    <row r="203" spans="1:19">
      <c r="A203"/>
      <c r="B203"/>
      <c r="C203"/>
      <c r="D203"/>
      <c r="E203"/>
      <c r="F203"/>
      <c r="G203" s="8">
        <v>50473</v>
      </c>
      <c r="H203" s="9" t="s">
        <v>14</v>
      </c>
      <c r="I203" s="10" t="s">
        <v>15</v>
      </c>
      <c r="J203"/>
      <c r="K203"/>
      <c r="L203"/>
      <c r="M203"/>
      <c r="N203"/>
      <c r="O203"/>
      <c r="P203"/>
      <c r="Q203"/>
      <c r="R203"/>
      <c r="S203"/>
    </row>
    <row r="204" spans="1:19">
      <c r="A204"/>
      <c r="B204"/>
      <c r="C204"/>
      <c r="D204"/>
      <c r="E204"/>
      <c r="F204"/>
      <c r="G204" s="8">
        <v>50516</v>
      </c>
      <c r="H204" s="9" t="s">
        <v>8</v>
      </c>
      <c r="I204" s="10" t="s">
        <v>21</v>
      </c>
      <c r="J204"/>
      <c r="K204"/>
      <c r="L204"/>
      <c r="M204"/>
      <c r="N204"/>
      <c r="O204"/>
      <c r="P204"/>
      <c r="Q204"/>
      <c r="R204"/>
      <c r="S204"/>
    </row>
    <row r="205" spans="1:19">
      <c r="A205"/>
      <c r="B205"/>
      <c r="C205"/>
      <c r="D205"/>
      <c r="E205"/>
      <c r="F205"/>
      <c r="G205" s="8">
        <v>50518</v>
      </c>
      <c r="H205" s="9" t="s">
        <v>16</v>
      </c>
      <c r="I205" s="10" t="s">
        <v>17</v>
      </c>
      <c r="J205"/>
      <c r="K205"/>
      <c r="L205"/>
      <c r="M205"/>
      <c r="N205"/>
      <c r="O205"/>
      <c r="P205"/>
      <c r="Q205"/>
      <c r="R205"/>
      <c r="S205"/>
    </row>
    <row r="206" spans="1:19">
      <c r="A206"/>
      <c r="B206"/>
      <c r="C206"/>
      <c r="D206"/>
      <c r="E206"/>
      <c r="F206"/>
      <c r="G206" s="8">
        <v>50580</v>
      </c>
      <c r="H206" s="9" t="s">
        <v>5</v>
      </c>
      <c r="I206" s="10" t="s">
        <v>19</v>
      </c>
      <c r="J206"/>
      <c r="K206"/>
      <c r="L206"/>
      <c r="M206"/>
      <c r="N206"/>
      <c r="O206"/>
      <c r="P206"/>
      <c r="Q206"/>
      <c r="R206"/>
      <c r="S206"/>
    </row>
    <row r="207" spans="1:19">
      <c r="A207"/>
      <c r="B207"/>
      <c r="C207"/>
      <c r="D207"/>
      <c r="E207"/>
      <c r="F207"/>
      <c r="G207" s="8">
        <v>50655</v>
      </c>
      <c r="H207" s="9" t="s">
        <v>14</v>
      </c>
      <c r="I207" s="10" t="s">
        <v>20</v>
      </c>
      <c r="J207"/>
      <c r="K207"/>
      <c r="L207"/>
      <c r="M207"/>
      <c r="N207"/>
      <c r="O207"/>
      <c r="P207"/>
      <c r="Q207"/>
      <c r="R207"/>
      <c r="S207"/>
    </row>
    <row r="208" spans="1:19">
      <c r="A208"/>
      <c r="B208"/>
      <c r="C208"/>
      <c r="D208"/>
      <c r="E208"/>
      <c r="F208"/>
      <c r="G208" s="8">
        <v>50690</v>
      </c>
      <c r="H208" s="9" t="s">
        <v>14</v>
      </c>
      <c r="I208" s="10" t="s">
        <v>22</v>
      </c>
      <c r="J208"/>
      <c r="K208"/>
      <c r="L208"/>
      <c r="M208"/>
      <c r="N208"/>
      <c r="O208"/>
      <c r="P208"/>
      <c r="Q208"/>
      <c r="R208"/>
      <c r="S208"/>
    </row>
    <row r="209" spans="1:19">
      <c r="A209"/>
      <c r="B209"/>
      <c r="C209"/>
      <c r="D209"/>
      <c r="E209"/>
      <c r="F209"/>
      <c r="G209" s="8">
        <v>50711</v>
      </c>
      <c r="H209" s="9" t="s">
        <v>14</v>
      </c>
      <c r="I209" s="10" t="s">
        <v>7</v>
      </c>
      <c r="J209"/>
      <c r="K209"/>
      <c r="L209"/>
      <c r="M209"/>
      <c r="N209"/>
      <c r="O209"/>
      <c r="P209"/>
      <c r="Q209"/>
      <c r="R209"/>
      <c r="S209"/>
    </row>
    <row r="210" spans="1:19">
      <c r="A210"/>
      <c r="B210"/>
      <c r="C210"/>
      <c r="D210"/>
      <c r="E210"/>
      <c r="F210"/>
      <c r="G210" s="8">
        <v>50724</v>
      </c>
      <c r="H210" s="9" t="s">
        <v>10</v>
      </c>
      <c r="I210" s="10" t="s">
        <v>9</v>
      </c>
      <c r="J210"/>
      <c r="K210"/>
      <c r="L210"/>
      <c r="M210"/>
      <c r="N210"/>
      <c r="O210"/>
      <c r="P210"/>
      <c r="Q210"/>
      <c r="R210"/>
      <c r="S210"/>
    </row>
    <row r="211" spans="1:19">
      <c r="A211"/>
      <c r="B211"/>
      <c r="C211"/>
      <c r="D211"/>
      <c r="E211"/>
      <c r="F211"/>
      <c r="G211" s="8">
        <v>50822</v>
      </c>
      <c r="H211" s="9" t="s">
        <v>10</v>
      </c>
      <c r="I211" s="10" t="s">
        <v>15</v>
      </c>
      <c r="J211"/>
      <c r="K211"/>
      <c r="L211"/>
      <c r="M211"/>
      <c r="N211"/>
      <c r="O211"/>
      <c r="P211"/>
      <c r="Q211"/>
      <c r="R211"/>
      <c r="S211"/>
    </row>
    <row r="212" spans="1:19">
      <c r="A212"/>
      <c r="B212"/>
      <c r="C212"/>
      <c r="D212"/>
      <c r="E212"/>
      <c r="F212"/>
      <c r="G212" s="8">
        <v>50823</v>
      </c>
      <c r="H212" s="9" t="s">
        <v>14</v>
      </c>
      <c r="I212" s="10" t="s">
        <v>15</v>
      </c>
      <c r="J212"/>
      <c r="K212"/>
      <c r="L212"/>
      <c r="M212"/>
      <c r="N212"/>
      <c r="O212"/>
      <c r="P212"/>
      <c r="Q212"/>
      <c r="R212"/>
      <c r="S212"/>
    </row>
    <row r="213" spans="1:19">
      <c r="A213"/>
      <c r="B213"/>
      <c r="C213"/>
      <c r="D213"/>
      <c r="E213"/>
      <c r="F213"/>
      <c r="G213" s="8">
        <v>50868</v>
      </c>
      <c r="H213" s="9" t="s">
        <v>16</v>
      </c>
      <c r="I213" s="10" t="s">
        <v>17</v>
      </c>
      <c r="J213"/>
      <c r="K213"/>
      <c r="L213"/>
      <c r="M213"/>
      <c r="N213"/>
      <c r="O213"/>
      <c r="P213"/>
      <c r="Q213"/>
      <c r="R213"/>
      <c r="S213"/>
    </row>
    <row r="214" spans="1:19">
      <c r="A214"/>
      <c r="B214"/>
      <c r="C214"/>
      <c r="D214"/>
      <c r="E214"/>
      <c r="F214"/>
      <c r="G214" s="8">
        <v>50881</v>
      </c>
      <c r="H214" s="9" t="s">
        <v>5</v>
      </c>
      <c r="I214" s="10" t="s">
        <v>21</v>
      </c>
      <c r="J214"/>
      <c r="K214"/>
      <c r="L214"/>
      <c r="M214"/>
      <c r="N214"/>
      <c r="O214"/>
      <c r="P214"/>
      <c r="Q214"/>
      <c r="R214"/>
      <c r="S214"/>
    </row>
    <row r="215" spans="1:19">
      <c r="A215"/>
      <c r="B215"/>
      <c r="C215"/>
      <c r="D215"/>
      <c r="E215"/>
      <c r="F215"/>
      <c r="G215" s="8">
        <v>50930</v>
      </c>
      <c r="H215" s="9" t="s">
        <v>5</v>
      </c>
      <c r="I215" s="10" t="s">
        <v>19</v>
      </c>
      <c r="J215"/>
      <c r="K215"/>
      <c r="L215"/>
      <c r="M215"/>
      <c r="N215"/>
      <c r="O215"/>
      <c r="P215"/>
      <c r="Q215"/>
      <c r="R215"/>
      <c r="S215"/>
    </row>
    <row r="216" spans="1:19">
      <c r="A216"/>
      <c r="B216"/>
      <c r="C216"/>
      <c r="D216"/>
      <c r="E216"/>
      <c r="F216"/>
      <c r="G216" s="8">
        <v>51020</v>
      </c>
      <c r="H216" s="9" t="s">
        <v>8</v>
      </c>
      <c r="I216" s="10" t="s">
        <v>20</v>
      </c>
      <c r="J216"/>
      <c r="K216"/>
      <c r="L216"/>
      <c r="M216"/>
      <c r="N216"/>
      <c r="O216"/>
      <c r="P216"/>
      <c r="Q216"/>
      <c r="R216"/>
      <c r="S216"/>
    </row>
    <row r="217" spans="1:19">
      <c r="A217"/>
      <c r="B217"/>
      <c r="C217"/>
      <c r="D217"/>
      <c r="E217"/>
      <c r="F217"/>
      <c r="G217" s="8">
        <v>51055</v>
      </c>
      <c r="H217" s="9" t="s">
        <v>8</v>
      </c>
      <c r="I217" s="10" t="s">
        <v>22</v>
      </c>
      <c r="J217"/>
      <c r="K217"/>
      <c r="L217"/>
      <c r="M217"/>
      <c r="N217"/>
      <c r="O217"/>
      <c r="P217"/>
      <c r="Q217"/>
      <c r="R217"/>
      <c r="S217"/>
    </row>
    <row r="218" spans="1:19">
      <c r="A218"/>
      <c r="B218"/>
      <c r="C218"/>
      <c r="D218"/>
      <c r="E218"/>
      <c r="F218"/>
      <c r="G218" s="8">
        <v>51076</v>
      </c>
      <c r="H218" s="9" t="s">
        <v>8</v>
      </c>
      <c r="I218" s="10" t="s">
        <v>7</v>
      </c>
      <c r="J218"/>
      <c r="K218"/>
      <c r="L218"/>
      <c r="M218"/>
      <c r="N218"/>
      <c r="O218"/>
      <c r="P218"/>
      <c r="Q218"/>
      <c r="R218"/>
      <c r="S218"/>
    </row>
    <row r="219" spans="1:19">
      <c r="A219"/>
      <c r="B219"/>
      <c r="C219"/>
      <c r="D219"/>
      <c r="E219"/>
      <c r="F219"/>
      <c r="G219" s="8">
        <v>51089</v>
      </c>
      <c r="H219" s="9" t="s">
        <v>14</v>
      </c>
      <c r="I219" s="10" t="s">
        <v>9</v>
      </c>
      <c r="J219"/>
      <c r="K219"/>
      <c r="L219"/>
      <c r="M219"/>
      <c r="N219"/>
      <c r="O219"/>
      <c r="P219"/>
      <c r="Q219"/>
      <c r="R219"/>
      <c r="S219"/>
    </row>
    <row r="220" spans="1:19">
      <c r="A220"/>
      <c r="B220"/>
      <c r="C220"/>
      <c r="D220"/>
      <c r="E220"/>
      <c r="F220"/>
      <c r="G220" s="8">
        <v>51179</v>
      </c>
      <c r="H220" s="9" t="s">
        <v>10</v>
      </c>
      <c r="I220" s="10" t="s">
        <v>15</v>
      </c>
      <c r="J220"/>
      <c r="K220"/>
      <c r="L220"/>
      <c r="M220"/>
      <c r="N220"/>
      <c r="O220"/>
      <c r="P220"/>
      <c r="Q220"/>
      <c r="R220"/>
      <c r="S220"/>
    </row>
    <row r="221" spans="1:19">
      <c r="A221"/>
      <c r="B221"/>
      <c r="C221"/>
      <c r="D221"/>
      <c r="E221"/>
      <c r="F221"/>
      <c r="G221" s="8">
        <v>51180</v>
      </c>
      <c r="H221" s="9" t="s">
        <v>14</v>
      </c>
      <c r="I221" s="10" t="s">
        <v>15</v>
      </c>
      <c r="J221"/>
      <c r="K221"/>
      <c r="L221"/>
      <c r="M221"/>
      <c r="N221"/>
      <c r="O221"/>
      <c r="P221"/>
      <c r="Q221"/>
      <c r="R221"/>
      <c r="S221"/>
    </row>
    <row r="222" spans="1:19">
      <c r="A222"/>
      <c r="B222"/>
      <c r="C222"/>
      <c r="D222"/>
      <c r="E222"/>
      <c r="F222"/>
      <c r="G222" s="8">
        <v>51225</v>
      </c>
      <c r="H222" s="9" t="s">
        <v>16</v>
      </c>
      <c r="I222" s="10" t="s">
        <v>17</v>
      </c>
      <c r="J222"/>
      <c r="K222"/>
      <c r="L222"/>
      <c r="M222"/>
      <c r="N222"/>
      <c r="O222"/>
      <c r="P222"/>
      <c r="Q222"/>
      <c r="R222"/>
      <c r="S222"/>
    </row>
    <row r="223" spans="1:19">
      <c r="A223"/>
      <c r="B223"/>
      <c r="C223"/>
      <c r="D223"/>
      <c r="E223"/>
      <c r="F223"/>
      <c r="G223" s="8">
        <v>51257</v>
      </c>
      <c r="H223" s="9" t="s">
        <v>14</v>
      </c>
      <c r="I223" s="10" t="s">
        <v>18</v>
      </c>
      <c r="J223"/>
      <c r="K223"/>
      <c r="L223"/>
      <c r="M223"/>
      <c r="N223"/>
      <c r="O223"/>
      <c r="P223"/>
      <c r="Q223"/>
      <c r="R223"/>
      <c r="S223"/>
    </row>
    <row r="224" spans="1:19">
      <c r="A224"/>
      <c r="B224"/>
      <c r="C224"/>
      <c r="D224"/>
      <c r="E224"/>
      <c r="F224"/>
      <c r="G224" s="8">
        <v>51287</v>
      </c>
      <c r="H224" s="9" t="s">
        <v>5</v>
      </c>
      <c r="I224" s="10" t="s">
        <v>19</v>
      </c>
      <c r="J224"/>
      <c r="K224"/>
      <c r="L224"/>
      <c r="M224"/>
      <c r="N224"/>
      <c r="O224"/>
      <c r="P224"/>
      <c r="Q224"/>
      <c r="R224"/>
      <c r="S224"/>
    </row>
    <row r="225" spans="1:19">
      <c r="A225"/>
      <c r="B225"/>
      <c r="C225"/>
      <c r="D225"/>
      <c r="E225"/>
      <c r="F225"/>
      <c r="G225" s="8">
        <v>51386</v>
      </c>
      <c r="H225" s="9" t="s">
        <v>16</v>
      </c>
      <c r="I225" s="10" t="s">
        <v>20</v>
      </c>
      <c r="J225"/>
      <c r="K225"/>
      <c r="L225"/>
      <c r="M225"/>
      <c r="N225"/>
      <c r="O225"/>
      <c r="P225"/>
      <c r="Q225"/>
      <c r="R225"/>
      <c r="S225"/>
    </row>
    <row r="226" spans="1:19">
      <c r="A226"/>
      <c r="B226"/>
      <c r="C226"/>
      <c r="D226"/>
      <c r="E226"/>
      <c r="F226"/>
      <c r="G226" s="8">
        <v>51421</v>
      </c>
      <c r="H226" s="9" t="s">
        <v>16</v>
      </c>
      <c r="I226" s="10" t="s">
        <v>22</v>
      </c>
      <c r="J226"/>
      <c r="K226"/>
      <c r="L226"/>
      <c r="M226"/>
      <c r="N226"/>
      <c r="O226"/>
      <c r="P226"/>
      <c r="Q226"/>
      <c r="R226"/>
      <c r="S226"/>
    </row>
    <row r="227" spans="1:19">
      <c r="A227"/>
      <c r="B227"/>
      <c r="C227"/>
      <c r="D227"/>
      <c r="E227"/>
      <c r="F227"/>
      <c r="G227" s="8">
        <v>51442</v>
      </c>
      <c r="H227" s="9" t="s">
        <v>16</v>
      </c>
      <c r="I227" s="10" t="s">
        <v>7</v>
      </c>
      <c r="J227"/>
      <c r="K227"/>
      <c r="L227"/>
      <c r="M227"/>
      <c r="N227"/>
      <c r="O227"/>
      <c r="P227"/>
      <c r="Q227"/>
      <c r="R227"/>
      <c r="S227"/>
    </row>
    <row r="228" spans="1:19">
      <c r="A228"/>
      <c r="B228"/>
      <c r="C228"/>
      <c r="D228"/>
      <c r="E228"/>
      <c r="F228"/>
      <c r="G228" s="8">
        <v>51455</v>
      </c>
      <c r="H228" s="9" t="s">
        <v>5</v>
      </c>
      <c r="I228" s="10" t="s">
        <v>9</v>
      </c>
      <c r="J228"/>
      <c r="K228"/>
      <c r="L228"/>
      <c r="M228"/>
      <c r="N228"/>
      <c r="O228"/>
      <c r="P228"/>
      <c r="Q228"/>
      <c r="R228"/>
      <c r="S228"/>
    </row>
    <row r="229" spans="1:19">
      <c r="A229"/>
      <c r="B229"/>
      <c r="C229"/>
      <c r="D229"/>
      <c r="E229"/>
      <c r="F229"/>
      <c r="G229" s="8">
        <v>51495</v>
      </c>
      <c r="H229" s="9" t="s">
        <v>14</v>
      </c>
      <c r="I229" s="10" t="s">
        <v>11</v>
      </c>
      <c r="J229"/>
      <c r="K229"/>
      <c r="L229"/>
      <c r="M229"/>
      <c r="N229"/>
      <c r="O229"/>
      <c r="P229"/>
      <c r="Q229"/>
      <c r="R229"/>
      <c r="S229"/>
    </row>
    <row r="230" spans="1:19">
      <c r="A230"/>
      <c r="B230"/>
      <c r="C230"/>
      <c r="D230"/>
      <c r="E230"/>
      <c r="F230"/>
      <c r="G230" s="8">
        <v>51502</v>
      </c>
      <c r="H230" s="9" t="s">
        <v>14</v>
      </c>
      <c r="I230" s="10" t="s">
        <v>12</v>
      </c>
      <c r="J230"/>
      <c r="K230"/>
      <c r="L230"/>
      <c r="M230"/>
      <c r="N230"/>
      <c r="O230"/>
      <c r="P230"/>
      <c r="Q230"/>
      <c r="R230"/>
      <c r="S230"/>
    </row>
    <row r="231" spans="1:19">
      <c r="A231"/>
      <c r="B231"/>
      <c r="C231"/>
      <c r="D231"/>
      <c r="E231"/>
      <c r="F231"/>
      <c r="G231" s="8">
        <v>51564</v>
      </c>
      <c r="H231" s="9" t="s">
        <v>10</v>
      </c>
      <c r="I231" s="10" t="s">
        <v>15</v>
      </c>
      <c r="J231"/>
      <c r="K231"/>
      <c r="L231"/>
      <c r="M231"/>
      <c r="N231"/>
      <c r="O231"/>
      <c r="P231"/>
      <c r="Q231"/>
      <c r="R231"/>
      <c r="S231"/>
    </row>
    <row r="232" spans="1:19">
      <c r="A232"/>
      <c r="B232"/>
      <c r="C232"/>
      <c r="D232"/>
      <c r="E232"/>
      <c r="F232"/>
      <c r="G232" s="8">
        <v>51565</v>
      </c>
      <c r="H232" s="9" t="s">
        <v>14</v>
      </c>
      <c r="I232" s="10" t="s">
        <v>15</v>
      </c>
      <c r="J232"/>
      <c r="K232"/>
      <c r="L232"/>
      <c r="M232"/>
      <c r="N232"/>
      <c r="O232"/>
      <c r="P232"/>
      <c r="Q232"/>
      <c r="R232"/>
      <c r="S232"/>
    </row>
    <row r="233" spans="1:19">
      <c r="A233"/>
      <c r="B233"/>
      <c r="C233"/>
      <c r="D233"/>
      <c r="E233"/>
      <c r="F233"/>
      <c r="G233" s="8">
        <v>51610</v>
      </c>
      <c r="H233" s="9" t="s">
        <v>16</v>
      </c>
      <c r="I233" s="10" t="s">
        <v>17</v>
      </c>
      <c r="J233"/>
      <c r="K233"/>
      <c r="L233"/>
      <c r="M233"/>
      <c r="N233"/>
      <c r="O233"/>
      <c r="P233"/>
      <c r="Q233"/>
      <c r="R233"/>
      <c r="S233"/>
    </row>
    <row r="234" spans="1:19">
      <c r="A234"/>
      <c r="B234"/>
      <c r="C234"/>
      <c r="D234"/>
      <c r="E234"/>
      <c r="F234"/>
      <c r="G234" s="8">
        <v>51622</v>
      </c>
      <c r="H234" s="9" t="s">
        <v>8</v>
      </c>
      <c r="I234" s="10" t="s">
        <v>18</v>
      </c>
      <c r="J234"/>
      <c r="K234"/>
      <c r="L234"/>
      <c r="M234"/>
      <c r="N234"/>
      <c r="O234"/>
      <c r="P234"/>
      <c r="Q234"/>
      <c r="R234"/>
      <c r="S234"/>
    </row>
    <row r="235" spans="1:19">
      <c r="A235"/>
      <c r="B235"/>
      <c r="C235"/>
      <c r="D235"/>
      <c r="E235"/>
      <c r="F235"/>
      <c r="G235" s="8">
        <v>51672</v>
      </c>
      <c r="H235" s="9" t="s">
        <v>5</v>
      </c>
      <c r="I235" s="10" t="s">
        <v>19</v>
      </c>
      <c r="J235"/>
      <c r="K235"/>
      <c r="L235"/>
      <c r="M235"/>
      <c r="N235"/>
      <c r="O235"/>
      <c r="P235"/>
      <c r="Q235"/>
      <c r="R235"/>
      <c r="S235"/>
    </row>
    <row r="236" spans="1:19">
      <c r="A236"/>
      <c r="B236"/>
      <c r="C236"/>
      <c r="D236"/>
      <c r="E236"/>
      <c r="F236"/>
      <c r="G236" s="8">
        <v>51820</v>
      </c>
      <c r="H236" s="9" t="s">
        <v>16</v>
      </c>
      <c r="I236" s="10" t="s">
        <v>9</v>
      </c>
      <c r="J236"/>
      <c r="K236"/>
      <c r="L236"/>
      <c r="M236"/>
      <c r="N236"/>
      <c r="O236"/>
      <c r="P236"/>
      <c r="Q236"/>
      <c r="R236"/>
      <c r="S236"/>
    </row>
    <row r="237" spans="1:19">
      <c r="A237"/>
      <c r="B237"/>
      <c r="C237"/>
      <c r="D237"/>
      <c r="E237"/>
      <c r="F237"/>
      <c r="G237" s="8">
        <v>51860</v>
      </c>
      <c r="H237" s="9" t="s">
        <v>8</v>
      </c>
      <c r="I237" s="10" t="s">
        <v>11</v>
      </c>
      <c r="J237"/>
      <c r="K237"/>
      <c r="L237"/>
      <c r="M237"/>
      <c r="N237"/>
      <c r="O237"/>
      <c r="P237"/>
      <c r="Q237"/>
      <c r="R237"/>
      <c r="S237"/>
    </row>
    <row r="238" spans="1:19">
      <c r="A238"/>
      <c r="B238"/>
      <c r="C238"/>
      <c r="D238"/>
      <c r="E238"/>
      <c r="F238"/>
      <c r="G238" s="8">
        <v>51867</v>
      </c>
      <c r="H238" s="9" t="s">
        <v>8</v>
      </c>
      <c r="I238" s="10" t="s">
        <v>12</v>
      </c>
      <c r="J238"/>
      <c r="K238"/>
      <c r="L238"/>
      <c r="M238"/>
      <c r="N238"/>
      <c r="O238"/>
      <c r="P238"/>
      <c r="Q238"/>
      <c r="R238"/>
      <c r="S238"/>
    </row>
    <row r="239" spans="1:19">
      <c r="A239"/>
      <c r="B239"/>
      <c r="C239"/>
      <c r="D239"/>
      <c r="E239"/>
      <c r="F239"/>
      <c r="G239" s="8">
        <v>51914</v>
      </c>
      <c r="H239" s="9" t="s">
        <v>10</v>
      </c>
      <c r="I239" s="10" t="s">
        <v>15</v>
      </c>
      <c r="J239"/>
      <c r="K239"/>
      <c r="L239"/>
      <c r="M239"/>
      <c r="N239"/>
      <c r="O239"/>
      <c r="P239"/>
      <c r="Q239"/>
      <c r="R239"/>
      <c r="S239"/>
    </row>
    <row r="240" spans="1:19">
      <c r="A240"/>
      <c r="B240"/>
      <c r="C240"/>
      <c r="D240"/>
      <c r="E240"/>
      <c r="F240"/>
      <c r="G240" s="8">
        <v>51915</v>
      </c>
      <c r="H240" s="9" t="s">
        <v>14</v>
      </c>
      <c r="I240" s="10" t="s">
        <v>15</v>
      </c>
      <c r="J240"/>
      <c r="K240"/>
      <c r="L240"/>
      <c r="M240"/>
      <c r="N240"/>
      <c r="O240"/>
      <c r="P240"/>
      <c r="Q240"/>
      <c r="R240"/>
      <c r="S240"/>
    </row>
    <row r="241" spans="1:19">
      <c r="A241"/>
      <c r="B241"/>
      <c r="C241"/>
      <c r="D241"/>
      <c r="E241"/>
      <c r="F241"/>
      <c r="G241" s="8">
        <v>51960</v>
      </c>
      <c r="H241" s="9" t="s">
        <v>16</v>
      </c>
      <c r="I241" s="10" t="s">
        <v>17</v>
      </c>
      <c r="J241"/>
      <c r="K241"/>
      <c r="L241"/>
      <c r="M241"/>
      <c r="N241"/>
      <c r="O241"/>
      <c r="P241"/>
      <c r="Q241"/>
      <c r="R241"/>
      <c r="S241"/>
    </row>
    <row r="242" spans="1:19">
      <c r="A242"/>
      <c r="B242"/>
      <c r="C242"/>
      <c r="D242"/>
      <c r="E242"/>
      <c r="F242"/>
      <c r="G242" s="8">
        <v>51977</v>
      </c>
      <c r="H242" s="9" t="s">
        <v>10</v>
      </c>
      <c r="I242" s="10" t="s">
        <v>21</v>
      </c>
      <c r="J242"/>
      <c r="K242"/>
      <c r="L242"/>
      <c r="M242"/>
      <c r="N242"/>
      <c r="O242"/>
      <c r="P242"/>
      <c r="Q242"/>
      <c r="R242"/>
      <c r="S242"/>
    </row>
    <row r="243" spans="1:19">
      <c r="A243"/>
      <c r="B243"/>
      <c r="C243"/>
      <c r="D243"/>
      <c r="E243"/>
      <c r="F243"/>
      <c r="G243" s="8">
        <v>51987</v>
      </c>
      <c r="H243" s="9" t="s">
        <v>5</v>
      </c>
      <c r="I243" s="10" t="s">
        <v>18</v>
      </c>
      <c r="J243"/>
      <c r="K243"/>
      <c r="L243"/>
      <c r="M243"/>
      <c r="N243"/>
      <c r="O243"/>
      <c r="P243"/>
      <c r="Q243"/>
      <c r="R243"/>
      <c r="S243"/>
    </row>
    <row r="244" spans="1:19">
      <c r="A244"/>
      <c r="B244"/>
      <c r="C244"/>
      <c r="D244"/>
      <c r="E244"/>
      <c r="F244"/>
      <c r="G244" s="8">
        <v>52022</v>
      </c>
      <c r="H244" s="9" t="s">
        <v>5</v>
      </c>
      <c r="I244" s="10" t="s">
        <v>19</v>
      </c>
      <c r="J244"/>
      <c r="K244"/>
      <c r="L244"/>
      <c r="M244"/>
      <c r="N244"/>
      <c r="O244"/>
      <c r="P244"/>
      <c r="Q244"/>
      <c r="R244"/>
      <c r="S244"/>
    </row>
    <row r="245" spans="1:19">
      <c r="A245"/>
      <c r="B245"/>
      <c r="C245"/>
      <c r="D245"/>
      <c r="E245"/>
      <c r="F245"/>
      <c r="G245" s="8">
        <v>52225</v>
      </c>
      <c r="H245" s="9" t="s">
        <v>5</v>
      </c>
      <c r="I245" s="10" t="s">
        <v>11</v>
      </c>
      <c r="J245"/>
      <c r="K245"/>
      <c r="L245"/>
      <c r="M245"/>
      <c r="N245"/>
      <c r="O245"/>
      <c r="P245"/>
      <c r="Q245"/>
      <c r="R245"/>
      <c r="S245"/>
    </row>
    <row r="246" spans="1:19">
      <c r="A246"/>
      <c r="B246"/>
      <c r="C246"/>
      <c r="D246"/>
      <c r="E246"/>
      <c r="F246"/>
      <c r="G246" s="8">
        <v>52232</v>
      </c>
      <c r="H246" s="9" t="s">
        <v>5</v>
      </c>
      <c r="I246" s="10" t="s">
        <v>12</v>
      </c>
      <c r="J246"/>
      <c r="K246"/>
      <c r="L246"/>
      <c r="M246"/>
      <c r="N246"/>
      <c r="O246"/>
      <c r="P246"/>
      <c r="Q246"/>
      <c r="R246"/>
      <c r="S246"/>
    </row>
    <row r="247" spans="1:19">
      <c r="A247"/>
      <c r="B247"/>
      <c r="C247"/>
      <c r="D247"/>
      <c r="E247"/>
      <c r="F247"/>
      <c r="G247" s="8">
        <v>52271</v>
      </c>
      <c r="H247" s="9" t="s">
        <v>10</v>
      </c>
      <c r="I247" s="10" t="s">
        <v>15</v>
      </c>
      <c r="J247"/>
      <c r="K247"/>
      <c r="L247"/>
      <c r="M247"/>
      <c r="N247"/>
      <c r="O247"/>
      <c r="P247"/>
      <c r="Q247"/>
      <c r="R247"/>
      <c r="S247"/>
    </row>
    <row r="248" spans="1:19">
      <c r="A248"/>
      <c r="B248"/>
      <c r="C248"/>
      <c r="D248"/>
      <c r="E248"/>
      <c r="F248"/>
      <c r="G248" s="8">
        <v>52272</v>
      </c>
      <c r="H248" s="9" t="s">
        <v>14</v>
      </c>
      <c r="I248" s="10" t="s">
        <v>15</v>
      </c>
      <c r="J248"/>
      <c r="K248"/>
      <c r="L248"/>
      <c r="M248"/>
      <c r="N248"/>
      <c r="O248"/>
      <c r="P248"/>
      <c r="Q248"/>
      <c r="R248"/>
      <c r="S248"/>
    </row>
    <row r="249" spans="1:19">
      <c r="A249"/>
      <c r="B249"/>
      <c r="C249"/>
      <c r="D249"/>
      <c r="E249"/>
      <c r="F249"/>
      <c r="G249" s="8">
        <v>52317</v>
      </c>
      <c r="H249" s="9" t="s">
        <v>16</v>
      </c>
      <c r="I249" s="10" t="s">
        <v>17</v>
      </c>
      <c r="J249"/>
      <c r="K249"/>
      <c r="L249"/>
      <c r="M249"/>
      <c r="N249"/>
      <c r="O249"/>
      <c r="P249"/>
      <c r="Q249"/>
      <c r="R249"/>
      <c r="S249"/>
    </row>
    <row r="250" spans="1:19">
      <c r="A250"/>
      <c r="B250"/>
      <c r="C250"/>
      <c r="D250"/>
      <c r="E250"/>
      <c r="F250"/>
      <c r="G250" s="8">
        <v>52342</v>
      </c>
      <c r="H250" s="9" t="s">
        <v>14</v>
      </c>
      <c r="I250" s="10" t="s">
        <v>21</v>
      </c>
      <c r="J250"/>
      <c r="K250"/>
      <c r="L250"/>
      <c r="M250"/>
      <c r="N250"/>
      <c r="O250"/>
      <c r="P250"/>
      <c r="Q250"/>
      <c r="R250"/>
      <c r="S250"/>
    </row>
    <row r="251" spans="1:19">
      <c r="A251"/>
      <c r="B251"/>
      <c r="C251"/>
      <c r="D251"/>
      <c r="E251"/>
      <c r="F251"/>
      <c r="G251" s="8">
        <v>52352</v>
      </c>
      <c r="H251" s="9" t="s">
        <v>16</v>
      </c>
      <c r="I251" s="10" t="s">
        <v>18</v>
      </c>
      <c r="J251"/>
      <c r="K251"/>
      <c r="L251"/>
      <c r="M251"/>
      <c r="N251"/>
      <c r="O251"/>
      <c r="P251"/>
      <c r="Q251"/>
      <c r="R251"/>
      <c r="S251"/>
    </row>
    <row r="252" spans="1:19">
      <c r="A252"/>
      <c r="B252"/>
      <c r="C252"/>
      <c r="D252"/>
      <c r="E252"/>
      <c r="F252"/>
      <c r="G252" s="8">
        <v>52379</v>
      </c>
      <c r="H252" s="9" t="s">
        <v>5</v>
      </c>
      <c r="I252" s="10" t="s">
        <v>19</v>
      </c>
      <c r="J252"/>
      <c r="K252"/>
      <c r="L252"/>
      <c r="M252"/>
      <c r="N252"/>
      <c r="O252"/>
      <c r="P252"/>
      <c r="Q252"/>
      <c r="R252"/>
      <c r="S252"/>
    </row>
    <row r="253" spans="1:19">
      <c r="A253"/>
      <c r="B253"/>
      <c r="C253"/>
      <c r="D253"/>
      <c r="E253"/>
      <c r="F253"/>
      <c r="G253" s="8">
        <v>52481</v>
      </c>
      <c r="H253" s="9" t="s">
        <v>10</v>
      </c>
      <c r="I253" s="10" t="s">
        <v>20</v>
      </c>
      <c r="J253"/>
      <c r="K253"/>
      <c r="L253"/>
      <c r="M253"/>
      <c r="N253"/>
      <c r="O253"/>
      <c r="P253"/>
      <c r="Q253"/>
      <c r="R253"/>
      <c r="S253"/>
    </row>
    <row r="254" spans="1:19">
      <c r="A254"/>
      <c r="B254"/>
      <c r="C254"/>
      <c r="D254"/>
      <c r="E254"/>
      <c r="F254"/>
      <c r="G254" s="8">
        <v>52516</v>
      </c>
      <c r="H254" s="9" t="s">
        <v>10</v>
      </c>
      <c r="I254" s="10" t="s">
        <v>22</v>
      </c>
      <c r="J254"/>
      <c r="K254"/>
      <c r="L254"/>
      <c r="M254"/>
      <c r="N254"/>
      <c r="O254"/>
      <c r="P254"/>
      <c r="Q254"/>
      <c r="R254"/>
      <c r="S254"/>
    </row>
    <row r="255" spans="1:19">
      <c r="A255"/>
      <c r="B255"/>
      <c r="C255"/>
      <c r="D255"/>
      <c r="E255"/>
      <c r="F255"/>
      <c r="G255" s="8">
        <v>52537</v>
      </c>
      <c r="H255" s="9" t="s">
        <v>10</v>
      </c>
      <c r="I255" s="10" t="s">
        <v>7</v>
      </c>
      <c r="J255"/>
      <c r="K255"/>
      <c r="L255"/>
      <c r="M255"/>
      <c r="N255"/>
      <c r="O255"/>
      <c r="P255"/>
      <c r="Q255"/>
      <c r="R255"/>
      <c r="S255"/>
    </row>
    <row r="256" spans="1:19">
      <c r="A256"/>
      <c r="B256"/>
      <c r="C256"/>
      <c r="D256"/>
      <c r="E256"/>
      <c r="F256"/>
      <c r="G256" s="8">
        <v>52590</v>
      </c>
      <c r="H256" s="9" t="s">
        <v>16</v>
      </c>
      <c r="I256" s="10" t="s">
        <v>11</v>
      </c>
      <c r="J256"/>
      <c r="K256"/>
      <c r="L256"/>
      <c r="M256"/>
      <c r="N256"/>
      <c r="O256"/>
      <c r="P256"/>
      <c r="Q256"/>
      <c r="R256"/>
      <c r="S256"/>
    </row>
    <row r="257" spans="1:19">
      <c r="A257"/>
      <c r="B257"/>
      <c r="C257"/>
      <c r="D257"/>
      <c r="E257"/>
      <c r="F257"/>
      <c r="G257" s="8">
        <v>52597</v>
      </c>
      <c r="H257" s="9" t="s">
        <v>16</v>
      </c>
      <c r="I257" s="10" t="s">
        <v>12</v>
      </c>
      <c r="J257"/>
      <c r="K257"/>
      <c r="L257"/>
      <c r="M257"/>
      <c r="N257"/>
      <c r="O257"/>
      <c r="P257"/>
      <c r="Q257"/>
      <c r="R257"/>
      <c r="S257"/>
    </row>
    <row r="258" spans="1:19">
      <c r="A258"/>
      <c r="B258"/>
      <c r="C258"/>
      <c r="D258"/>
      <c r="E258"/>
      <c r="F258"/>
      <c r="G258" s="8">
        <v>52656</v>
      </c>
      <c r="H258" s="9" t="s">
        <v>10</v>
      </c>
      <c r="I258" s="10" t="s">
        <v>15</v>
      </c>
      <c r="J258"/>
      <c r="K258"/>
      <c r="L258"/>
      <c r="M258"/>
      <c r="N258"/>
      <c r="O258"/>
      <c r="P258"/>
      <c r="Q258"/>
      <c r="R258"/>
      <c r="S258"/>
    </row>
    <row r="259" spans="1:19">
      <c r="A259"/>
      <c r="B259"/>
      <c r="C259"/>
      <c r="D259"/>
      <c r="E259"/>
      <c r="F259"/>
      <c r="G259" s="8">
        <v>52657</v>
      </c>
      <c r="H259" s="9" t="s">
        <v>14</v>
      </c>
      <c r="I259" s="10" t="s">
        <v>15</v>
      </c>
      <c r="J259"/>
      <c r="K259"/>
      <c r="L259"/>
      <c r="M259"/>
      <c r="N259"/>
      <c r="O259"/>
      <c r="P259"/>
      <c r="Q259"/>
      <c r="R259"/>
      <c r="S259"/>
    </row>
    <row r="260" spans="1:19">
      <c r="A260"/>
      <c r="B260"/>
      <c r="C260"/>
      <c r="D260"/>
      <c r="E260"/>
      <c r="F260"/>
      <c r="G260" s="8">
        <v>52702</v>
      </c>
      <c r="H260" s="9" t="s">
        <v>16</v>
      </c>
      <c r="I260" s="10" t="s">
        <v>17</v>
      </c>
      <c r="J260"/>
      <c r="K260"/>
      <c r="L260"/>
      <c r="M260"/>
      <c r="N260"/>
      <c r="O260"/>
      <c r="P260"/>
      <c r="Q260"/>
      <c r="R260"/>
      <c r="S260"/>
    </row>
    <row r="261" spans="1:19">
      <c r="A261"/>
      <c r="B261"/>
      <c r="C261"/>
      <c r="D261"/>
      <c r="E261"/>
      <c r="F261"/>
      <c r="G261" s="8">
        <v>52708</v>
      </c>
      <c r="H261" s="9" t="s">
        <v>5</v>
      </c>
      <c r="I261" s="10" t="s">
        <v>21</v>
      </c>
      <c r="J261"/>
      <c r="K261"/>
      <c r="L261"/>
      <c r="M261"/>
      <c r="N261"/>
      <c r="O261"/>
      <c r="P261"/>
      <c r="Q261"/>
      <c r="R261"/>
      <c r="S261"/>
    </row>
    <row r="262" spans="1:19">
      <c r="A262"/>
      <c r="B262"/>
      <c r="C262"/>
      <c r="D262"/>
      <c r="E262"/>
      <c r="F262"/>
      <c r="G262" s="8">
        <v>52764</v>
      </c>
      <c r="H262" s="9" t="s">
        <v>5</v>
      </c>
      <c r="I262" s="10" t="s">
        <v>19</v>
      </c>
      <c r="J262"/>
      <c r="K262"/>
      <c r="L262"/>
      <c r="M262"/>
      <c r="N262"/>
      <c r="O262"/>
      <c r="P262"/>
      <c r="Q262"/>
      <c r="R262"/>
      <c r="S262"/>
    </row>
    <row r="263" spans="1:19">
      <c r="A263"/>
      <c r="B263"/>
      <c r="C263"/>
      <c r="D263"/>
      <c r="E263"/>
      <c r="F263"/>
      <c r="G263" s="8">
        <v>52847</v>
      </c>
      <c r="H263" s="9" t="s">
        <v>8</v>
      </c>
      <c r="I263" s="10" t="s">
        <v>20</v>
      </c>
      <c r="J263"/>
      <c r="K263"/>
      <c r="L263"/>
      <c r="M263"/>
      <c r="N263"/>
      <c r="O263"/>
      <c r="P263"/>
      <c r="Q263"/>
      <c r="R263"/>
      <c r="S263"/>
    </row>
    <row r="264" spans="1:19">
      <c r="A264"/>
      <c r="B264"/>
      <c r="C264"/>
      <c r="D264"/>
      <c r="E264"/>
      <c r="F264"/>
      <c r="G264" s="8">
        <v>52882</v>
      </c>
      <c r="H264" s="9" t="s">
        <v>8</v>
      </c>
      <c r="I264" s="10" t="s">
        <v>22</v>
      </c>
      <c r="J264"/>
      <c r="K264"/>
      <c r="L264"/>
      <c r="M264"/>
      <c r="N264"/>
      <c r="O264"/>
      <c r="P264"/>
      <c r="Q264"/>
      <c r="R264"/>
      <c r="S264"/>
    </row>
    <row r="265" spans="1:19">
      <c r="A265"/>
      <c r="B265"/>
      <c r="C265"/>
      <c r="D265"/>
      <c r="E265"/>
      <c r="F265"/>
      <c r="G265" s="8">
        <v>52903</v>
      </c>
      <c r="H265" s="9" t="s">
        <v>8</v>
      </c>
      <c r="I265" s="10" t="s">
        <v>7</v>
      </c>
      <c r="J265"/>
      <c r="K265"/>
      <c r="L265"/>
      <c r="M265"/>
      <c r="N265"/>
      <c r="O265"/>
      <c r="P265"/>
      <c r="Q265"/>
      <c r="R265"/>
      <c r="S265"/>
    </row>
    <row r="266" spans="1:19">
      <c r="A266"/>
      <c r="B266"/>
      <c r="C266"/>
      <c r="D266"/>
      <c r="E266"/>
      <c r="F266"/>
      <c r="G266" s="8">
        <v>52916</v>
      </c>
      <c r="H266" s="9" t="s">
        <v>14</v>
      </c>
      <c r="I266" s="10" t="s">
        <v>11</v>
      </c>
      <c r="J266"/>
      <c r="K266"/>
      <c r="L266"/>
      <c r="M266"/>
      <c r="N266"/>
      <c r="O266"/>
      <c r="P266"/>
      <c r="Q266"/>
      <c r="R266"/>
      <c r="S266"/>
    </row>
    <row r="267" spans="1:19">
      <c r="A267"/>
      <c r="B267"/>
      <c r="C267"/>
      <c r="D267"/>
      <c r="E267"/>
      <c r="F267"/>
      <c r="G267" s="8">
        <v>53013</v>
      </c>
      <c r="H267" s="9" t="s">
        <v>10</v>
      </c>
      <c r="I267" s="10" t="s">
        <v>15</v>
      </c>
      <c r="J267"/>
      <c r="K267"/>
      <c r="L267"/>
      <c r="M267"/>
      <c r="N267"/>
      <c r="O267"/>
      <c r="P267"/>
      <c r="Q267"/>
      <c r="R267"/>
      <c r="S267"/>
    </row>
    <row r="268" spans="1:19">
      <c r="A268"/>
      <c r="B268"/>
      <c r="C268"/>
      <c r="D268"/>
      <c r="E268"/>
      <c r="F268"/>
      <c r="G268" s="8">
        <v>53014</v>
      </c>
      <c r="H268" s="9" t="s">
        <v>14</v>
      </c>
      <c r="I268" s="10" t="s">
        <v>15</v>
      </c>
      <c r="J268"/>
      <c r="K268"/>
      <c r="L268"/>
      <c r="M268"/>
      <c r="N268"/>
      <c r="O268"/>
      <c r="P268"/>
      <c r="Q268"/>
      <c r="R268"/>
      <c r="S268"/>
    </row>
    <row r="269" spans="1:19">
      <c r="A269"/>
      <c r="B269"/>
      <c r="C269"/>
      <c r="D269"/>
      <c r="E269"/>
      <c r="F269"/>
      <c r="G269" s="8">
        <v>53059</v>
      </c>
      <c r="H269" s="9" t="s">
        <v>16</v>
      </c>
      <c r="I269" s="10" t="s">
        <v>17</v>
      </c>
      <c r="J269"/>
      <c r="K269"/>
      <c r="L269"/>
      <c r="M269"/>
      <c r="N269"/>
      <c r="O269"/>
      <c r="P269"/>
      <c r="Q269"/>
      <c r="R269"/>
      <c r="S269"/>
    </row>
    <row r="270" spans="1:19">
      <c r="A270"/>
      <c r="B270"/>
      <c r="C270"/>
      <c r="D270"/>
      <c r="E270"/>
      <c r="F270"/>
      <c r="G270" s="8">
        <v>53073</v>
      </c>
      <c r="H270" s="9" t="s">
        <v>16</v>
      </c>
      <c r="I270" s="10" t="s">
        <v>21</v>
      </c>
      <c r="J270"/>
      <c r="K270"/>
      <c r="L270"/>
      <c r="M270"/>
      <c r="N270"/>
      <c r="O270"/>
      <c r="P270"/>
      <c r="Q270"/>
      <c r="R270"/>
      <c r="S270"/>
    </row>
    <row r="271" spans="1:19">
      <c r="A271"/>
      <c r="B271"/>
      <c r="C271"/>
      <c r="D271"/>
      <c r="E271"/>
      <c r="F271"/>
      <c r="G271" s="8">
        <v>53083</v>
      </c>
      <c r="H271" s="9" t="s">
        <v>10</v>
      </c>
      <c r="I271" s="10" t="s">
        <v>18</v>
      </c>
      <c r="J271"/>
      <c r="K271"/>
      <c r="L271"/>
      <c r="M271"/>
      <c r="N271"/>
      <c r="O271"/>
      <c r="P271"/>
      <c r="Q271"/>
      <c r="R271"/>
      <c r="S271"/>
    </row>
    <row r="272" spans="1:19">
      <c r="A272"/>
      <c r="B272"/>
      <c r="C272"/>
      <c r="D272"/>
      <c r="E272"/>
      <c r="F272"/>
      <c r="G272" s="8">
        <v>53121</v>
      </c>
      <c r="H272" s="9" t="s">
        <v>5</v>
      </c>
      <c r="I272" s="10" t="s">
        <v>19</v>
      </c>
      <c r="J272"/>
      <c r="K272"/>
      <c r="L272"/>
      <c r="M272"/>
      <c r="N272"/>
      <c r="O272"/>
      <c r="P272"/>
      <c r="Q272"/>
      <c r="R272"/>
      <c r="S272"/>
    </row>
    <row r="273" spans="1:19">
      <c r="A273"/>
      <c r="B273"/>
      <c r="C273"/>
      <c r="D273"/>
      <c r="E273"/>
      <c r="F273"/>
      <c r="G273" s="8">
        <v>53212</v>
      </c>
      <c r="H273" s="9" t="s">
        <v>5</v>
      </c>
      <c r="I273" s="10" t="s">
        <v>20</v>
      </c>
      <c r="J273"/>
      <c r="K273"/>
      <c r="L273"/>
      <c r="M273"/>
      <c r="N273"/>
      <c r="O273"/>
      <c r="P273"/>
      <c r="Q273"/>
      <c r="R273"/>
      <c r="S273"/>
    </row>
    <row r="274" spans="1:19">
      <c r="A274"/>
      <c r="B274"/>
      <c r="C274"/>
      <c r="D274"/>
      <c r="E274"/>
      <c r="F274"/>
      <c r="G274" s="8">
        <v>53247</v>
      </c>
      <c r="H274" s="9" t="s">
        <v>5</v>
      </c>
      <c r="I274" s="10" t="s">
        <v>22</v>
      </c>
      <c r="J274"/>
      <c r="K274"/>
      <c r="L274"/>
      <c r="M274"/>
      <c r="N274"/>
      <c r="O274"/>
      <c r="P274"/>
      <c r="Q274"/>
      <c r="R274"/>
      <c r="S274"/>
    </row>
    <row r="275" spans="1:19">
      <c r="A275"/>
      <c r="B275"/>
      <c r="C275"/>
      <c r="D275"/>
      <c r="E275"/>
      <c r="F275"/>
      <c r="G275" s="8">
        <v>53268</v>
      </c>
      <c r="H275" s="9" t="s">
        <v>5</v>
      </c>
      <c r="I275" s="10" t="s">
        <v>7</v>
      </c>
      <c r="J275"/>
      <c r="K275"/>
      <c r="L275"/>
      <c r="M275"/>
      <c r="N275"/>
      <c r="O275"/>
      <c r="P275"/>
      <c r="Q275"/>
      <c r="R275"/>
      <c r="S275"/>
    </row>
    <row r="276" spans="1:19">
      <c r="A276"/>
      <c r="B276"/>
      <c r="C276"/>
      <c r="D276"/>
      <c r="E276"/>
      <c r="F276"/>
      <c r="G276" s="8">
        <v>53281</v>
      </c>
      <c r="H276" s="9" t="s">
        <v>8</v>
      </c>
      <c r="I276" s="10" t="s">
        <v>9</v>
      </c>
      <c r="J276"/>
      <c r="K276"/>
      <c r="L276"/>
      <c r="M276"/>
      <c r="N276"/>
      <c r="O276"/>
      <c r="P276"/>
      <c r="Q276"/>
      <c r="R276"/>
      <c r="S276"/>
    </row>
    <row r="277" spans="1:19">
      <c r="A277"/>
      <c r="B277"/>
      <c r="C277"/>
      <c r="D277"/>
      <c r="E277"/>
      <c r="F277"/>
      <c r="G277" s="8">
        <v>53321</v>
      </c>
      <c r="H277" s="9" t="s">
        <v>10</v>
      </c>
      <c r="I277" s="10" t="s">
        <v>11</v>
      </c>
      <c r="J277"/>
      <c r="K277"/>
      <c r="L277"/>
      <c r="M277"/>
      <c r="N277"/>
      <c r="O277"/>
      <c r="P277"/>
      <c r="Q277"/>
      <c r="R277"/>
      <c r="S277"/>
    </row>
    <row r="278" spans="1:19">
      <c r="A278"/>
      <c r="B278"/>
      <c r="C278"/>
      <c r="D278"/>
      <c r="E278"/>
      <c r="F278"/>
      <c r="G278" s="8">
        <v>53328</v>
      </c>
      <c r="H278" s="9" t="s">
        <v>10</v>
      </c>
      <c r="I278" s="10" t="s">
        <v>12</v>
      </c>
      <c r="J278"/>
      <c r="K278"/>
      <c r="L278"/>
      <c r="M278"/>
      <c r="N278"/>
      <c r="O278"/>
      <c r="P278"/>
      <c r="Q278"/>
      <c r="R278"/>
      <c r="S278"/>
    </row>
    <row r="279" spans="1:19">
      <c r="A279"/>
      <c r="B279"/>
      <c r="C279"/>
      <c r="D279"/>
      <c r="E279"/>
      <c r="F279"/>
      <c r="G279" s="8">
        <v>53363</v>
      </c>
      <c r="H279" s="9" t="s">
        <v>10</v>
      </c>
      <c r="I279" s="10" t="s">
        <v>15</v>
      </c>
      <c r="J279"/>
      <c r="K279"/>
      <c r="L279"/>
      <c r="M279"/>
      <c r="N279"/>
      <c r="O279"/>
      <c r="P279"/>
      <c r="Q279"/>
      <c r="R279"/>
      <c r="S279"/>
    </row>
    <row r="280" spans="1:19">
      <c r="A280"/>
      <c r="B280"/>
      <c r="C280"/>
      <c r="D280"/>
      <c r="E280"/>
      <c r="F280"/>
      <c r="G280" s="8">
        <v>53364</v>
      </c>
      <c r="H280" s="9" t="s">
        <v>14</v>
      </c>
      <c r="I280" s="10" t="s">
        <v>15</v>
      </c>
      <c r="J280"/>
      <c r="K280"/>
      <c r="L280"/>
      <c r="M280"/>
      <c r="N280"/>
      <c r="O280"/>
      <c r="P280"/>
      <c r="Q280"/>
      <c r="R280"/>
      <c r="S280"/>
    </row>
    <row r="281" spans="1:19">
      <c r="A281"/>
      <c r="B281"/>
      <c r="C281"/>
      <c r="D281"/>
      <c r="E281"/>
      <c r="F281"/>
      <c r="G281" s="8">
        <v>53409</v>
      </c>
      <c r="H281" s="9" t="s">
        <v>16</v>
      </c>
      <c r="I281" s="10" t="s">
        <v>17</v>
      </c>
      <c r="J281"/>
      <c r="K281"/>
      <c r="L281"/>
      <c r="M281"/>
      <c r="N281"/>
      <c r="O281"/>
      <c r="P281"/>
      <c r="Q281"/>
      <c r="R281"/>
      <c r="S281"/>
    </row>
    <row r="282" spans="1:19">
      <c r="A282"/>
      <c r="B282"/>
      <c r="C282"/>
      <c r="D282"/>
      <c r="E282"/>
      <c r="F282"/>
      <c r="G282" s="8">
        <v>53448</v>
      </c>
      <c r="H282" s="9" t="s">
        <v>14</v>
      </c>
      <c r="I282" s="10" t="s">
        <v>18</v>
      </c>
      <c r="J282"/>
      <c r="K282"/>
      <c r="L282"/>
      <c r="M282"/>
      <c r="N282"/>
      <c r="O282"/>
      <c r="P282"/>
      <c r="Q282"/>
      <c r="R282"/>
      <c r="S282"/>
    </row>
    <row r="283" spans="1:19">
      <c r="A283"/>
      <c r="B283"/>
      <c r="C283"/>
      <c r="D283"/>
      <c r="E283"/>
      <c r="F283"/>
      <c r="G283" s="8">
        <v>53471</v>
      </c>
      <c r="H283" s="9" t="s">
        <v>5</v>
      </c>
      <c r="I283" s="10" t="s">
        <v>19</v>
      </c>
      <c r="J283"/>
      <c r="K283"/>
      <c r="L283"/>
      <c r="M283"/>
      <c r="N283"/>
      <c r="O283"/>
      <c r="P283"/>
      <c r="Q283"/>
      <c r="R283"/>
      <c r="S283"/>
    </row>
    <row r="284" spans="1:19">
      <c r="A284"/>
      <c r="B284"/>
      <c r="C284"/>
      <c r="D284"/>
      <c r="E284"/>
      <c r="F284"/>
      <c r="G284" s="8">
        <v>53577</v>
      </c>
      <c r="H284" s="9" t="s">
        <v>16</v>
      </c>
      <c r="I284" s="10" t="s">
        <v>20</v>
      </c>
      <c r="J284"/>
      <c r="K284"/>
      <c r="L284"/>
      <c r="M284"/>
      <c r="N284"/>
      <c r="O284"/>
      <c r="P284"/>
      <c r="Q284"/>
      <c r="R284"/>
      <c r="S284"/>
    </row>
    <row r="285" spans="1:19">
      <c r="A285"/>
      <c r="B285"/>
      <c r="C285"/>
      <c r="D285"/>
      <c r="E285"/>
      <c r="F285"/>
      <c r="G285" s="8">
        <v>53612</v>
      </c>
      <c r="H285" s="9" t="s">
        <v>16</v>
      </c>
      <c r="I285" s="10" t="s">
        <v>22</v>
      </c>
      <c r="J285"/>
      <c r="K285"/>
      <c r="L285"/>
      <c r="M285"/>
      <c r="N285"/>
      <c r="O285"/>
      <c r="P285"/>
      <c r="Q285"/>
      <c r="R285"/>
      <c r="S285"/>
    </row>
    <row r="286" spans="1:19">
      <c r="A286"/>
      <c r="B286"/>
      <c r="C286"/>
      <c r="D286"/>
      <c r="E286"/>
      <c r="F286"/>
      <c r="G286" s="8">
        <v>53633</v>
      </c>
      <c r="H286" s="9" t="s">
        <v>16</v>
      </c>
      <c r="I286" s="10" t="s">
        <v>7</v>
      </c>
      <c r="J286"/>
      <c r="K286"/>
      <c r="L286"/>
      <c r="M286"/>
      <c r="N286"/>
      <c r="O286"/>
      <c r="P286"/>
      <c r="Q286"/>
      <c r="R286"/>
      <c r="S286"/>
    </row>
    <row r="287" spans="1:19">
      <c r="A287"/>
      <c r="B287"/>
      <c r="C287"/>
      <c r="D287"/>
      <c r="E287"/>
      <c r="F287"/>
      <c r="G287" s="8">
        <v>53646</v>
      </c>
      <c r="H287" s="9" t="s">
        <v>5</v>
      </c>
      <c r="I287" s="10" t="s">
        <v>9</v>
      </c>
      <c r="J287"/>
      <c r="K287"/>
      <c r="L287"/>
      <c r="M287"/>
      <c r="N287"/>
      <c r="O287"/>
      <c r="P287"/>
      <c r="Q287"/>
      <c r="R287"/>
      <c r="S287"/>
    </row>
    <row r="288" spans="1:19">
      <c r="A288"/>
      <c r="B288"/>
      <c r="C288"/>
      <c r="D288"/>
      <c r="E288"/>
      <c r="F288"/>
      <c r="G288" s="8">
        <v>53686</v>
      </c>
      <c r="H288" s="9" t="s">
        <v>14</v>
      </c>
      <c r="I288" s="10" t="s">
        <v>11</v>
      </c>
      <c r="J288"/>
      <c r="K288"/>
      <c r="L288"/>
      <c r="M288"/>
      <c r="N288"/>
      <c r="O288"/>
      <c r="P288"/>
      <c r="Q288"/>
      <c r="R288"/>
      <c r="S288"/>
    </row>
    <row r="289" spans="1:19">
      <c r="A289"/>
      <c r="B289"/>
      <c r="C289"/>
      <c r="D289"/>
      <c r="E289"/>
      <c r="F289"/>
      <c r="G289" s="8">
        <v>53693</v>
      </c>
      <c r="H289" s="9" t="s">
        <v>14</v>
      </c>
      <c r="I289" s="10" t="s">
        <v>12</v>
      </c>
      <c r="J289"/>
      <c r="K289"/>
      <c r="L289"/>
      <c r="M289"/>
      <c r="N289"/>
      <c r="O289"/>
      <c r="P289"/>
      <c r="Q289"/>
      <c r="R289"/>
      <c r="S289"/>
    </row>
    <row r="290" spans="1:19">
      <c r="A290"/>
      <c r="B290"/>
      <c r="C290"/>
      <c r="D290"/>
      <c r="E290"/>
      <c r="F290"/>
      <c r="G290" s="8">
        <v>53748</v>
      </c>
      <c r="H290" s="9" t="s">
        <v>10</v>
      </c>
      <c r="I290" s="10" t="s">
        <v>15</v>
      </c>
      <c r="J290"/>
      <c r="K290"/>
      <c r="L290"/>
      <c r="M290"/>
      <c r="N290"/>
      <c r="O290"/>
      <c r="P290"/>
      <c r="Q290"/>
      <c r="R290"/>
      <c r="S290"/>
    </row>
    <row r="291" spans="1:19">
      <c r="A291"/>
      <c r="B291"/>
      <c r="C291"/>
      <c r="D291"/>
      <c r="E291"/>
      <c r="F291"/>
      <c r="G291" s="8">
        <v>53749</v>
      </c>
      <c r="H291" s="9" t="s">
        <v>14</v>
      </c>
      <c r="I291" s="10" t="s">
        <v>15</v>
      </c>
      <c r="J291"/>
      <c r="K291"/>
      <c r="L291"/>
      <c r="M291"/>
      <c r="N291"/>
      <c r="O291"/>
      <c r="P291"/>
      <c r="Q291"/>
      <c r="R291"/>
      <c r="S291"/>
    </row>
    <row r="292" spans="1:19">
      <c r="A292"/>
      <c r="B292"/>
      <c r="C292"/>
      <c r="D292"/>
      <c r="E292"/>
      <c r="F292"/>
      <c r="G292" s="8">
        <v>53794</v>
      </c>
      <c r="H292" s="9" t="s">
        <v>16</v>
      </c>
      <c r="I292" s="10" t="s">
        <v>17</v>
      </c>
      <c r="J292"/>
      <c r="K292"/>
      <c r="L292"/>
      <c r="M292"/>
      <c r="N292"/>
      <c r="O292"/>
      <c r="P292"/>
      <c r="Q292"/>
      <c r="R292"/>
      <c r="S292"/>
    </row>
    <row r="293" spans="1:19">
      <c r="A293"/>
      <c r="B293"/>
      <c r="C293"/>
      <c r="D293"/>
      <c r="E293"/>
      <c r="F293"/>
      <c r="G293" s="8">
        <v>53813</v>
      </c>
      <c r="H293" s="9" t="s">
        <v>8</v>
      </c>
      <c r="I293" s="10" t="s">
        <v>18</v>
      </c>
      <c r="J293"/>
      <c r="K293"/>
      <c r="L293"/>
      <c r="M293"/>
      <c r="N293"/>
      <c r="O293"/>
      <c r="P293"/>
      <c r="Q293"/>
      <c r="R293"/>
      <c r="S293"/>
    </row>
    <row r="294" spans="1:19">
      <c r="A294"/>
      <c r="B294"/>
      <c r="C294"/>
      <c r="D294"/>
      <c r="E294"/>
      <c r="F294"/>
      <c r="G294" s="8">
        <v>53856</v>
      </c>
      <c r="H294" s="9" t="s">
        <v>5</v>
      </c>
      <c r="I294" s="10" t="s">
        <v>19</v>
      </c>
      <c r="J294"/>
      <c r="K294"/>
      <c r="L294"/>
      <c r="M294"/>
      <c r="N294"/>
      <c r="O294"/>
      <c r="P294"/>
      <c r="Q294"/>
      <c r="R294"/>
      <c r="S294"/>
    </row>
    <row r="295" spans="1:19">
      <c r="A295"/>
      <c r="B295"/>
      <c r="C295"/>
      <c r="D295"/>
      <c r="E295"/>
      <c r="F295"/>
      <c r="G295" s="8">
        <v>54011</v>
      </c>
      <c r="H295" s="9" t="s">
        <v>16</v>
      </c>
      <c r="I295" s="10" t="s">
        <v>9</v>
      </c>
      <c r="J295"/>
      <c r="K295"/>
      <c r="L295"/>
      <c r="M295"/>
      <c r="N295"/>
      <c r="O295"/>
      <c r="P295"/>
      <c r="Q295"/>
      <c r="R295"/>
      <c r="S295"/>
    </row>
    <row r="296" spans="1:19">
      <c r="A296"/>
      <c r="B296"/>
      <c r="C296"/>
      <c r="D296"/>
      <c r="E296"/>
      <c r="F296"/>
      <c r="G296" s="8">
        <v>54051</v>
      </c>
      <c r="H296" s="9" t="s">
        <v>8</v>
      </c>
      <c r="I296" s="10" t="s">
        <v>11</v>
      </c>
      <c r="J296"/>
      <c r="K296"/>
      <c r="L296"/>
      <c r="M296"/>
      <c r="N296"/>
      <c r="O296"/>
      <c r="P296"/>
      <c r="Q296"/>
      <c r="R296"/>
      <c r="S296"/>
    </row>
    <row r="297" spans="1:19">
      <c r="A297"/>
      <c r="B297"/>
      <c r="C297"/>
      <c r="D297"/>
      <c r="E297"/>
      <c r="F297"/>
      <c r="G297" s="8">
        <v>54058</v>
      </c>
      <c r="H297" s="9" t="s">
        <v>8</v>
      </c>
      <c r="I297" s="10" t="s">
        <v>12</v>
      </c>
      <c r="J297"/>
      <c r="K297"/>
      <c r="L297"/>
      <c r="M297"/>
      <c r="N297"/>
      <c r="O297"/>
      <c r="P297"/>
      <c r="Q297"/>
      <c r="R297"/>
      <c r="S297"/>
    </row>
    <row r="298" spans="1:19">
      <c r="A298"/>
      <c r="B298"/>
      <c r="C298"/>
      <c r="D298"/>
      <c r="E298"/>
      <c r="F298"/>
      <c r="G298" s="8">
        <v>54105</v>
      </c>
      <c r="H298" s="9" t="s">
        <v>10</v>
      </c>
      <c r="I298" s="10" t="s">
        <v>15</v>
      </c>
      <c r="J298"/>
      <c r="K298"/>
      <c r="L298"/>
      <c r="M298"/>
      <c r="N298"/>
      <c r="O298"/>
      <c r="P298"/>
      <c r="Q298"/>
      <c r="R298"/>
      <c r="S298"/>
    </row>
    <row r="299" spans="1:19">
      <c r="A299"/>
      <c r="B299"/>
      <c r="C299"/>
      <c r="D299"/>
      <c r="E299"/>
      <c r="F299"/>
      <c r="G299" s="8">
        <v>54106</v>
      </c>
      <c r="H299" s="9" t="s">
        <v>14</v>
      </c>
      <c r="I299" s="10" t="s">
        <v>15</v>
      </c>
      <c r="J299"/>
      <c r="K299"/>
      <c r="L299"/>
      <c r="M299"/>
      <c r="N299"/>
      <c r="O299"/>
      <c r="P299"/>
      <c r="Q299"/>
      <c r="R299"/>
      <c r="S299"/>
    </row>
    <row r="300" spans="1:19">
      <c r="A300"/>
      <c r="B300"/>
      <c r="C300"/>
      <c r="D300"/>
      <c r="E300"/>
      <c r="F300"/>
      <c r="G300" s="8">
        <v>54151</v>
      </c>
      <c r="H300" s="9" t="s">
        <v>16</v>
      </c>
      <c r="I300" s="10" t="s">
        <v>17</v>
      </c>
      <c r="J300"/>
      <c r="K300"/>
      <c r="L300"/>
      <c r="M300"/>
      <c r="N300"/>
      <c r="O300"/>
      <c r="P300"/>
      <c r="Q300"/>
      <c r="R300"/>
      <c r="S300"/>
    </row>
    <row r="301" spans="1:19">
      <c r="A301"/>
      <c r="B301"/>
      <c r="C301"/>
      <c r="D301"/>
      <c r="E301"/>
      <c r="F301"/>
      <c r="G301" s="8">
        <v>54169</v>
      </c>
      <c r="H301" s="9" t="s">
        <v>14</v>
      </c>
      <c r="I301" s="10" t="s">
        <v>21</v>
      </c>
      <c r="J301"/>
      <c r="K301"/>
      <c r="L301"/>
      <c r="M301"/>
      <c r="N301"/>
      <c r="O301"/>
      <c r="P301"/>
      <c r="Q301"/>
      <c r="R301"/>
      <c r="S301"/>
    </row>
    <row r="302" spans="1:19">
      <c r="A302"/>
      <c r="B302"/>
      <c r="C302"/>
      <c r="D302"/>
      <c r="E302"/>
      <c r="F302"/>
      <c r="G302" s="8">
        <v>54179</v>
      </c>
      <c r="H302" s="9" t="s">
        <v>16</v>
      </c>
      <c r="I302" s="10" t="s">
        <v>18</v>
      </c>
      <c r="J302"/>
      <c r="K302"/>
      <c r="L302"/>
      <c r="M302"/>
      <c r="N302"/>
      <c r="O302"/>
      <c r="P302"/>
      <c r="Q302"/>
      <c r="R302"/>
      <c r="S302"/>
    </row>
    <row r="303" spans="1:19">
      <c r="A303"/>
      <c r="B303"/>
      <c r="C303"/>
      <c r="D303"/>
      <c r="E303"/>
      <c r="F303"/>
      <c r="G303" s="8">
        <v>54213</v>
      </c>
      <c r="H303" s="9" t="s">
        <v>5</v>
      </c>
      <c r="I303" s="10" t="s">
        <v>19</v>
      </c>
      <c r="J303"/>
      <c r="K303"/>
      <c r="L303"/>
      <c r="M303"/>
      <c r="N303"/>
      <c r="O303"/>
      <c r="P303"/>
      <c r="Q303"/>
      <c r="R303"/>
      <c r="S303"/>
    </row>
    <row r="304" spans="1:19">
      <c r="A304"/>
      <c r="B304"/>
      <c r="C304"/>
      <c r="D304"/>
      <c r="E304"/>
      <c r="F304"/>
      <c r="G304" s="8">
        <v>54308</v>
      </c>
      <c r="H304" s="9" t="s">
        <v>10</v>
      </c>
      <c r="I304" s="10" t="s">
        <v>20</v>
      </c>
      <c r="J304"/>
      <c r="K304"/>
      <c r="L304"/>
      <c r="M304"/>
      <c r="N304"/>
      <c r="O304"/>
      <c r="P304"/>
      <c r="Q304"/>
      <c r="R304"/>
      <c r="S304"/>
    </row>
    <row r="305" spans="1:19">
      <c r="A305"/>
      <c r="B305"/>
      <c r="C305"/>
      <c r="D305"/>
      <c r="E305"/>
      <c r="F305"/>
      <c r="G305" s="8">
        <v>54343</v>
      </c>
      <c r="H305" s="9" t="s">
        <v>10</v>
      </c>
      <c r="I305" s="10" t="s">
        <v>22</v>
      </c>
      <c r="J305"/>
      <c r="K305"/>
      <c r="L305"/>
      <c r="M305"/>
      <c r="N305"/>
      <c r="O305"/>
      <c r="P305"/>
      <c r="Q305"/>
      <c r="R305"/>
      <c r="S305"/>
    </row>
    <row r="306" spans="1:19">
      <c r="A306"/>
      <c r="B306"/>
      <c r="C306"/>
      <c r="D306"/>
      <c r="E306"/>
      <c r="F306"/>
      <c r="G306" s="8">
        <v>54364</v>
      </c>
      <c r="H306" s="9" t="s">
        <v>10</v>
      </c>
      <c r="I306" s="10" t="s">
        <v>7</v>
      </c>
      <c r="J306"/>
      <c r="K306"/>
      <c r="L306"/>
      <c r="M306"/>
      <c r="N306"/>
      <c r="O306"/>
      <c r="P306"/>
      <c r="Q306"/>
      <c r="R306"/>
      <c r="S306"/>
    </row>
    <row r="307" spans="1:19">
      <c r="A307"/>
      <c r="B307"/>
      <c r="C307"/>
      <c r="D307"/>
      <c r="E307"/>
      <c r="F307"/>
      <c r="G307" s="8">
        <v>54417</v>
      </c>
      <c r="H307" s="9" t="s">
        <v>16</v>
      </c>
      <c r="I307" s="10" t="s">
        <v>11</v>
      </c>
      <c r="J307"/>
      <c r="K307"/>
      <c r="L307"/>
      <c r="M307"/>
      <c r="N307"/>
      <c r="O307"/>
      <c r="P307"/>
      <c r="Q307"/>
      <c r="R307"/>
      <c r="S307"/>
    </row>
    <row r="308" spans="1:19">
      <c r="A308"/>
      <c r="B308"/>
      <c r="C308"/>
      <c r="D308"/>
      <c r="E308"/>
      <c r="F308"/>
      <c r="G308" s="8">
        <v>54424</v>
      </c>
      <c r="H308" s="9" t="s">
        <v>16</v>
      </c>
      <c r="I308" s="10" t="s">
        <v>12</v>
      </c>
      <c r="J308"/>
      <c r="K308"/>
      <c r="L308"/>
      <c r="M308"/>
      <c r="N308"/>
      <c r="O308"/>
      <c r="P308"/>
      <c r="Q308"/>
      <c r="R308"/>
      <c r="S308"/>
    </row>
    <row r="309" spans="1:19">
      <c r="A309"/>
      <c r="B309"/>
      <c r="C309"/>
      <c r="D309"/>
      <c r="E309"/>
      <c r="F309"/>
      <c r="G309" s="8">
        <v>54483</v>
      </c>
      <c r="H309" s="9" t="s">
        <v>10</v>
      </c>
      <c r="I309" s="10" t="s">
        <v>15</v>
      </c>
      <c r="J309"/>
      <c r="K309"/>
      <c r="L309"/>
      <c r="M309"/>
      <c r="N309"/>
      <c r="O309"/>
      <c r="P309"/>
      <c r="Q309"/>
      <c r="R309"/>
      <c r="S309"/>
    </row>
    <row r="310" spans="1:19">
      <c r="A310"/>
      <c r="B310"/>
      <c r="C310"/>
      <c r="D310"/>
      <c r="E310"/>
      <c r="F310"/>
      <c r="G310" s="8">
        <v>54484</v>
      </c>
      <c r="H310" s="9" t="s">
        <v>14</v>
      </c>
      <c r="I310" s="10" t="s">
        <v>15</v>
      </c>
      <c r="J310"/>
      <c r="K310"/>
      <c r="L310"/>
      <c r="M310"/>
      <c r="N310"/>
      <c r="O310"/>
      <c r="P310"/>
      <c r="Q310"/>
      <c r="R310"/>
      <c r="S310"/>
    </row>
    <row r="311" spans="1:19">
      <c r="A311"/>
      <c r="B311"/>
      <c r="C311"/>
      <c r="D311"/>
      <c r="E311"/>
      <c r="F311"/>
      <c r="G311" s="8">
        <v>54529</v>
      </c>
      <c r="H311" s="9" t="s">
        <v>16</v>
      </c>
      <c r="I311" s="10" t="s">
        <v>17</v>
      </c>
      <c r="J311"/>
      <c r="K311"/>
      <c r="L311"/>
      <c r="M311"/>
      <c r="N311"/>
      <c r="O311"/>
      <c r="P311"/>
      <c r="Q311"/>
      <c r="R311"/>
      <c r="S311"/>
    </row>
    <row r="312" spans="1:19">
      <c r="A312"/>
      <c r="B312"/>
      <c r="C312"/>
      <c r="D312"/>
      <c r="E312"/>
      <c r="F312"/>
      <c r="G312" s="8">
        <v>54534</v>
      </c>
      <c r="H312" s="9" t="s">
        <v>8</v>
      </c>
      <c r="I312" s="10" t="s">
        <v>21</v>
      </c>
      <c r="J312"/>
      <c r="K312"/>
      <c r="L312"/>
      <c r="M312"/>
      <c r="N312"/>
      <c r="O312"/>
      <c r="P312"/>
      <c r="Q312"/>
      <c r="R312"/>
      <c r="S312"/>
    </row>
    <row r="313" spans="1:19">
      <c r="A313"/>
      <c r="B313"/>
      <c r="C313"/>
      <c r="D313"/>
      <c r="E313"/>
      <c r="F313"/>
      <c r="G313" s="8">
        <v>54591</v>
      </c>
      <c r="H313" s="9" t="s">
        <v>5</v>
      </c>
      <c r="I313" s="10" t="s">
        <v>19</v>
      </c>
      <c r="J313"/>
      <c r="K313"/>
      <c r="L313"/>
      <c r="M313"/>
      <c r="N313"/>
      <c r="O313"/>
      <c r="P313"/>
      <c r="Q313"/>
      <c r="R313"/>
      <c r="S313"/>
    </row>
    <row r="314" spans="1:19">
      <c r="A314"/>
      <c r="B314"/>
      <c r="C314"/>
      <c r="D314"/>
      <c r="E314"/>
      <c r="F314"/>
      <c r="G314" s="8">
        <v>54673</v>
      </c>
      <c r="H314" s="9" t="s">
        <v>14</v>
      </c>
      <c r="I314" s="10" t="s">
        <v>20</v>
      </c>
      <c r="J314"/>
      <c r="K314"/>
      <c r="L314"/>
      <c r="M314"/>
      <c r="N314"/>
      <c r="O314"/>
      <c r="P314"/>
      <c r="Q314"/>
      <c r="R314"/>
      <c r="S314"/>
    </row>
    <row r="315" spans="1:19">
      <c r="A315"/>
      <c r="B315"/>
      <c r="C315"/>
      <c r="D315"/>
      <c r="E315"/>
      <c r="F315"/>
      <c r="G315" s="8">
        <v>54708</v>
      </c>
      <c r="H315" s="9" t="s">
        <v>14</v>
      </c>
      <c r="I315" s="10" t="s">
        <v>22</v>
      </c>
      <c r="J315"/>
      <c r="K315"/>
      <c r="L315"/>
      <c r="M315"/>
      <c r="N315"/>
      <c r="O315"/>
      <c r="P315"/>
      <c r="Q315"/>
      <c r="R315"/>
      <c r="S315"/>
    </row>
    <row r="316" spans="1:19">
      <c r="A316"/>
      <c r="B316"/>
      <c r="C316"/>
      <c r="D316"/>
      <c r="E316"/>
      <c r="F316"/>
      <c r="G316" s="8">
        <v>54729</v>
      </c>
      <c r="H316" s="9" t="s">
        <v>14</v>
      </c>
      <c r="I316" s="10" t="s">
        <v>7</v>
      </c>
      <c r="J316"/>
      <c r="K316"/>
      <c r="L316"/>
      <c r="M316"/>
      <c r="N316"/>
      <c r="O316"/>
      <c r="P316"/>
      <c r="Q316"/>
      <c r="R316"/>
      <c r="S316"/>
    </row>
    <row r="317" spans="1:19">
      <c r="A317"/>
      <c r="B317"/>
      <c r="C317"/>
      <c r="D317"/>
      <c r="E317"/>
      <c r="F317"/>
      <c r="G317" s="8">
        <v>54742</v>
      </c>
      <c r="H317" s="9" t="s">
        <v>10</v>
      </c>
      <c r="I317" s="10" t="s">
        <v>9</v>
      </c>
      <c r="J317"/>
      <c r="K317"/>
      <c r="L317"/>
      <c r="M317"/>
      <c r="N317"/>
      <c r="O317"/>
      <c r="P317"/>
      <c r="Q317"/>
      <c r="R317"/>
      <c r="S317"/>
    </row>
    <row r="318" spans="1:19">
      <c r="A318"/>
      <c r="B318"/>
      <c r="C318"/>
      <c r="D318"/>
      <c r="E318"/>
      <c r="F318"/>
      <c r="G318" s="8">
        <v>54840</v>
      </c>
      <c r="H318" s="9" t="s">
        <v>10</v>
      </c>
      <c r="I318" s="10" t="s">
        <v>15</v>
      </c>
      <c r="J318"/>
      <c r="K318"/>
      <c r="L318"/>
      <c r="M318"/>
      <c r="N318"/>
      <c r="O318"/>
      <c r="P318"/>
      <c r="Q318"/>
      <c r="R318"/>
      <c r="S318"/>
    </row>
    <row r="319" spans="1:19">
      <c r="A319"/>
      <c r="B319"/>
      <c r="C319"/>
      <c r="D319"/>
      <c r="E319"/>
      <c r="F319"/>
      <c r="G319" s="8">
        <v>54841</v>
      </c>
      <c r="H319" s="9" t="s">
        <v>14</v>
      </c>
      <c r="I319" s="10" t="s">
        <v>15</v>
      </c>
      <c r="J319"/>
      <c r="K319"/>
      <c r="L319"/>
      <c r="M319"/>
      <c r="N319"/>
      <c r="O319"/>
      <c r="P319"/>
      <c r="Q319"/>
      <c r="R319"/>
      <c r="S319"/>
    </row>
    <row r="320" spans="1:19">
      <c r="A320"/>
      <c r="B320"/>
      <c r="C320"/>
      <c r="D320"/>
      <c r="E320"/>
      <c r="F320"/>
      <c r="G320" s="8">
        <v>54886</v>
      </c>
      <c r="H320" s="9" t="s">
        <v>16</v>
      </c>
      <c r="I320" s="10" t="s">
        <v>17</v>
      </c>
      <c r="J320"/>
      <c r="K320"/>
      <c r="L320"/>
      <c r="M320"/>
      <c r="N320"/>
      <c r="O320"/>
      <c r="P320"/>
      <c r="Q320"/>
      <c r="R320"/>
      <c r="S320"/>
    </row>
    <row r="321" spans="1:19">
      <c r="A321"/>
      <c r="B321"/>
      <c r="C321"/>
      <c r="D321"/>
      <c r="E321"/>
      <c r="F321"/>
      <c r="G321" s="8">
        <v>54899</v>
      </c>
      <c r="H321" s="9" t="s">
        <v>5</v>
      </c>
      <c r="I321" s="10" t="s">
        <v>21</v>
      </c>
      <c r="J321"/>
      <c r="K321"/>
      <c r="L321"/>
      <c r="M321"/>
      <c r="N321"/>
      <c r="O321"/>
      <c r="P321"/>
      <c r="Q321"/>
      <c r="R321"/>
      <c r="S321"/>
    </row>
    <row r="322" spans="1:19">
      <c r="A322"/>
      <c r="B322"/>
      <c r="C322"/>
      <c r="D322"/>
      <c r="E322"/>
      <c r="F322"/>
      <c r="G322" s="8">
        <v>54948</v>
      </c>
      <c r="H322" s="9" t="s">
        <v>5</v>
      </c>
      <c r="I322" s="10" t="s">
        <v>19</v>
      </c>
      <c r="J322"/>
      <c r="K322"/>
      <c r="L322"/>
      <c r="M322"/>
      <c r="N322"/>
      <c r="O322"/>
      <c r="P322"/>
      <c r="Q322"/>
      <c r="R322"/>
      <c r="S322"/>
    </row>
    <row r="323" spans="1:19">
      <c r="A323"/>
      <c r="B323"/>
      <c r="C323"/>
      <c r="D323"/>
      <c r="E323"/>
      <c r="F323"/>
      <c r="G323" s="8">
        <v>55038</v>
      </c>
      <c r="H323" s="9" t="s">
        <v>8</v>
      </c>
      <c r="I323" s="10" t="s">
        <v>20</v>
      </c>
      <c r="J323"/>
      <c r="K323"/>
      <c r="L323"/>
      <c r="M323"/>
      <c r="N323"/>
      <c r="O323"/>
      <c r="P323"/>
      <c r="Q323"/>
      <c r="R323"/>
      <c r="S323"/>
    </row>
    <row r="324" spans="1:19">
      <c r="A324"/>
      <c r="B324"/>
      <c r="C324"/>
      <c r="D324"/>
      <c r="E324"/>
      <c r="F324"/>
      <c r="G324" s="8">
        <v>55073</v>
      </c>
      <c r="H324" s="9" t="s">
        <v>8</v>
      </c>
      <c r="I324" s="10" t="s">
        <v>22</v>
      </c>
      <c r="J324"/>
      <c r="K324"/>
      <c r="L324"/>
      <c r="M324"/>
      <c r="N324"/>
      <c r="O324"/>
      <c r="P324"/>
      <c r="Q324"/>
      <c r="R324"/>
      <c r="S324"/>
    </row>
    <row r="325" spans="1:19">
      <c r="A325"/>
      <c r="B325"/>
      <c r="C325"/>
      <c r="D325"/>
      <c r="E325"/>
      <c r="F325"/>
      <c r="G325" s="8">
        <v>55094</v>
      </c>
      <c r="H325" s="9" t="s">
        <v>8</v>
      </c>
      <c r="I325" s="10" t="s">
        <v>7</v>
      </c>
      <c r="J325"/>
      <c r="K325"/>
      <c r="L325"/>
      <c r="M325"/>
      <c r="N325"/>
      <c r="O325"/>
      <c r="P325"/>
      <c r="Q325"/>
      <c r="R325"/>
      <c r="S325"/>
    </row>
    <row r="326" spans="1:19">
      <c r="A326"/>
      <c r="B326"/>
      <c r="C326"/>
      <c r="D326"/>
      <c r="E326"/>
      <c r="F326"/>
      <c r="G326" s="8">
        <v>55107</v>
      </c>
      <c r="H326" s="9" t="s">
        <v>14</v>
      </c>
      <c r="I326" s="10" t="s">
        <v>9</v>
      </c>
      <c r="J326"/>
      <c r="K326"/>
      <c r="L326"/>
      <c r="M326"/>
      <c r="N326"/>
      <c r="O326"/>
      <c r="P326"/>
      <c r="Q326"/>
      <c r="R326"/>
      <c r="S326"/>
    </row>
    <row r="327" spans="1:19">
      <c r="A327"/>
      <c r="B327"/>
      <c r="C327"/>
      <c r="D327"/>
      <c r="E327"/>
      <c r="F327"/>
      <c r="G327" s="8">
        <v>55197</v>
      </c>
      <c r="H327" s="9" t="s">
        <v>10</v>
      </c>
      <c r="I327" s="10" t="s">
        <v>15</v>
      </c>
      <c r="J327"/>
      <c r="K327"/>
      <c r="L327"/>
      <c r="M327"/>
      <c r="N327"/>
      <c r="O327"/>
      <c r="P327"/>
      <c r="Q327"/>
      <c r="R327"/>
      <c r="S327"/>
    </row>
    <row r="328" spans="1:19">
      <c r="A328"/>
      <c r="B328"/>
      <c r="C328"/>
      <c r="D328"/>
      <c r="E328"/>
      <c r="F328"/>
      <c r="G328" s="8">
        <v>55198</v>
      </c>
      <c r="H328" s="9" t="s">
        <v>14</v>
      </c>
      <c r="I328" s="10" t="s">
        <v>15</v>
      </c>
      <c r="J328"/>
      <c r="K328"/>
      <c r="L328"/>
      <c r="M328"/>
      <c r="N328"/>
      <c r="O328"/>
      <c r="P328"/>
      <c r="Q328"/>
      <c r="R328"/>
      <c r="S328"/>
    </row>
    <row r="329" spans="1:19">
      <c r="A329"/>
      <c r="B329"/>
      <c r="C329"/>
      <c r="D329"/>
      <c r="E329"/>
      <c r="F329"/>
      <c r="G329" s="8">
        <v>55243</v>
      </c>
      <c r="H329" s="9" t="s">
        <v>16</v>
      </c>
      <c r="I329" s="10" t="s">
        <v>17</v>
      </c>
      <c r="J329"/>
      <c r="K329"/>
      <c r="L329"/>
      <c r="M329"/>
      <c r="N329"/>
      <c r="O329"/>
      <c r="P329"/>
      <c r="Q329"/>
      <c r="R329"/>
      <c r="S329"/>
    </row>
    <row r="330" spans="1:19">
      <c r="A330"/>
      <c r="B330"/>
      <c r="C330"/>
      <c r="D330"/>
      <c r="E330"/>
      <c r="F330"/>
      <c r="G330" s="8">
        <v>55264</v>
      </c>
      <c r="H330" s="9" t="s">
        <v>16</v>
      </c>
      <c r="I330" s="10" t="s">
        <v>21</v>
      </c>
      <c r="J330"/>
      <c r="K330"/>
      <c r="L330"/>
      <c r="M330"/>
      <c r="N330"/>
      <c r="O330"/>
      <c r="P330"/>
      <c r="Q330"/>
      <c r="R330"/>
      <c r="S330"/>
    </row>
    <row r="331" spans="1:19">
      <c r="A331"/>
      <c r="B331"/>
      <c r="C331"/>
      <c r="D331"/>
      <c r="E331"/>
      <c r="F331"/>
      <c r="G331" s="8">
        <v>55274</v>
      </c>
      <c r="H331" s="9" t="s">
        <v>10</v>
      </c>
      <c r="I331" s="10" t="s">
        <v>18</v>
      </c>
      <c r="J331"/>
      <c r="K331"/>
      <c r="L331"/>
      <c r="M331"/>
      <c r="N331"/>
      <c r="O331"/>
      <c r="P331"/>
      <c r="Q331"/>
      <c r="R331"/>
      <c r="S331"/>
    </row>
    <row r="332" spans="1:19">
      <c r="A332"/>
      <c r="B332"/>
      <c r="C332"/>
      <c r="D332"/>
      <c r="E332"/>
      <c r="F332"/>
      <c r="G332" s="8">
        <v>55305</v>
      </c>
      <c r="H332" s="9" t="s">
        <v>5</v>
      </c>
      <c r="I332" s="10" t="s">
        <v>19</v>
      </c>
      <c r="J332"/>
      <c r="K332"/>
      <c r="L332"/>
      <c r="M332"/>
      <c r="N332"/>
      <c r="O332"/>
      <c r="P332"/>
      <c r="Q332"/>
      <c r="R332"/>
      <c r="S332"/>
    </row>
    <row r="333" spans="1:19">
      <c r="A333"/>
      <c r="B333"/>
      <c r="C333"/>
      <c r="D333"/>
      <c r="E333"/>
      <c r="F333"/>
      <c r="G333" s="8">
        <v>55403</v>
      </c>
      <c r="H333" s="9" t="s">
        <v>5</v>
      </c>
      <c r="I333" s="10" t="s">
        <v>20</v>
      </c>
      <c r="J333"/>
      <c r="K333"/>
      <c r="L333"/>
      <c r="M333"/>
      <c r="N333"/>
      <c r="O333"/>
      <c r="P333"/>
      <c r="Q333"/>
      <c r="R333"/>
      <c r="S333"/>
    </row>
    <row r="334" spans="1:19">
      <c r="A334"/>
      <c r="B334"/>
      <c r="C334"/>
      <c r="D334"/>
      <c r="E334"/>
      <c r="F334"/>
      <c r="G334" s="8">
        <v>55438</v>
      </c>
      <c r="H334" s="9" t="s">
        <v>5</v>
      </c>
      <c r="I334" s="10" t="s">
        <v>22</v>
      </c>
      <c r="J334"/>
      <c r="K334"/>
      <c r="L334"/>
      <c r="M334"/>
      <c r="N334"/>
      <c r="O334"/>
      <c r="P334"/>
      <c r="Q334"/>
      <c r="R334"/>
      <c r="S334"/>
    </row>
    <row r="335" spans="1:19">
      <c r="A335"/>
      <c r="B335"/>
      <c r="C335"/>
      <c r="D335"/>
      <c r="E335"/>
      <c r="F335"/>
      <c r="G335" s="8">
        <v>55459</v>
      </c>
      <c r="H335" s="9" t="s">
        <v>5</v>
      </c>
      <c r="I335" s="10" t="s">
        <v>7</v>
      </c>
      <c r="J335"/>
      <c r="K335"/>
      <c r="L335"/>
      <c r="M335"/>
      <c r="N335"/>
      <c r="O335"/>
      <c r="P335"/>
      <c r="Q335"/>
      <c r="R335"/>
      <c r="S335"/>
    </row>
    <row r="336" spans="1:19">
      <c r="A336"/>
      <c r="B336"/>
      <c r="C336"/>
      <c r="D336"/>
      <c r="E336"/>
      <c r="F336"/>
      <c r="G336" s="8">
        <v>55472</v>
      </c>
      <c r="H336" s="9" t="s">
        <v>8</v>
      </c>
      <c r="I336" s="10" t="s">
        <v>9</v>
      </c>
      <c r="J336"/>
      <c r="K336"/>
      <c r="L336"/>
      <c r="M336"/>
      <c r="N336"/>
      <c r="O336"/>
      <c r="P336"/>
      <c r="Q336"/>
      <c r="R336"/>
      <c r="S336"/>
    </row>
    <row r="337" spans="1:19">
      <c r="A337"/>
      <c r="B337"/>
      <c r="C337"/>
      <c r="D337"/>
      <c r="E337"/>
      <c r="F337"/>
      <c r="G337" s="8">
        <v>55512</v>
      </c>
      <c r="H337" s="9" t="s">
        <v>10</v>
      </c>
      <c r="I337" s="10" t="s">
        <v>11</v>
      </c>
      <c r="J337"/>
      <c r="K337"/>
      <c r="L337"/>
      <c r="M337"/>
      <c r="N337"/>
      <c r="O337"/>
      <c r="P337"/>
      <c r="Q337"/>
      <c r="R337"/>
      <c r="S337"/>
    </row>
    <row r="338" spans="1:19">
      <c r="A338"/>
      <c r="B338"/>
      <c r="C338"/>
      <c r="D338"/>
      <c r="E338"/>
      <c r="F338"/>
      <c r="G338" s="8">
        <v>55519</v>
      </c>
      <c r="H338" s="9" t="s">
        <v>10</v>
      </c>
      <c r="I338" s="10" t="s">
        <v>12</v>
      </c>
      <c r="J338"/>
      <c r="K338"/>
      <c r="L338"/>
      <c r="M338"/>
      <c r="N338"/>
      <c r="O338"/>
      <c r="P338"/>
      <c r="Q338"/>
      <c r="R338"/>
      <c r="S338"/>
    </row>
    <row r="339" spans="1:19">
      <c r="A339"/>
      <c r="B339"/>
      <c r="C339"/>
      <c r="D339"/>
      <c r="E339"/>
      <c r="F339"/>
      <c r="G339" s="8">
        <v>55582</v>
      </c>
      <c r="H339" s="9" t="s">
        <v>10</v>
      </c>
      <c r="I339" s="10" t="s">
        <v>15</v>
      </c>
      <c r="J339"/>
      <c r="K339"/>
      <c r="L339"/>
      <c r="M339"/>
      <c r="N339"/>
      <c r="O339"/>
      <c r="P339"/>
      <c r="Q339"/>
      <c r="R339"/>
      <c r="S339"/>
    </row>
    <row r="340" spans="1:19">
      <c r="A340"/>
      <c r="B340"/>
      <c r="C340"/>
      <c r="D340"/>
      <c r="E340"/>
      <c r="F340"/>
      <c r="G340" s="8">
        <v>55583</v>
      </c>
      <c r="H340" s="9" t="s">
        <v>14</v>
      </c>
      <c r="I340" s="10" t="s">
        <v>15</v>
      </c>
      <c r="J340"/>
      <c r="K340"/>
      <c r="L340"/>
      <c r="M340"/>
      <c r="N340"/>
      <c r="O340"/>
      <c r="P340"/>
      <c r="Q340"/>
      <c r="R340"/>
      <c r="S340"/>
    </row>
    <row r="341" spans="1:19">
      <c r="A341"/>
      <c r="B341"/>
      <c r="C341"/>
      <c r="D341"/>
      <c r="E341"/>
      <c r="F341"/>
      <c r="G341" s="8">
        <v>55628</v>
      </c>
      <c r="H341" s="9" t="s">
        <v>16</v>
      </c>
      <c r="I341" s="10" t="s">
        <v>17</v>
      </c>
      <c r="J341"/>
      <c r="K341"/>
      <c r="L341"/>
      <c r="M341"/>
      <c r="N341"/>
      <c r="O341"/>
      <c r="P341"/>
      <c r="Q341"/>
      <c r="R341"/>
      <c r="S341"/>
    </row>
    <row r="342" spans="1:19">
      <c r="A342"/>
      <c r="B342"/>
      <c r="C342"/>
      <c r="D342"/>
      <c r="E342"/>
      <c r="F342"/>
      <c r="G342" s="8">
        <v>55640</v>
      </c>
      <c r="H342" s="9" t="s">
        <v>8</v>
      </c>
      <c r="I342" s="10" t="s">
        <v>18</v>
      </c>
      <c r="J342"/>
      <c r="K342"/>
      <c r="L342"/>
      <c r="M342"/>
      <c r="N342"/>
      <c r="O342"/>
      <c r="P342"/>
      <c r="Q342"/>
      <c r="R342"/>
      <c r="S342"/>
    </row>
    <row r="343" spans="1:19">
      <c r="A343"/>
      <c r="B343"/>
      <c r="C343"/>
      <c r="D343"/>
      <c r="E343"/>
      <c r="F343"/>
      <c r="G343" s="8">
        <v>55690</v>
      </c>
      <c r="H343" s="9" t="s">
        <v>5</v>
      </c>
      <c r="I343" s="10" t="s">
        <v>19</v>
      </c>
      <c r="J343"/>
      <c r="K343"/>
      <c r="L343"/>
      <c r="M343"/>
      <c r="N343"/>
      <c r="O343"/>
      <c r="P343"/>
      <c r="Q343"/>
      <c r="R343"/>
      <c r="S343"/>
    </row>
    <row r="344" spans="1:19">
      <c r="A344"/>
      <c r="B344"/>
      <c r="C344"/>
      <c r="D344"/>
      <c r="E344"/>
      <c r="F344"/>
      <c r="G344" s="8">
        <v>55838</v>
      </c>
      <c r="H344" s="9" t="s">
        <v>16</v>
      </c>
      <c r="I344" s="10" t="s">
        <v>9</v>
      </c>
      <c r="J344"/>
      <c r="K344"/>
      <c r="L344"/>
      <c r="M344"/>
      <c r="N344"/>
      <c r="O344"/>
      <c r="P344"/>
      <c r="Q344"/>
      <c r="R344"/>
      <c r="S344"/>
    </row>
    <row r="345" spans="1:19">
      <c r="A345"/>
      <c r="B345"/>
      <c r="C345"/>
      <c r="D345"/>
      <c r="E345"/>
      <c r="F345"/>
      <c r="G345" s="8">
        <v>55878</v>
      </c>
      <c r="H345" s="9" t="s">
        <v>8</v>
      </c>
      <c r="I345" s="10" t="s">
        <v>11</v>
      </c>
      <c r="J345"/>
      <c r="K345"/>
      <c r="L345"/>
      <c r="M345"/>
      <c r="N345"/>
      <c r="O345"/>
      <c r="P345"/>
      <c r="Q345"/>
      <c r="R345"/>
      <c r="S345"/>
    </row>
    <row r="346" spans="1:19">
      <c r="A346"/>
      <c r="B346"/>
      <c r="C346"/>
      <c r="D346"/>
      <c r="E346"/>
      <c r="F346"/>
      <c r="G346" s="8">
        <v>55885</v>
      </c>
      <c r="H346" s="9" t="s">
        <v>8</v>
      </c>
      <c r="I346" s="10" t="s">
        <v>12</v>
      </c>
      <c r="J346"/>
      <c r="K346"/>
      <c r="L346"/>
      <c r="M346"/>
      <c r="N346"/>
      <c r="O346"/>
      <c r="P346"/>
      <c r="Q346"/>
      <c r="R346"/>
      <c r="S346"/>
    </row>
    <row r="347" spans="1:19">
      <c r="A347"/>
      <c r="B347"/>
      <c r="C347"/>
      <c r="D347"/>
      <c r="E347"/>
      <c r="F347"/>
      <c r="G347" s="8">
        <v>55932</v>
      </c>
      <c r="H347" s="9" t="s">
        <v>10</v>
      </c>
      <c r="I347" s="10" t="s">
        <v>15</v>
      </c>
      <c r="J347"/>
      <c r="K347"/>
      <c r="L347"/>
      <c r="M347"/>
      <c r="N347"/>
      <c r="O347"/>
      <c r="P347"/>
      <c r="Q347"/>
      <c r="R347"/>
      <c r="S347"/>
    </row>
    <row r="348" spans="1:19">
      <c r="A348"/>
      <c r="B348"/>
      <c r="C348"/>
      <c r="D348"/>
      <c r="E348"/>
      <c r="F348"/>
      <c r="G348" s="8">
        <v>55933</v>
      </c>
      <c r="H348" s="9" t="s">
        <v>14</v>
      </c>
      <c r="I348" s="10" t="s">
        <v>15</v>
      </c>
      <c r="J348"/>
      <c r="K348"/>
      <c r="L348"/>
      <c r="M348"/>
      <c r="N348"/>
      <c r="O348"/>
      <c r="P348"/>
      <c r="Q348"/>
      <c r="R348"/>
      <c r="S348"/>
    </row>
    <row r="349" spans="1:19">
      <c r="A349"/>
      <c r="B349"/>
      <c r="C349"/>
      <c r="D349"/>
      <c r="E349"/>
      <c r="F349"/>
      <c r="G349" s="8">
        <v>55978</v>
      </c>
      <c r="H349" s="9" t="s">
        <v>16</v>
      </c>
      <c r="I349" s="10" t="s">
        <v>17</v>
      </c>
      <c r="J349"/>
      <c r="K349"/>
      <c r="L349"/>
      <c r="M349"/>
      <c r="N349"/>
      <c r="O349"/>
      <c r="P349"/>
      <c r="Q349"/>
      <c r="R349"/>
      <c r="S349"/>
    </row>
    <row r="350" spans="1:19">
      <c r="A350"/>
      <c r="B350"/>
      <c r="C350"/>
      <c r="D350"/>
      <c r="E350"/>
      <c r="F350"/>
      <c r="G350" s="8">
        <v>55995</v>
      </c>
      <c r="H350" s="9" t="s">
        <v>10</v>
      </c>
      <c r="I350" s="10" t="s">
        <v>21</v>
      </c>
      <c r="J350"/>
      <c r="K350"/>
      <c r="L350"/>
      <c r="M350"/>
      <c r="N350"/>
      <c r="O350"/>
      <c r="P350"/>
      <c r="Q350"/>
      <c r="R350"/>
      <c r="S350"/>
    </row>
    <row r="351" spans="1:19">
      <c r="A351"/>
      <c r="B351"/>
      <c r="C351"/>
      <c r="D351"/>
      <c r="E351"/>
      <c r="F351"/>
      <c r="G351" s="8">
        <v>56005</v>
      </c>
      <c r="H351" s="9" t="s">
        <v>5</v>
      </c>
      <c r="I351" s="10" t="s">
        <v>18</v>
      </c>
      <c r="J351"/>
      <c r="K351"/>
      <c r="L351"/>
      <c r="M351"/>
      <c r="N351"/>
      <c r="O351"/>
      <c r="P351"/>
      <c r="Q351"/>
      <c r="R351"/>
      <c r="S351"/>
    </row>
    <row r="352" spans="1:19">
      <c r="A352"/>
      <c r="B352"/>
      <c r="C352"/>
      <c r="D352"/>
      <c r="E352"/>
      <c r="F352"/>
      <c r="G352" s="8">
        <v>56040</v>
      </c>
      <c r="H352" s="9" t="s">
        <v>5</v>
      </c>
      <c r="I352" s="10" t="s">
        <v>19</v>
      </c>
      <c r="J352"/>
      <c r="K352"/>
      <c r="L352"/>
      <c r="M352"/>
      <c r="N352"/>
      <c r="O352"/>
      <c r="P352"/>
      <c r="Q352"/>
      <c r="R352"/>
      <c r="S352"/>
    </row>
    <row r="353" spans="1:19">
      <c r="A353"/>
      <c r="B353"/>
      <c r="C353"/>
      <c r="D353"/>
      <c r="E353"/>
      <c r="F353"/>
      <c r="G353" s="8">
        <v>56243</v>
      </c>
      <c r="H353" s="9" t="s">
        <v>5</v>
      </c>
      <c r="I353" s="10" t="s">
        <v>11</v>
      </c>
      <c r="J353"/>
      <c r="K353"/>
      <c r="L353"/>
      <c r="M353"/>
      <c r="N353"/>
      <c r="O353"/>
      <c r="P353"/>
      <c r="Q353"/>
      <c r="R353"/>
      <c r="S353"/>
    </row>
    <row r="354" spans="1:19">
      <c r="A354"/>
      <c r="B354"/>
      <c r="C354"/>
      <c r="D354"/>
      <c r="E354"/>
      <c r="F354"/>
      <c r="G354" s="8">
        <v>56250</v>
      </c>
      <c r="H354" s="9" t="s">
        <v>5</v>
      </c>
      <c r="I354" s="10" t="s">
        <v>12</v>
      </c>
      <c r="J354"/>
      <c r="K354"/>
      <c r="L354"/>
      <c r="M354"/>
      <c r="N354"/>
      <c r="O354"/>
      <c r="P354"/>
      <c r="Q354"/>
      <c r="R354"/>
      <c r="S354"/>
    </row>
    <row r="355" spans="1:19">
      <c r="A355"/>
      <c r="B355"/>
      <c r="C355"/>
      <c r="D355"/>
      <c r="E355"/>
      <c r="F355"/>
      <c r="G355" s="8">
        <v>56289</v>
      </c>
      <c r="H355" s="9" t="s">
        <v>10</v>
      </c>
      <c r="I355" s="10" t="s">
        <v>15</v>
      </c>
      <c r="J355"/>
      <c r="K355"/>
      <c r="L355"/>
      <c r="M355"/>
      <c r="N355"/>
      <c r="O355"/>
      <c r="P355"/>
      <c r="Q355"/>
      <c r="R355"/>
      <c r="S355"/>
    </row>
    <row r="356" spans="1:19">
      <c r="A356"/>
      <c r="B356"/>
      <c r="C356"/>
      <c r="D356"/>
      <c r="E356"/>
      <c r="F356"/>
      <c r="G356" s="8">
        <v>56290</v>
      </c>
      <c r="H356" s="9" t="s">
        <v>14</v>
      </c>
      <c r="I356" s="10" t="s">
        <v>15</v>
      </c>
      <c r="J356"/>
      <c r="K356"/>
      <c r="L356"/>
      <c r="M356"/>
      <c r="N356"/>
      <c r="O356"/>
      <c r="P356"/>
      <c r="Q356"/>
      <c r="R356"/>
      <c r="S356"/>
    </row>
    <row r="357" spans="1:19">
      <c r="A357"/>
      <c r="B357"/>
      <c r="C357"/>
      <c r="D357"/>
      <c r="E357"/>
      <c r="F357"/>
      <c r="G357" s="8">
        <v>56335</v>
      </c>
      <c r="H357" s="9" t="s">
        <v>16</v>
      </c>
      <c r="I357" s="10" t="s">
        <v>17</v>
      </c>
      <c r="J357"/>
      <c r="K357"/>
      <c r="L357"/>
      <c r="M357"/>
      <c r="N357"/>
      <c r="O357"/>
      <c r="P357"/>
      <c r="Q357"/>
      <c r="R357"/>
      <c r="S357"/>
    </row>
    <row r="358" spans="1:19">
      <c r="A358"/>
      <c r="B358"/>
      <c r="C358"/>
      <c r="D358"/>
      <c r="E358"/>
      <c r="F358"/>
      <c r="G358" s="8">
        <v>56360</v>
      </c>
      <c r="H358" s="9" t="s">
        <v>14</v>
      </c>
      <c r="I358" s="10" t="s">
        <v>21</v>
      </c>
      <c r="J358"/>
      <c r="K358"/>
      <c r="L358"/>
      <c r="M358"/>
      <c r="N358"/>
      <c r="O358"/>
      <c r="P358"/>
      <c r="Q358"/>
      <c r="R358"/>
      <c r="S358"/>
    </row>
    <row r="359" spans="1:19">
      <c r="A359"/>
      <c r="B359"/>
      <c r="C359"/>
      <c r="D359"/>
      <c r="E359"/>
      <c r="F359"/>
      <c r="G359" s="8">
        <v>56370</v>
      </c>
      <c r="H359" s="9" t="s">
        <v>16</v>
      </c>
      <c r="I359" s="10" t="s">
        <v>18</v>
      </c>
      <c r="J359"/>
      <c r="K359"/>
      <c r="L359"/>
      <c r="M359"/>
      <c r="N359"/>
      <c r="O359"/>
      <c r="P359"/>
      <c r="Q359"/>
      <c r="R359"/>
      <c r="S359"/>
    </row>
    <row r="360" spans="1:19">
      <c r="A360"/>
      <c r="B360"/>
      <c r="C360"/>
      <c r="D360"/>
      <c r="E360"/>
      <c r="F360"/>
      <c r="G360" s="8">
        <v>56397</v>
      </c>
      <c r="H360" s="9" t="s">
        <v>5</v>
      </c>
      <c r="I360" s="10" t="s">
        <v>19</v>
      </c>
      <c r="J360"/>
      <c r="K360"/>
      <c r="L360"/>
      <c r="M360"/>
      <c r="N360"/>
      <c r="O360"/>
      <c r="P360"/>
      <c r="Q360"/>
      <c r="R360"/>
      <c r="S360"/>
    </row>
    <row r="361" spans="1:19">
      <c r="A361"/>
      <c r="B361"/>
      <c r="C361"/>
      <c r="D361"/>
      <c r="E361"/>
      <c r="F361"/>
      <c r="G361" s="8">
        <v>56499</v>
      </c>
      <c r="H361" s="9" t="s">
        <v>10</v>
      </c>
      <c r="I361" s="10" t="s">
        <v>20</v>
      </c>
      <c r="J361"/>
      <c r="K361"/>
      <c r="L361"/>
      <c r="M361"/>
      <c r="N361"/>
      <c r="O361"/>
      <c r="P361"/>
      <c r="Q361"/>
      <c r="R361"/>
      <c r="S361"/>
    </row>
    <row r="362" spans="1:19">
      <c r="A362"/>
      <c r="B362"/>
      <c r="C362"/>
      <c r="D362"/>
      <c r="E362"/>
      <c r="F362"/>
      <c r="G362" s="8">
        <v>56534</v>
      </c>
      <c r="H362" s="9" t="s">
        <v>10</v>
      </c>
      <c r="I362" s="10" t="s">
        <v>22</v>
      </c>
      <c r="J362"/>
      <c r="K362"/>
      <c r="L362"/>
      <c r="M362"/>
      <c r="N362"/>
      <c r="O362"/>
      <c r="P362"/>
      <c r="Q362"/>
      <c r="R362"/>
      <c r="S362"/>
    </row>
    <row r="363" spans="1:19">
      <c r="A363"/>
      <c r="B363"/>
      <c r="C363"/>
      <c r="D363"/>
      <c r="E363"/>
      <c r="F363"/>
      <c r="G363" s="8">
        <v>56555</v>
      </c>
      <c r="H363" s="9" t="s">
        <v>10</v>
      </c>
      <c r="I363" s="10" t="s">
        <v>7</v>
      </c>
      <c r="J363"/>
      <c r="K363"/>
      <c r="L363"/>
      <c r="M363"/>
      <c r="N363"/>
      <c r="O363"/>
      <c r="P363"/>
      <c r="Q363"/>
      <c r="R363"/>
      <c r="S363"/>
    </row>
    <row r="364" spans="1:19">
      <c r="A364"/>
      <c r="B364"/>
      <c r="C364"/>
      <c r="D364"/>
      <c r="E364"/>
      <c r="F364"/>
      <c r="G364" s="8">
        <v>56608</v>
      </c>
      <c r="H364" s="9" t="s">
        <v>16</v>
      </c>
      <c r="I364" s="10" t="s">
        <v>11</v>
      </c>
      <c r="J364"/>
      <c r="K364"/>
      <c r="L364"/>
      <c r="M364"/>
      <c r="N364"/>
      <c r="O364"/>
      <c r="P364"/>
      <c r="Q364"/>
      <c r="R364"/>
      <c r="S364"/>
    </row>
    <row r="365" spans="1:19">
      <c r="A365"/>
      <c r="B365"/>
      <c r="C365"/>
      <c r="D365"/>
      <c r="E365"/>
      <c r="F365"/>
      <c r="G365" s="8">
        <v>56615</v>
      </c>
      <c r="H365" s="9" t="s">
        <v>16</v>
      </c>
      <c r="I365" s="10" t="s">
        <v>12</v>
      </c>
      <c r="J365"/>
      <c r="K365"/>
      <c r="L365"/>
      <c r="M365"/>
      <c r="N365"/>
      <c r="O365"/>
      <c r="P365"/>
      <c r="Q365"/>
      <c r="R365"/>
      <c r="S365"/>
    </row>
    <row r="366" spans="1:19">
      <c r="A366"/>
      <c r="B366"/>
      <c r="C366"/>
      <c r="D366"/>
      <c r="E366"/>
      <c r="F366"/>
      <c r="G366" s="8">
        <v>56674</v>
      </c>
      <c r="H366" s="9" t="s">
        <v>10</v>
      </c>
      <c r="I366" s="10" t="s">
        <v>15</v>
      </c>
      <c r="J366"/>
      <c r="K366"/>
      <c r="L366"/>
      <c r="M366"/>
      <c r="N366"/>
      <c r="O366"/>
      <c r="P366"/>
      <c r="Q366"/>
      <c r="R366"/>
      <c r="S366"/>
    </row>
    <row r="367" spans="1:19">
      <c r="A367"/>
      <c r="B367"/>
      <c r="C367"/>
      <c r="D367"/>
      <c r="E367"/>
      <c r="F367"/>
      <c r="G367" s="8">
        <v>56675</v>
      </c>
      <c r="H367" s="9" t="s">
        <v>14</v>
      </c>
      <c r="I367" s="10" t="s">
        <v>15</v>
      </c>
      <c r="J367"/>
      <c r="K367"/>
      <c r="L367"/>
      <c r="M367"/>
      <c r="N367"/>
      <c r="O367"/>
      <c r="P367"/>
      <c r="Q367"/>
      <c r="R367"/>
      <c r="S367"/>
    </row>
    <row r="368" spans="1:19">
      <c r="A368"/>
      <c r="B368"/>
      <c r="C368"/>
      <c r="D368"/>
      <c r="E368"/>
      <c r="F368"/>
      <c r="G368" s="8">
        <v>56720</v>
      </c>
      <c r="H368" s="9" t="s">
        <v>16</v>
      </c>
      <c r="I368" s="10" t="s">
        <v>17</v>
      </c>
      <c r="J368"/>
      <c r="K368"/>
      <c r="L368"/>
      <c r="M368"/>
      <c r="N368"/>
      <c r="O368"/>
      <c r="P368"/>
      <c r="Q368"/>
      <c r="R368"/>
      <c r="S368"/>
    </row>
    <row r="369" spans="1:19">
      <c r="A369"/>
      <c r="B369"/>
      <c r="C369"/>
      <c r="D369"/>
      <c r="E369"/>
      <c r="F369"/>
      <c r="G369" s="8">
        <v>56725</v>
      </c>
      <c r="H369" s="9" t="s">
        <v>8</v>
      </c>
      <c r="I369" s="10" t="s">
        <v>21</v>
      </c>
      <c r="J369"/>
      <c r="K369"/>
      <c r="L369"/>
      <c r="M369"/>
      <c r="N369"/>
      <c r="O369"/>
      <c r="P369"/>
      <c r="Q369"/>
      <c r="R369"/>
      <c r="S369"/>
    </row>
    <row r="370" spans="1:19">
      <c r="A370"/>
      <c r="B370"/>
      <c r="C370"/>
      <c r="D370"/>
      <c r="E370"/>
      <c r="F370"/>
      <c r="G370" s="8">
        <v>56782</v>
      </c>
      <c r="H370" s="9" t="s">
        <v>5</v>
      </c>
      <c r="I370" s="10" t="s">
        <v>19</v>
      </c>
      <c r="J370"/>
      <c r="K370"/>
      <c r="L370"/>
      <c r="M370"/>
      <c r="N370"/>
      <c r="O370"/>
      <c r="P370"/>
      <c r="Q370"/>
      <c r="R370"/>
      <c r="S370"/>
    </row>
    <row r="371" spans="1:19">
      <c r="A371"/>
      <c r="B371"/>
      <c r="C371"/>
      <c r="D371"/>
      <c r="E371"/>
      <c r="F371"/>
      <c r="G371" s="8">
        <v>56864</v>
      </c>
      <c r="H371" s="9" t="s">
        <v>14</v>
      </c>
      <c r="I371" s="10" t="s">
        <v>20</v>
      </c>
      <c r="J371"/>
      <c r="K371"/>
      <c r="L371"/>
      <c r="M371"/>
      <c r="N371"/>
      <c r="O371"/>
      <c r="P371"/>
      <c r="Q371"/>
      <c r="R371"/>
      <c r="S371"/>
    </row>
    <row r="372" spans="1:19">
      <c r="A372"/>
      <c r="B372"/>
      <c r="C372"/>
      <c r="D372"/>
      <c r="E372"/>
      <c r="F372"/>
      <c r="G372" s="8">
        <v>56899</v>
      </c>
      <c r="H372" s="9" t="s">
        <v>14</v>
      </c>
      <c r="I372" s="10" t="s">
        <v>22</v>
      </c>
      <c r="J372"/>
      <c r="K372"/>
      <c r="L372"/>
      <c r="M372"/>
      <c r="N372"/>
      <c r="O372"/>
      <c r="P372"/>
      <c r="Q372"/>
      <c r="R372"/>
      <c r="S372"/>
    </row>
    <row r="373" spans="1:19">
      <c r="A373"/>
      <c r="B373"/>
      <c r="C373"/>
      <c r="D373"/>
      <c r="E373"/>
      <c r="F373"/>
      <c r="G373" s="8">
        <v>56920</v>
      </c>
      <c r="H373" s="9" t="s">
        <v>14</v>
      </c>
      <c r="I373" s="10" t="s">
        <v>7</v>
      </c>
      <c r="J373"/>
      <c r="K373"/>
      <c r="L373"/>
      <c r="M373"/>
      <c r="N373"/>
      <c r="O373"/>
      <c r="P373"/>
      <c r="Q373"/>
      <c r="R373"/>
      <c r="S373"/>
    </row>
    <row r="374" spans="1:19">
      <c r="A374"/>
      <c r="B374"/>
      <c r="C374"/>
      <c r="D374"/>
      <c r="E374"/>
      <c r="F374"/>
      <c r="G374" s="8">
        <v>56933</v>
      </c>
      <c r="H374" s="9" t="s">
        <v>10</v>
      </c>
      <c r="I374" s="10" t="s">
        <v>9</v>
      </c>
      <c r="J374"/>
      <c r="K374"/>
      <c r="L374"/>
      <c r="M374"/>
      <c r="N374"/>
      <c r="O374"/>
      <c r="P374"/>
      <c r="Q374"/>
      <c r="R374"/>
      <c r="S374"/>
    </row>
    <row r="375" spans="1:19">
      <c r="A375"/>
      <c r="B375"/>
      <c r="C375"/>
      <c r="D375"/>
      <c r="E375"/>
      <c r="F375"/>
      <c r="G375" s="8">
        <v>57024</v>
      </c>
      <c r="H375" s="9" t="s">
        <v>10</v>
      </c>
      <c r="I375" s="10" t="s">
        <v>15</v>
      </c>
      <c r="J375"/>
      <c r="K375"/>
      <c r="L375"/>
      <c r="M375"/>
      <c r="N375"/>
      <c r="O375"/>
      <c r="P375"/>
      <c r="Q375"/>
      <c r="R375"/>
      <c r="S375"/>
    </row>
    <row r="376" spans="1:19">
      <c r="A376"/>
      <c r="B376"/>
      <c r="C376"/>
      <c r="D376"/>
      <c r="E376"/>
      <c r="F376"/>
      <c r="G376" s="8">
        <v>57025</v>
      </c>
      <c r="H376" s="9" t="s">
        <v>14</v>
      </c>
      <c r="I376" s="10" t="s">
        <v>15</v>
      </c>
      <c r="J376"/>
      <c r="K376"/>
      <c r="L376"/>
      <c r="M376"/>
      <c r="N376"/>
      <c r="O376"/>
      <c r="P376"/>
      <c r="Q376"/>
      <c r="R376"/>
      <c r="S376"/>
    </row>
    <row r="377" spans="1:19">
      <c r="A377"/>
      <c r="B377"/>
      <c r="C377"/>
      <c r="D377"/>
      <c r="E377"/>
      <c r="F377"/>
      <c r="G377" s="8">
        <v>57070</v>
      </c>
      <c r="H377" s="9" t="s">
        <v>16</v>
      </c>
      <c r="I377" s="10" t="s">
        <v>17</v>
      </c>
      <c r="J377"/>
      <c r="K377"/>
      <c r="L377"/>
      <c r="M377"/>
      <c r="N377"/>
      <c r="O377"/>
      <c r="P377"/>
      <c r="Q377"/>
      <c r="R377"/>
      <c r="S377"/>
    </row>
    <row r="378" spans="1:19">
      <c r="A378"/>
      <c r="B378"/>
      <c r="C378"/>
      <c r="D378"/>
      <c r="E378"/>
      <c r="F378"/>
      <c r="G378" s="8">
        <v>57091</v>
      </c>
      <c r="H378" s="9" t="s">
        <v>16</v>
      </c>
      <c r="I378" s="10" t="s">
        <v>21</v>
      </c>
      <c r="J378"/>
      <c r="K378"/>
      <c r="L378"/>
      <c r="M378"/>
      <c r="N378"/>
      <c r="O378"/>
      <c r="P378"/>
      <c r="Q378"/>
      <c r="R378"/>
      <c r="S378"/>
    </row>
    <row r="379" spans="1:19">
      <c r="A379"/>
      <c r="B379"/>
      <c r="C379"/>
      <c r="D379"/>
      <c r="E379"/>
      <c r="F379"/>
      <c r="G379" s="8">
        <v>57101</v>
      </c>
      <c r="H379" s="9" t="s">
        <v>10</v>
      </c>
      <c r="I379" s="10" t="s">
        <v>18</v>
      </c>
      <c r="J379"/>
      <c r="K379"/>
      <c r="L379"/>
      <c r="M379"/>
      <c r="N379"/>
      <c r="O379"/>
      <c r="P379"/>
      <c r="Q379"/>
      <c r="R379"/>
      <c r="S379"/>
    </row>
    <row r="380" spans="1:19">
      <c r="A380"/>
      <c r="B380"/>
      <c r="C380"/>
      <c r="D380"/>
      <c r="E380"/>
      <c r="F380"/>
      <c r="G380" s="8">
        <v>57132</v>
      </c>
      <c r="H380" s="9" t="s">
        <v>5</v>
      </c>
      <c r="I380" s="10" t="s">
        <v>19</v>
      </c>
      <c r="J380"/>
      <c r="K380"/>
      <c r="L380"/>
      <c r="M380"/>
      <c r="N380"/>
      <c r="O380"/>
      <c r="P380"/>
      <c r="Q380"/>
      <c r="R380"/>
      <c r="S380"/>
    </row>
    <row r="381" spans="1:19">
      <c r="A381"/>
      <c r="B381"/>
      <c r="C381"/>
      <c r="D381"/>
      <c r="E381"/>
      <c r="F381"/>
      <c r="G381" s="8">
        <v>57230</v>
      </c>
      <c r="H381" s="9" t="s">
        <v>5</v>
      </c>
      <c r="I381" s="10" t="s">
        <v>20</v>
      </c>
      <c r="J381"/>
      <c r="K381"/>
      <c r="L381"/>
      <c r="M381"/>
      <c r="N381"/>
      <c r="O381"/>
      <c r="P381"/>
      <c r="Q381"/>
      <c r="R381"/>
      <c r="S381"/>
    </row>
    <row r="382" spans="1:19">
      <c r="A382"/>
      <c r="B382"/>
      <c r="C382"/>
      <c r="D382"/>
      <c r="E382"/>
      <c r="F382"/>
      <c r="G382" s="8">
        <v>57265</v>
      </c>
      <c r="H382" s="9" t="s">
        <v>5</v>
      </c>
      <c r="I382" s="10" t="s">
        <v>22</v>
      </c>
      <c r="J382"/>
      <c r="K382"/>
      <c r="L382"/>
      <c r="M382"/>
      <c r="N382"/>
      <c r="O382"/>
      <c r="P382"/>
      <c r="Q382"/>
      <c r="R382"/>
      <c r="S382"/>
    </row>
    <row r="383" spans="1:19">
      <c r="A383"/>
      <c r="B383"/>
      <c r="C383"/>
      <c r="D383"/>
      <c r="E383"/>
      <c r="F383"/>
      <c r="G383" s="8">
        <v>57286</v>
      </c>
      <c r="H383" s="9" t="s">
        <v>5</v>
      </c>
      <c r="I383" s="10" t="s">
        <v>7</v>
      </c>
      <c r="J383"/>
      <c r="K383"/>
      <c r="L383"/>
      <c r="M383"/>
      <c r="N383"/>
      <c r="O383"/>
      <c r="P383"/>
      <c r="Q383"/>
      <c r="R383"/>
      <c r="S383"/>
    </row>
    <row r="384" spans="1:19">
      <c r="A384"/>
      <c r="B384"/>
      <c r="C384"/>
      <c r="D384"/>
      <c r="E384"/>
      <c r="F384"/>
      <c r="G384" s="8">
        <v>57299</v>
      </c>
      <c r="H384" s="9" t="s">
        <v>8</v>
      </c>
      <c r="I384" s="10" t="s">
        <v>9</v>
      </c>
      <c r="J384"/>
      <c r="K384"/>
      <c r="L384"/>
      <c r="M384"/>
      <c r="N384"/>
      <c r="O384"/>
      <c r="P384"/>
      <c r="Q384"/>
      <c r="R384"/>
      <c r="S384"/>
    </row>
    <row r="385" spans="1:19">
      <c r="A385"/>
      <c r="B385"/>
      <c r="C385"/>
      <c r="D385"/>
      <c r="E385"/>
      <c r="F385"/>
      <c r="G385" s="8">
        <v>57339</v>
      </c>
      <c r="H385" s="9" t="s">
        <v>10</v>
      </c>
      <c r="I385" s="10" t="s">
        <v>11</v>
      </c>
      <c r="J385"/>
      <c r="K385"/>
      <c r="L385"/>
      <c r="M385"/>
      <c r="N385"/>
      <c r="O385"/>
      <c r="P385"/>
      <c r="Q385"/>
      <c r="R385"/>
      <c r="S385"/>
    </row>
    <row r="386" spans="1:19">
      <c r="A386"/>
      <c r="B386"/>
      <c r="C386"/>
      <c r="D386"/>
      <c r="E386"/>
      <c r="F386"/>
      <c r="G386" s="8">
        <v>57346</v>
      </c>
      <c r="H386" s="9" t="s">
        <v>10</v>
      </c>
      <c r="I386" s="10" t="s">
        <v>12</v>
      </c>
      <c r="J386"/>
      <c r="K386"/>
      <c r="L386"/>
      <c r="M386"/>
      <c r="N386"/>
      <c r="O386"/>
      <c r="P386"/>
      <c r="Q386"/>
      <c r="R386"/>
      <c r="S386"/>
    </row>
    <row r="387" spans="1:19">
      <c r="A387"/>
      <c r="B387"/>
      <c r="C387"/>
      <c r="D387"/>
      <c r="E387"/>
      <c r="F387"/>
      <c r="G387" s="8">
        <v>57409</v>
      </c>
      <c r="H387" s="9" t="s">
        <v>10</v>
      </c>
      <c r="I387" s="10" t="s">
        <v>15</v>
      </c>
      <c r="J387"/>
      <c r="K387"/>
      <c r="L387"/>
      <c r="M387"/>
      <c r="N387"/>
      <c r="O387"/>
      <c r="P387"/>
      <c r="Q387"/>
      <c r="R387"/>
      <c r="S387"/>
    </row>
    <row r="388" spans="1:19">
      <c r="A388"/>
      <c r="B388"/>
      <c r="C388"/>
      <c r="D388"/>
      <c r="E388"/>
      <c r="F388"/>
      <c r="G388" s="8">
        <v>57410</v>
      </c>
      <c r="H388" s="9" t="s">
        <v>14</v>
      </c>
      <c r="I388" s="10" t="s">
        <v>15</v>
      </c>
      <c r="J388"/>
      <c r="K388"/>
      <c r="L388"/>
      <c r="M388"/>
      <c r="N388"/>
      <c r="O388"/>
      <c r="P388"/>
      <c r="Q388"/>
      <c r="R388"/>
      <c r="S388"/>
    </row>
    <row r="389" spans="1:19">
      <c r="A389"/>
      <c r="B389"/>
      <c r="C389"/>
      <c r="D389"/>
      <c r="E389"/>
      <c r="F389"/>
      <c r="G389" s="8">
        <v>57455</v>
      </c>
      <c r="H389" s="9" t="s">
        <v>16</v>
      </c>
      <c r="I389" s="10" t="s">
        <v>17</v>
      </c>
      <c r="J389"/>
      <c r="K389"/>
      <c r="L389"/>
      <c r="M389"/>
      <c r="N389"/>
      <c r="O389"/>
      <c r="P389"/>
      <c r="Q389"/>
      <c r="R389"/>
      <c r="S389"/>
    </row>
    <row r="390" spans="1:19">
      <c r="A390"/>
      <c r="B390"/>
      <c r="C390"/>
      <c r="D390"/>
      <c r="E390"/>
      <c r="F390"/>
      <c r="G390" s="8">
        <v>57466</v>
      </c>
      <c r="H390" s="9" t="s">
        <v>14</v>
      </c>
      <c r="I390" s="10" t="s">
        <v>18</v>
      </c>
      <c r="J390"/>
      <c r="K390"/>
      <c r="L390"/>
      <c r="M390"/>
      <c r="N390"/>
      <c r="O390"/>
      <c r="P390"/>
      <c r="Q390"/>
      <c r="R390"/>
      <c r="S390"/>
    </row>
    <row r="391" spans="1:19">
      <c r="A391"/>
      <c r="B391"/>
      <c r="C391"/>
      <c r="D391"/>
      <c r="E391"/>
      <c r="F391"/>
      <c r="G391" s="8">
        <v>57517</v>
      </c>
      <c r="H391" s="9" t="s">
        <v>5</v>
      </c>
      <c r="I391" s="10" t="s">
        <v>19</v>
      </c>
      <c r="J391"/>
      <c r="K391"/>
      <c r="L391"/>
      <c r="M391"/>
      <c r="N391"/>
      <c r="O391"/>
      <c r="P391"/>
      <c r="Q391"/>
      <c r="R391"/>
      <c r="S391"/>
    </row>
    <row r="392" spans="1:19">
      <c r="A392"/>
      <c r="B392"/>
      <c r="C392"/>
      <c r="D392"/>
      <c r="E392"/>
      <c r="F392"/>
      <c r="G392" s="8">
        <v>57595</v>
      </c>
      <c r="H392" s="9" t="s">
        <v>16</v>
      </c>
      <c r="I392" s="10" t="s">
        <v>20</v>
      </c>
      <c r="J392"/>
      <c r="K392"/>
      <c r="L392"/>
      <c r="M392"/>
      <c r="N392"/>
      <c r="O392"/>
      <c r="P392"/>
      <c r="Q392"/>
      <c r="R392"/>
      <c r="S392"/>
    </row>
    <row r="393" spans="1:19">
      <c r="A393"/>
      <c r="B393"/>
      <c r="C393"/>
      <c r="D393"/>
      <c r="E393"/>
      <c r="F393"/>
      <c r="G393" s="8">
        <v>57630</v>
      </c>
      <c r="H393" s="9" t="s">
        <v>16</v>
      </c>
      <c r="I393" s="10" t="s">
        <v>22</v>
      </c>
      <c r="J393"/>
      <c r="K393"/>
      <c r="L393"/>
      <c r="M393"/>
      <c r="N393"/>
      <c r="O393"/>
      <c r="P393"/>
      <c r="Q393"/>
      <c r="R393"/>
      <c r="S393"/>
    </row>
    <row r="394" spans="1:19">
      <c r="A394"/>
      <c r="B394"/>
      <c r="C394"/>
      <c r="D394"/>
      <c r="E394"/>
      <c r="F394"/>
      <c r="G394" s="8">
        <v>57651</v>
      </c>
      <c r="H394" s="9" t="s">
        <v>16</v>
      </c>
      <c r="I394" s="10" t="s">
        <v>7</v>
      </c>
      <c r="J394"/>
      <c r="K394"/>
      <c r="L394"/>
      <c r="M394"/>
      <c r="N394"/>
      <c r="O394"/>
      <c r="P394"/>
      <c r="Q394"/>
      <c r="R394"/>
      <c r="S394"/>
    </row>
    <row r="395" spans="1:19">
      <c r="A395"/>
      <c r="B395"/>
      <c r="C395"/>
      <c r="D395"/>
      <c r="E395"/>
      <c r="F395"/>
      <c r="G395" s="8">
        <v>57664</v>
      </c>
      <c r="H395" s="9" t="s">
        <v>5</v>
      </c>
      <c r="I395" s="10" t="s">
        <v>9</v>
      </c>
      <c r="J395"/>
      <c r="K395"/>
      <c r="L395"/>
      <c r="M395"/>
      <c r="N395"/>
      <c r="O395"/>
      <c r="P395"/>
      <c r="Q395"/>
      <c r="R395"/>
      <c r="S395"/>
    </row>
    <row r="396" spans="1:19">
      <c r="A396"/>
      <c r="B396"/>
      <c r="C396"/>
      <c r="D396"/>
      <c r="E396"/>
      <c r="F396"/>
      <c r="G396" s="8">
        <v>57704</v>
      </c>
      <c r="H396" s="9" t="s">
        <v>14</v>
      </c>
      <c r="I396" s="10" t="s">
        <v>11</v>
      </c>
      <c r="J396"/>
      <c r="K396"/>
      <c r="L396"/>
      <c r="M396"/>
      <c r="N396"/>
      <c r="O396"/>
      <c r="P396"/>
      <c r="Q396"/>
      <c r="R396"/>
      <c r="S396"/>
    </row>
    <row r="397" spans="1:19">
      <c r="A397"/>
      <c r="B397"/>
      <c r="C397"/>
      <c r="D397"/>
      <c r="E397"/>
      <c r="F397"/>
      <c r="G397" s="8">
        <v>57711</v>
      </c>
      <c r="H397" s="9" t="s">
        <v>14</v>
      </c>
      <c r="I397" s="10" t="s">
        <v>12</v>
      </c>
      <c r="J397"/>
      <c r="K397"/>
      <c r="L397"/>
      <c r="M397"/>
      <c r="N397"/>
      <c r="O397"/>
      <c r="P397"/>
      <c r="Q397"/>
      <c r="R397"/>
      <c r="S397"/>
    </row>
    <row r="398" spans="1:19">
      <c r="A398"/>
      <c r="B398"/>
      <c r="C398"/>
      <c r="D398"/>
      <c r="E398"/>
      <c r="F398"/>
      <c r="G398" s="8">
        <v>57766</v>
      </c>
      <c r="H398" s="9" t="s">
        <v>10</v>
      </c>
      <c r="I398" s="10" t="s">
        <v>15</v>
      </c>
      <c r="J398"/>
      <c r="K398"/>
      <c r="L398"/>
      <c r="M398"/>
      <c r="N398"/>
      <c r="O398"/>
      <c r="P398"/>
      <c r="Q398"/>
      <c r="R398"/>
      <c r="S398"/>
    </row>
    <row r="399" spans="1:19">
      <c r="A399"/>
      <c r="B399"/>
      <c r="C399"/>
      <c r="D399"/>
      <c r="E399"/>
      <c r="F399"/>
      <c r="G399" s="8">
        <v>57767</v>
      </c>
      <c r="H399" s="9" t="s">
        <v>14</v>
      </c>
      <c r="I399" s="10" t="s">
        <v>15</v>
      </c>
      <c r="J399"/>
      <c r="K399"/>
      <c r="L399"/>
      <c r="M399"/>
      <c r="N399"/>
      <c r="O399"/>
      <c r="P399"/>
      <c r="Q399"/>
      <c r="R399"/>
      <c r="S399"/>
    </row>
    <row r="400" spans="1:19">
      <c r="A400"/>
      <c r="B400"/>
      <c r="C400"/>
      <c r="D400"/>
      <c r="E400"/>
      <c r="F400"/>
      <c r="G400" s="8">
        <v>57812</v>
      </c>
      <c r="H400" s="9" t="s">
        <v>16</v>
      </c>
      <c r="I400" s="10" t="s">
        <v>17</v>
      </c>
      <c r="J400"/>
      <c r="K400"/>
      <c r="L400"/>
      <c r="M400"/>
      <c r="N400"/>
      <c r="O400"/>
      <c r="P400"/>
      <c r="Q400"/>
      <c r="R400"/>
      <c r="S400"/>
    </row>
    <row r="401" spans="1:19">
      <c r="A401"/>
      <c r="B401"/>
      <c r="C401"/>
      <c r="D401"/>
      <c r="E401"/>
      <c r="F401"/>
      <c r="G401" s="8">
        <v>57831</v>
      </c>
      <c r="H401" s="9" t="s">
        <v>8</v>
      </c>
      <c r="I401" s="10" t="s">
        <v>18</v>
      </c>
      <c r="J401"/>
      <c r="K401"/>
      <c r="L401"/>
      <c r="M401"/>
      <c r="N401"/>
      <c r="O401"/>
      <c r="P401"/>
      <c r="Q401"/>
      <c r="R401"/>
      <c r="S401"/>
    </row>
    <row r="402" spans="1:19">
      <c r="A402"/>
      <c r="B402"/>
      <c r="C402"/>
      <c r="D402"/>
      <c r="E402"/>
      <c r="F402"/>
      <c r="G402" s="8">
        <v>57874</v>
      </c>
      <c r="H402" s="9" t="s">
        <v>5</v>
      </c>
      <c r="I402" s="10" t="s">
        <v>19</v>
      </c>
      <c r="J402"/>
      <c r="K402"/>
      <c r="L402"/>
      <c r="M402"/>
      <c r="N402"/>
      <c r="O402"/>
      <c r="P402"/>
      <c r="Q402"/>
      <c r="R402"/>
      <c r="S402"/>
    </row>
    <row r="403" spans="1:19">
      <c r="A403"/>
      <c r="B403"/>
      <c r="C403"/>
      <c r="D403"/>
      <c r="E403"/>
      <c r="F403"/>
      <c r="G403" s="8">
        <v>58029</v>
      </c>
      <c r="H403" s="9" t="s">
        <v>16</v>
      </c>
      <c r="I403" s="10" t="s">
        <v>9</v>
      </c>
      <c r="J403"/>
      <c r="K403"/>
      <c r="L403"/>
      <c r="M403"/>
      <c r="N403"/>
      <c r="O403"/>
      <c r="P403"/>
      <c r="Q403"/>
      <c r="R403"/>
      <c r="S403"/>
    </row>
    <row r="404" spans="1:19">
      <c r="A404"/>
      <c r="B404"/>
      <c r="C404"/>
      <c r="D404"/>
      <c r="E404"/>
      <c r="F404"/>
      <c r="G404" s="8">
        <v>58069</v>
      </c>
      <c r="H404" s="9" t="s">
        <v>8</v>
      </c>
      <c r="I404" s="10" t="s">
        <v>11</v>
      </c>
      <c r="J404"/>
      <c r="K404"/>
      <c r="L404"/>
      <c r="M404"/>
      <c r="N404"/>
      <c r="O404"/>
      <c r="P404"/>
      <c r="Q404"/>
      <c r="R404"/>
      <c r="S404"/>
    </row>
    <row r="405" spans="1:19">
      <c r="A405"/>
      <c r="B405"/>
      <c r="C405"/>
      <c r="D405"/>
      <c r="E405"/>
      <c r="F405"/>
      <c r="G405" s="8">
        <v>58076</v>
      </c>
      <c r="H405" s="9" t="s">
        <v>8</v>
      </c>
      <c r="I405" s="10" t="s">
        <v>12</v>
      </c>
      <c r="J405"/>
      <c r="K405"/>
      <c r="L405"/>
      <c r="M405"/>
      <c r="N405"/>
      <c r="O405"/>
      <c r="P405"/>
      <c r="Q405"/>
      <c r="R405"/>
      <c r="S405"/>
    </row>
    <row r="406" spans="1:19">
      <c r="A406"/>
      <c r="B406"/>
      <c r="C406"/>
      <c r="D406"/>
      <c r="E406"/>
      <c r="F406"/>
      <c r="G406" s="8">
        <v>58116</v>
      </c>
      <c r="H406" s="9" t="s">
        <v>10</v>
      </c>
      <c r="I406" s="10" t="s">
        <v>15</v>
      </c>
      <c r="J406"/>
      <c r="K406"/>
      <c r="L406"/>
      <c r="M406"/>
      <c r="N406"/>
      <c r="O406"/>
      <c r="P406"/>
      <c r="Q406"/>
      <c r="R406"/>
      <c r="S406"/>
    </row>
    <row r="407" spans="1:19">
      <c r="A407"/>
      <c r="B407"/>
      <c r="C407"/>
      <c r="D407"/>
      <c r="E407"/>
      <c r="F407"/>
      <c r="G407" s="8">
        <v>58117</v>
      </c>
      <c r="H407" s="9" t="s">
        <v>14</v>
      </c>
      <c r="I407" s="10" t="s">
        <v>15</v>
      </c>
      <c r="J407"/>
      <c r="K407"/>
      <c r="L407"/>
      <c r="M407"/>
      <c r="N407"/>
      <c r="O407"/>
      <c r="P407"/>
      <c r="Q407"/>
      <c r="R407"/>
      <c r="S407"/>
    </row>
    <row r="408" spans="1:19">
      <c r="A408"/>
      <c r="B408"/>
      <c r="C408"/>
      <c r="D408"/>
      <c r="E408"/>
      <c r="F408"/>
      <c r="G408" s="8">
        <v>58162</v>
      </c>
      <c r="H408" s="9" t="s">
        <v>16</v>
      </c>
      <c r="I408" s="10" t="s">
        <v>17</v>
      </c>
      <c r="J408"/>
      <c r="K408"/>
      <c r="L408"/>
      <c r="M408"/>
      <c r="N408"/>
      <c r="O408"/>
      <c r="P408"/>
      <c r="Q408"/>
      <c r="R408"/>
      <c r="S408"/>
    </row>
    <row r="409" spans="1:19">
      <c r="A409"/>
      <c r="B409"/>
      <c r="C409"/>
      <c r="D409"/>
      <c r="E409"/>
      <c r="F409"/>
      <c r="G409" s="8">
        <v>58186</v>
      </c>
      <c r="H409" s="9" t="s">
        <v>10</v>
      </c>
      <c r="I409" s="10" t="s">
        <v>21</v>
      </c>
      <c r="J409"/>
      <c r="K409"/>
      <c r="L409"/>
      <c r="M409"/>
      <c r="N409"/>
      <c r="O409"/>
      <c r="P409"/>
      <c r="Q409"/>
      <c r="R409"/>
      <c r="S409"/>
    </row>
    <row r="410" spans="1:19">
      <c r="A410"/>
      <c r="B410"/>
      <c r="C410"/>
      <c r="D410"/>
      <c r="E410"/>
      <c r="F410"/>
      <c r="G410" s="8">
        <v>58196</v>
      </c>
      <c r="H410" s="9" t="s">
        <v>5</v>
      </c>
      <c r="I410" s="10" t="s">
        <v>18</v>
      </c>
      <c r="J410"/>
      <c r="K410"/>
      <c r="L410"/>
      <c r="M410"/>
      <c r="N410"/>
      <c r="O410"/>
      <c r="P410"/>
      <c r="Q410"/>
      <c r="R410"/>
      <c r="S410"/>
    </row>
    <row r="411" spans="1:19">
      <c r="A411"/>
      <c r="B411"/>
      <c r="C411"/>
      <c r="D411"/>
      <c r="E411"/>
      <c r="F411"/>
      <c r="G411" s="8">
        <v>58224</v>
      </c>
      <c r="H411" s="9" t="s">
        <v>5</v>
      </c>
      <c r="I411" s="10" t="s">
        <v>19</v>
      </c>
      <c r="J411"/>
      <c r="K411"/>
      <c r="L411"/>
      <c r="M411"/>
      <c r="N411"/>
      <c r="O411"/>
      <c r="P411"/>
      <c r="Q411"/>
      <c r="R411"/>
      <c r="S411"/>
    </row>
    <row r="412" spans="1:19">
      <c r="A412"/>
      <c r="B412"/>
      <c r="C412"/>
      <c r="D412"/>
      <c r="E412"/>
      <c r="F412"/>
      <c r="G412" s="8">
        <v>58434</v>
      </c>
      <c r="H412" s="9" t="s">
        <v>5</v>
      </c>
      <c r="I412" s="10" t="s">
        <v>11</v>
      </c>
      <c r="J412"/>
      <c r="K412"/>
      <c r="L412"/>
      <c r="M412"/>
      <c r="N412"/>
      <c r="O412"/>
      <c r="P412"/>
      <c r="Q412"/>
      <c r="R412"/>
      <c r="S412"/>
    </row>
    <row r="413" spans="1:19">
      <c r="A413"/>
      <c r="B413"/>
      <c r="C413"/>
      <c r="D413"/>
      <c r="E413"/>
      <c r="F413"/>
      <c r="G413" s="8">
        <v>58441</v>
      </c>
      <c r="H413" s="9" t="s">
        <v>5</v>
      </c>
      <c r="I413" s="10" t="s">
        <v>12</v>
      </c>
      <c r="J413"/>
      <c r="K413"/>
      <c r="L413"/>
      <c r="M413"/>
      <c r="N413"/>
      <c r="O413"/>
      <c r="P413"/>
      <c r="Q413"/>
      <c r="R413"/>
      <c r="S413"/>
    </row>
    <row r="414" spans="1:19">
      <c r="A414"/>
      <c r="B414"/>
      <c r="C414"/>
      <c r="D414"/>
      <c r="E414"/>
      <c r="F414"/>
      <c r="G414" s="8">
        <v>58501</v>
      </c>
      <c r="H414" s="9" t="s">
        <v>10</v>
      </c>
      <c r="I414" s="10" t="s">
        <v>15</v>
      </c>
      <c r="J414"/>
      <c r="K414"/>
      <c r="L414"/>
      <c r="M414"/>
      <c r="N414"/>
      <c r="O414"/>
      <c r="P414"/>
      <c r="Q414"/>
      <c r="R414"/>
      <c r="S414"/>
    </row>
    <row r="415" spans="1:19">
      <c r="A415"/>
      <c r="B415"/>
      <c r="C415"/>
      <c r="D415"/>
      <c r="E415"/>
      <c r="F415"/>
      <c r="G415" s="8">
        <v>58502</v>
      </c>
      <c r="H415" s="9" t="s">
        <v>14</v>
      </c>
      <c r="I415" s="10" t="s">
        <v>15</v>
      </c>
      <c r="J415"/>
      <c r="K415"/>
      <c r="L415"/>
      <c r="M415"/>
      <c r="N415"/>
      <c r="O415"/>
      <c r="P415"/>
      <c r="Q415"/>
      <c r="R415"/>
      <c r="S415"/>
    </row>
    <row r="416" spans="1:19">
      <c r="A416"/>
      <c r="B416"/>
      <c r="C416"/>
      <c r="D416"/>
      <c r="E416"/>
      <c r="F416"/>
      <c r="G416" s="8">
        <v>58547</v>
      </c>
      <c r="H416" s="9" t="s">
        <v>16</v>
      </c>
      <c r="I416" s="10" t="s">
        <v>17</v>
      </c>
      <c r="J416"/>
      <c r="K416"/>
      <c r="L416"/>
      <c r="M416"/>
      <c r="N416"/>
      <c r="O416"/>
      <c r="P416"/>
      <c r="Q416"/>
      <c r="R416"/>
      <c r="S416"/>
    </row>
    <row r="417" spans="1:19">
      <c r="A417"/>
      <c r="B417"/>
      <c r="C417"/>
      <c r="D417"/>
      <c r="E417"/>
      <c r="F417"/>
      <c r="G417" s="8">
        <v>58552</v>
      </c>
      <c r="H417" s="9" t="s">
        <v>8</v>
      </c>
      <c r="I417" s="10" t="s">
        <v>21</v>
      </c>
      <c r="J417"/>
      <c r="K417"/>
      <c r="L417"/>
      <c r="M417"/>
      <c r="N417"/>
      <c r="O417"/>
      <c r="P417"/>
      <c r="Q417"/>
      <c r="R417"/>
      <c r="S417"/>
    </row>
    <row r="418" spans="1:19">
      <c r="A418"/>
      <c r="B418"/>
      <c r="C418"/>
      <c r="D418"/>
      <c r="E418"/>
      <c r="F418"/>
      <c r="G418" s="8">
        <v>58609</v>
      </c>
      <c r="H418" s="9" t="s">
        <v>5</v>
      </c>
      <c r="I418" s="10" t="s">
        <v>19</v>
      </c>
      <c r="J418"/>
      <c r="K418"/>
      <c r="L418"/>
      <c r="M418"/>
      <c r="N418"/>
      <c r="O418"/>
      <c r="P418"/>
      <c r="Q418"/>
      <c r="R418"/>
      <c r="S418"/>
    </row>
    <row r="419" spans="1:19">
      <c r="A419"/>
      <c r="B419"/>
      <c r="C419"/>
      <c r="D419"/>
      <c r="E419"/>
      <c r="F419"/>
      <c r="G419" s="8">
        <v>58691</v>
      </c>
      <c r="H419" s="9" t="s">
        <v>14</v>
      </c>
      <c r="I419" s="10" t="s">
        <v>20</v>
      </c>
      <c r="J419"/>
      <c r="K419"/>
      <c r="L419"/>
      <c r="M419"/>
      <c r="N419"/>
      <c r="O419"/>
      <c r="P419"/>
      <c r="Q419"/>
      <c r="R419"/>
      <c r="S419"/>
    </row>
    <row r="420" spans="1:19">
      <c r="A420"/>
      <c r="B420"/>
      <c r="C420"/>
      <c r="D420"/>
      <c r="E420"/>
      <c r="F420"/>
      <c r="G420" s="8">
        <v>58726</v>
      </c>
      <c r="H420" s="9" t="s">
        <v>14</v>
      </c>
      <c r="I420" s="10" t="s">
        <v>22</v>
      </c>
      <c r="J420"/>
      <c r="K420"/>
      <c r="L420"/>
      <c r="M420"/>
      <c r="N420"/>
      <c r="O420"/>
      <c r="P420"/>
      <c r="Q420"/>
      <c r="R420"/>
      <c r="S420"/>
    </row>
    <row r="421" spans="1:19">
      <c r="A421"/>
      <c r="B421"/>
      <c r="C421"/>
      <c r="D421"/>
      <c r="E421"/>
      <c r="F421"/>
      <c r="G421" s="8">
        <v>58747</v>
      </c>
      <c r="H421" s="9" t="s">
        <v>14</v>
      </c>
      <c r="I421" s="10" t="s">
        <v>7</v>
      </c>
      <c r="J421"/>
      <c r="K421"/>
      <c r="L421"/>
      <c r="M421"/>
      <c r="N421"/>
      <c r="O421"/>
      <c r="P421"/>
      <c r="Q421"/>
      <c r="R421"/>
      <c r="S421"/>
    </row>
    <row r="422" spans="1:19">
      <c r="A422"/>
      <c r="B422"/>
      <c r="C422"/>
      <c r="D422"/>
      <c r="E422"/>
      <c r="F422"/>
      <c r="G422" s="8">
        <v>58760</v>
      </c>
      <c r="H422" s="9" t="s">
        <v>10</v>
      </c>
      <c r="I422" s="10" t="s">
        <v>9</v>
      </c>
      <c r="J422"/>
      <c r="K422"/>
      <c r="L422"/>
      <c r="M422"/>
      <c r="N422"/>
      <c r="O422"/>
      <c r="P422"/>
      <c r="Q422"/>
      <c r="R422"/>
      <c r="S422"/>
    </row>
    <row r="423" spans="1:19">
      <c r="A423"/>
      <c r="B423"/>
      <c r="C423"/>
      <c r="D423"/>
      <c r="E423"/>
      <c r="F423"/>
      <c r="G423" s="8">
        <v>58858</v>
      </c>
      <c r="H423" s="9" t="s">
        <v>10</v>
      </c>
      <c r="I423" s="10" t="s">
        <v>15</v>
      </c>
      <c r="J423"/>
      <c r="K423"/>
      <c r="L423"/>
      <c r="M423"/>
      <c r="N423"/>
      <c r="O423"/>
      <c r="P423"/>
      <c r="Q423"/>
      <c r="R423"/>
      <c r="S423"/>
    </row>
    <row r="424" spans="1:19">
      <c r="A424"/>
      <c r="B424"/>
      <c r="C424"/>
      <c r="D424"/>
      <c r="E424"/>
      <c r="F424"/>
      <c r="G424" s="8">
        <v>58859</v>
      </c>
      <c r="H424" s="9" t="s">
        <v>14</v>
      </c>
      <c r="I424" s="10" t="s">
        <v>15</v>
      </c>
      <c r="J424"/>
      <c r="K424"/>
      <c r="L424"/>
      <c r="M424"/>
      <c r="N424"/>
      <c r="O424"/>
      <c r="P424"/>
      <c r="Q424"/>
      <c r="R424"/>
      <c r="S424"/>
    </row>
    <row r="425" spans="1:19">
      <c r="A425"/>
      <c r="B425"/>
      <c r="C425"/>
      <c r="D425"/>
      <c r="E425"/>
      <c r="F425"/>
      <c r="G425" s="8">
        <v>58904</v>
      </c>
      <c r="H425" s="9" t="s">
        <v>16</v>
      </c>
      <c r="I425" s="10" t="s">
        <v>17</v>
      </c>
      <c r="J425"/>
      <c r="K425"/>
      <c r="L425"/>
      <c r="M425"/>
      <c r="N425"/>
      <c r="O425"/>
      <c r="P425"/>
      <c r="Q425"/>
      <c r="R425"/>
      <c r="S425"/>
    </row>
    <row r="426" spans="1:19">
      <c r="A426"/>
      <c r="B426"/>
      <c r="C426"/>
      <c r="D426"/>
      <c r="E426"/>
      <c r="F426"/>
      <c r="G426" s="8">
        <v>58917</v>
      </c>
      <c r="H426" s="9" t="s">
        <v>5</v>
      </c>
      <c r="I426" s="10" t="s">
        <v>21</v>
      </c>
      <c r="J426"/>
      <c r="K426"/>
      <c r="L426"/>
      <c r="M426"/>
      <c r="N426"/>
      <c r="O426"/>
      <c r="P426"/>
      <c r="Q426"/>
      <c r="R426"/>
      <c r="S426"/>
    </row>
    <row r="427" spans="1:19">
      <c r="A427"/>
      <c r="B427"/>
      <c r="C427"/>
      <c r="D427"/>
      <c r="E427"/>
      <c r="F427"/>
      <c r="G427" s="8">
        <v>58966</v>
      </c>
      <c r="H427" s="9" t="s">
        <v>5</v>
      </c>
      <c r="I427" s="10" t="s">
        <v>19</v>
      </c>
      <c r="J427"/>
      <c r="K427"/>
      <c r="L427"/>
      <c r="M427"/>
      <c r="N427"/>
      <c r="O427"/>
      <c r="P427"/>
      <c r="Q427"/>
      <c r="R427"/>
      <c r="S427"/>
    </row>
    <row r="428" spans="1:19">
      <c r="A428"/>
      <c r="B428"/>
      <c r="C428"/>
      <c r="D428"/>
      <c r="E428"/>
      <c r="F428"/>
      <c r="G428" s="8">
        <v>59056</v>
      </c>
      <c r="H428" s="9" t="s">
        <v>8</v>
      </c>
      <c r="I428" s="10" t="s">
        <v>20</v>
      </c>
      <c r="J428"/>
      <c r="K428"/>
      <c r="L428"/>
      <c r="M428"/>
      <c r="N428"/>
      <c r="O428"/>
      <c r="P428"/>
      <c r="Q428"/>
      <c r="R428"/>
      <c r="S428"/>
    </row>
    <row r="429" spans="1:19">
      <c r="A429"/>
      <c r="B429"/>
      <c r="C429"/>
      <c r="D429"/>
      <c r="E429"/>
      <c r="F429"/>
      <c r="G429" s="8">
        <v>59091</v>
      </c>
      <c r="H429" s="9" t="s">
        <v>8</v>
      </c>
      <c r="I429" s="10" t="s">
        <v>22</v>
      </c>
      <c r="J429"/>
      <c r="K429"/>
      <c r="L429"/>
      <c r="M429"/>
      <c r="N429"/>
      <c r="O429"/>
      <c r="P429"/>
      <c r="Q429"/>
      <c r="R429"/>
      <c r="S429"/>
    </row>
    <row r="430" spans="1:19">
      <c r="A430"/>
      <c r="B430"/>
      <c r="C430"/>
      <c r="D430"/>
      <c r="E430"/>
      <c r="F430"/>
      <c r="G430" s="8">
        <v>59112</v>
      </c>
      <c r="H430" s="9" t="s">
        <v>8</v>
      </c>
      <c r="I430" s="10" t="s">
        <v>7</v>
      </c>
      <c r="J430"/>
      <c r="K430"/>
      <c r="L430"/>
      <c r="M430"/>
      <c r="N430"/>
      <c r="O430"/>
      <c r="P430"/>
      <c r="Q430"/>
      <c r="R430"/>
      <c r="S430"/>
    </row>
    <row r="431" spans="1:19">
      <c r="A431"/>
      <c r="B431"/>
      <c r="C431"/>
      <c r="D431"/>
      <c r="E431"/>
      <c r="F431"/>
      <c r="G431" s="8">
        <v>59125</v>
      </c>
      <c r="H431" s="9" t="s">
        <v>14</v>
      </c>
      <c r="I431" s="10" t="s">
        <v>9</v>
      </c>
      <c r="J431"/>
      <c r="K431"/>
      <c r="L431"/>
      <c r="M431"/>
      <c r="N431"/>
      <c r="O431"/>
      <c r="P431"/>
      <c r="Q431"/>
      <c r="R431"/>
      <c r="S431"/>
    </row>
    <row r="432" spans="1:19">
      <c r="A432"/>
      <c r="B432"/>
      <c r="C432"/>
      <c r="D432"/>
      <c r="E432"/>
      <c r="F432"/>
      <c r="G432" s="8">
        <v>59208</v>
      </c>
      <c r="H432" s="9" t="s">
        <v>10</v>
      </c>
      <c r="I432" s="10" t="s">
        <v>15</v>
      </c>
      <c r="J432"/>
      <c r="K432"/>
      <c r="L432"/>
      <c r="M432"/>
      <c r="N432"/>
      <c r="O432"/>
      <c r="P432"/>
      <c r="Q432"/>
      <c r="R432"/>
      <c r="S432"/>
    </row>
    <row r="433" spans="1:19">
      <c r="A433"/>
      <c r="B433"/>
      <c r="C433"/>
      <c r="D433"/>
      <c r="E433"/>
      <c r="F433"/>
      <c r="G433" s="8">
        <v>59209</v>
      </c>
      <c r="H433" s="9" t="s">
        <v>14</v>
      </c>
      <c r="I433" s="10" t="s">
        <v>15</v>
      </c>
      <c r="J433"/>
      <c r="K433"/>
      <c r="L433"/>
      <c r="M433"/>
      <c r="N433"/>
      <c r="O433"/>
      <c r="P433"/>
      <c r="Q433"/>
      <c r="R433"/>
      <c r="S433"/>
    </row>
    <row r="434" spans="1:19">
      <c r="A434"/>
      <c r="B434"/>
      <c r="C434"/>
      <c r="D434"/>
      <c r="E434"/>
      <c r="F434"/>
      <c r="G434" s="8">
        <v>59254</v>
      </c>
      <c r="H434" s="9" t="s">
        <v>16</v>
      </c>
      <c r="I434" s="10" t="s">
        <v>17</v>
      </c>
      <c r="J434"/>
      <c r="K434"/>
      <c r="L434"/>
      <c r="M434"/>
      <c r="N434"/>
      <c r="O434"/>
      <c r="P434"/>
      <c r="Q434"/>
      <c r="R434"/>
      <c r="S434"/>
    </row>
    <row r="435" spans="1:19">
      <c r="A435"/>
      <c r="B435"/>
      <c r="C435"/>
      <c r="D435"/>
      <c r="E435"/>
      <c r="F435"/>
      <c r="G435" s="8">
        <v>59282</v>
      </c>
      <c r="H435" s="9" t="s">
        <v>16</v>
      </c>
      <c r="I435" s="10" t="s">
        <v>21</v>
      </c>
      <c r="J435"/>
      <c r="K435"/>
      <c r="L435"/>
      <c r="M435"/>
      <c r="N435"/>
      <c r="O435"/>
      <c r="P435"/>
      <c r="Q435"/>
      <c r="R435"/>
      <c r="S435"/>
    </row>
    <row r="436" spans="1:19">
      <c r="A436"/>
      <c r="B436"/>
      <c r="C436"/>
      <c r="D436"/>
      <c r="E436"/>
      <c r="F436"/>
      <c r="G436" s="8">
        <v>59292</v>
      </c>
      <c r="H436" s="9" t="s">
        <v>10</v>
      </c>
      <c r="I436" s="10" t="s">
        <v>18</v>
      </c>
      <c r="J436"/>
      <c r="K436"/>
      <c r="L436"/>
      <c r="M436"/>
      <c r="N436"/>
      <c r="O436"/>
      <c r="P436"/>
      <c r="Q436"/>
      <c r="R436"/>
      <c r="S436"/>
    </row>
    <row r="437" spans="1:19">
      <c r="A437"/>
      <c r="B437"/>
      <c r="C437"/>
      <c r="D437"/>
      <c r="E437"/>
      <c r="F437"/>
      <c r="G437" s="8">
        <v>59316</v>
      </c>
      <c r="H437" s="9" t="s">
        <v>5</v>
      </c>
      <c r="I437" s="10" t="s">
        <v>19</v>
      </c>
      <c r="J437"/>
      <c r="K437"/>
      <c r="L437"/>
      <c r="M437"/>
      <c r="N437"/>
      <c r="O437"/>
      <c r="P437"/>
      <c r="Q437"/>
      <c r="R437"/>
      <c r="S437"/>
    </row>
    <row r="438" spans="1:19">
      <c r="A438"/>
      <c r="B438"/>
      <c r="C438"/>
      <c r="D438"/>
      <c r="E438"/>
      <c r="F438"/>
      <c r="G438" s="8">
        <v>59421</v>
      </c>
      <c r="H438" s="9" t="s">
        <v>5</v>
      </c>
      <c r="I438" s="10" t="s">
        <v>20</v>
      </c>
      <c r="J438"/>
      <c r="K438"/>
      <c r="L438"/>
      <c r="M438"/>
      <c r="N438"/>
      <c r="O438"/>
      <c r="P438"/>
      <c r="Q438"/>
      <c r="R438"/>
      <c r="S438"/>
    </row>
    <row r="439" spans="1:19">
      <c r="A439"/>
      <c r="B439"/>
      <c r="C439"/>
      <c r="D439"/>
      <c r="E439"/>
      <c r="F439"/>
      <c r="G439" s="8">
        <v>59456</v>
      </c>
      <c r="H439" s="9" t="s">
        <v>5</v>
      </c>
      <c r="I439" s="10" t="s">
        <v>22</v>
      </c>
      <c r="J439"/>
      <c r="K439"/>
      <c r="L439"/>
      <c r="M439"/>
      <c r="N439"/>
      <c r="O439"/>
      <c r="P439"/>
      <c r="Q439"/>
      <c r="R439"/>
      <c r="S439"/>
    </row>
    <row r="440" spans="1:19">
      <c r="A440"/>
      <c r="B440"/>
      <c r="C440"/>
      <c r="D440"/>
      <c r="E440"/>
      <c r="F440"/>
      <c r="G440" s="8">
        <v>59477</v>
      </c>
      <c r="H440" s="9" t="s">
        <v>5</v>
      </c>
      <c r="I440" s="10" t="s">
        <v>7</v>
      </c>
      <c r="J440"/>
      <c r="K440"/>
      <c r="L440"/>
      <c r="M440"/>
      <c r="N440"/>
      <c r="O440"/>
      <c r="P440"/>
      <c r="Q440"/>
      <c r="R440"/>
      <c r="S440"/>
    </row>
    <row r="441" spans="1:19">
      <c r="A441"/>
      <c r="B441"/>
      <c r="C441"/>
      <c r="D441"/>
      <c r="E441"/>
      <c r="F441"/>
      <c r="G441" s="8">
        <v>59490</v>
      </c>
      <c r="H441" s="9" t="s">
        <v>8</v>
      </c>
      <c r="I441" s="10" t="s">
        <v>9</v>
      </c>
      <c r="J441"/>
      <c r="K441"/>
      <c r="L441"/>
      <c r="M441"/>
      <c r="N441"/>
      <c r="O441"/>
      <c r="P441"/>
      <c r="Q441"/>
      <c r="R441"/>
      <c r="S441"/>
    </row>
    <row r="442" spans="1:19">
      <c r="A442"/>
      <c r="B442"/>
      <c r="C442"/>
      <c r="D442"/>
      <c r="E442"/>
      <c r="F442"/>
      <c r="G442" s="8">
        <v>59530</v>
      </c>
      <c r="H442" s="9" t="s">
        <v>10</v>
      </c>
      <c r="I442" s="10" t="s">
        <v>11</v>
      </c>
      <c r="J442"/>
      <c r="K442"/>
      <c r="L442"/>
      <c r="M442"/>
      <c r="N442"/>
      <c r="O442"/>
      <c r="P442"/>
      <c r="Q442"/>
      <c r="R442"/>
      <c r="S442"/>
    </row>
    <row r="443" spans="1:19">
      <c r="A443"/>
      <c r="B443"/>
      <c r="C443"/>
      <c r="D443"/>
      <c r="E443"/>
      <c r="F443"/>
      <c r="G443" s="8">
        <v>59537</v>
      </c>
      <c r="H443" s="9" t="s">
        <v>10</v>
      </c>
      <c r="I443" s="10" t="s">
        <v>12</v>
      </c>
      <c r="J443"/>
      <c r="K443"/>
      <c r="L443"/>
      <c r="M443"/>
      <c r="N443"/>
      <c r="O443"/>
      <c r="P443"/>
      <c r="Q443"/>
      <c r="R443"/>
      <c r="S443"/>
    </row>
    <row r="444" spans="1:19">
      <c r="A444"/>
      <c r="B444"/>
      <c r="C444"/>
      <c r="D444"/>
      <c r="E444"/>
      <c r="F444"/>
      <c r="G444" s="8">
        <v>59593</v>
      </c>
      <c r="H444" s="9" t="s">
        <v>10</v>
      </c>
      <c r="I444" s="10" t="s">
        <v>15</v>
      </c>
      <c r="J444"/>
      <c r="K444"/>
      <c r="L444"/>
      <c r="M444"/>
      <c r="N444"/>
      <c r="O444"/>
      <c r="P444"/>
      <c r="Q444"/>
      <c r="R444"/>
      <c r="S444"/>
    </row>
    <row r="445" spans="1:19">
      <c r="A445"/>
      <c r="B445"/>
      <c r="C445"/>
      <c r="D445"/>
      <c r="E445"/>
      <c r="F445"/>
      <c r="G445" s="8">
        <v>59594</v>
      </c>
      <c r="H445" s="9" t="s">
        <v>14</v>
      </c>
      <c r="I445" s="10" t="s">
        <v>15</v>
      </c>
      <c r="J445"/>
      <c r="K445"/>
      <c r="L445"/>
      <c r="M445"/>
      <c r="N445"/>
      <c r="O445"/>
      <c r="P445"/>
      <c r="Q445"/>
      <c r="R445"/>
      <c r="S445"/>
    </row>
    <row r="446" spans="1:19">
      <c r="A446"/>
      <c r="B446"/>
      <c r="C446"/>
      <c r="D446"/>
      <c r="E446"/>
      <c r="F446"/>
      <c r="G446" s="8">
        <v>59639</v>
      </c>
      <c r="H446" s="9" t="s">
        <v>16</v>
      </c>
      <c r="I446" s="10" t="s">
        <v>17</v>
      </c>
      <c r="J446"/>
      <c r="K446"/>
      <c r="L446"/>
      <c r="M446"/>
      <c r="N446"/>
      <c r="O446"/>
      <c r="P446"/>
      <c r="Q446"/>
      <c r="R446"/>
      <c r="S446"/>
    </row>
    <row r="447" spans="1:19">
      <c r="A447"/>
      <c r="B447"/>
      <c r="C447"/>
      <c r="D447"/>
      <c r="E447"/>
      <c r="F447"/>
      <c r="G447" s="8">
        <v>59657</v>
      </c>
      <c r="H447" s="9" t="s">
        <v>14</v>
      </c>
      <c r="I447" s="10" t="s">
        <v>18</v>
      </c>
      <c r="J447"/>
      <c r="K447"/>
      <c r="L447"/>
      <c r="M447"/>
      <c r="N447"/>
      <c r="O447"/>
      <c r="P447"/>
      <c r="Q447"/>
      <c r="R447"/>
      <c r="S447"/>
    </row>
    <row r="448" spans="1:19">
      <c r="A448"/>
      <c r="B448"/>
      <c r="C448"/>
      <c r="D448"/>
      <c r="E448"/>
      <c r="F448"/>
      <c r="G448" s="8">
        <v>59701</v>
      </c>
      <c r="H448" s="9" t="s">
        <v>5</v>
      </c>
      <c r="I448" s="10" t="s">
        <v>19</v>
      </c>
      <c r="J448"/>
      <c r="K448"/>
      <c r="L448"/>
      <c r="M448"/>
      <c r="N448"/>
      <c r="O448"/>
      <c r="P448"/>
      <c r="Q448"/>
      <c r="R448"/>
      <c r="S448"/>
    </row>
    <row r="449" spans="1:19">
      <c r="A449"/>
      <c r="B449"/>
      <c r="C449"/>
      <c r="D449"/>
      <c r="E449"/>
      <c r="F449"/>
      <c r="G449" s="8">
        <v>59786</v>
      </c>
      <c r="H449" s="9" t="s">
        <v>16</v>
      </c>
      <c r="I449" s="10" t="s">
        <v>20</v>
      </c>
      <c r="J449"/>
      <c r="K449"/>
      <c r="L449"/>
      <c r="M449"/>
      <c r="N449"/>
      <c r="O449"/>
      <c r="P449"/>
      <c r="Q449"/>
      <c r="R449"/>
      <c r="S449"/>
    </row>
    <row r="450" spans="1:19">
      <c r="A450"/>
      <c r="B450"/>
      <c r="C450"/>
      <c r="D450"/>
      <c r="E450"/>
      <c r="F450"/>
      <c r="G450" s="8">
        <v>59821</v>
      </c>
      <c r="H450" s="9" t="s">
        <v>16</v>
      </c>
      <c r="I450" s="10" t="s">
        <v>22</v>
      </c>
      <c r="J450"/>
      <c r="K450"/>
      <c r="L450"/>
      <c r="M450"/>
      <c r="N450"/>
      <c r="O450"/>
      <c r="P450"/>
      <c r="Q450"/>
      <c r="R450"/>
      <c r="S450"/>
    </row>
    <row r="451" spans="1:19">
      <c r="A451"/>
      <c r="B451"/>
      <c r="C451"/>
      <c r="D451"/>
      <c r="E451"/>
      <c r="F451"/>
      <c r="G451" s="8">
        <v>59842</v>
      </c>
      <c r="H451" s="9" t="s">
        <v>16</v>
      </c>
      <c r="I451" s="10" t="s">
        <v>7</v>
      </c>
      <c r="J451"/>
      <c r="K451"/>
      <c r="L451"/>
      <c r="M451"/>
      <c r="N451"/>
      <c r="O451"/>
      <c r="P451"/>
      <c r="Q451"/>
      <c r="R451"/>
      <c r="S451"/>
    </row>
    <row r="452" spans="1:19">
      <c r="A452"/>
      <c r="B452"/>
      <c r="C452"/>
      <c r="D452"/>
      <c r="E452"/>
      <c r="F452"/>
      <c r="G452" s="8">
        <v>59855</v>
      </c>
      <c r="H452" s="9" t="s">
        <v>5</v>
      </c>
      <c r="I452" s="10" t="s">
        <v>9</v>
      </c>
      <c r="J452"/>
      <c r="K452"/>
      <c r="L452"/>
      <c r="M452"/>
      <c r="N452"/>
      <c r="O452"/>
      <c r="P452"/>
      <c r="Q452"/>
      <c r="R452"/>
      <c r="S452"/>
    </row>
    <row r="453" spans="1:19">
      <c r="A453"/>
      <c r="B453"/>
      <c r="C453"/>
      <c r="D453"/>
      <c r="E453"/>
      <c r="F453"/>
      <c r="G453" s="8">
        <v>59895</v>
      </c>
      <c r="H453" s="9" t="s">
        <v>14</v>
      </c>
      <c r="I453" s="10" t="s">
        <v>11</v>
      </c>
      <c r="J453"/>
      <c r="K453"/>
      <c r="L453"/>
      <c r="M453"/>
      <c r="N453"/>
      <c r="O453"/>
      <c r="P453"/>
      <c r="Q453"/>
      <c r="R453"/>
      <c r="S453"/>
    </row>
    <row r="454" spans="1:19">
      <c r="A454"/>
      <c r="B454"/>
      <c r="C454"/>
      <c r="D454"/>
      <c r="E454"/>
      <c r="F454"/>
      <c r="G454" s="8">
        <v>59902</v>
      </c>
      <c r="H454" s="9" t="s">
        <v>14</v>
      </c>
      <c r="I454" s="10" t="s">
        <v>12</v>
      </c>
      <c r="J454"/>
      <c r="K454"/>
      <c r="L454"/>
      <c r="M454"/>
      <c r="N454"/>
      <c r="O454"/>
      <c r="P454"/>
      <c r="Q454"/>
      <c r="R454"/>
      <c r="S454"/>
    </row>
    <row r="455" spans="1:19">
      <c r="A455"/>
      <c r="B455"/>
      <c r="C455"/>
      <c r="D455"/>
      <c r="E455"/>
      <c r="F455"/>
      <c r="G455" s="8">
        <v>59950</v>
      </c>
      <c r="H455" s="9" t="s">
        <v>10</v>
      </c>
      <c r="I455" s="10" t="s">
        <v>15</v>
      </c>
      <c r="J455"/>
      <c r="K455"/>
      <c r="L455"/>
      <c r="M455"/>
      <c r="N455"/>
      <c r="O455"/>
      <c r="P455"/>
      <c r="Q455"/>
      <c r="R455"/>
      <c r="S455"/>
    </row>
    <row r="456" spans="1:19">
      <c r="A456"/>
      <c r="B456"/>
      <c r="C456"/>
      <c r="D456"/>
      <c r="E456"/>
      <c r="F456"/>
      <c r="G456" s="8">
        <v>59951</v>
      </c>
      <c r="H456" s="9" t="s">
        <v>14</v>
      </c>
      <c r="I456" s="10" t="s">
        <v>15</v>
      </c>
      <c r="J456"/>
      <c r="K456"/>
      <c r="L456"/>
      <c r="M456"/>
      <c r="N456"/>
      <c r="O456"/>
      <c r="P456"/>
      <c r="Q456"/>
      <c r="R456"/>
      <c r="S456"/>
    </row>
    <row r="457" spans="1:19">
      <c r="A457"/>
      <c r="B457"/>
      <c r="C457"/>
      <c r="D457"/>
      <c r="E457"/>
      <c r="F457"/>
      <c r="G457" s="8">
        <v>59996</v>
      </c>
      <c r="H457" s="9" t="s">
        <v>16</v>
      </c>
      <c r="I457" s="10" t="s">
        <v>17</v>
      </c>
      <c r="J457"/>
      <c r="K457"/>
      <c r="L457"/>
      <c r="M457"/>
      <c r="N457"/>
      <c r="O457"/>
      <c r="P457"/>
      <c r="Q457"/>
      <c r="R457"/>
      <c r="S457"/>
    </row>
    <row r="458" spans="1:19">
      <c r="A458"/>
      <c r="B458"/>
      <c r="C458"/>
      <c r="D458"/>
      <c r="E458"/>
      <c r="F458"/>
      <c r="G458" s="8">
        <v>60013</v>
      </c>
      <c r="H458" s="9" t="s">
        <v>10</v>
      </c>
      <c r="I458" s="10" t="s">
        <v>21</v>
      </c>
      <c r="J458"/>
      <c r="K458"/>
      <c r="L458"/>
      <c r="M458"/>
      <c r="N458"/>
      <c r="O458"/>
      <c r="P458"/>
      <c r="Q458"/>
      <c r="R458"/>
      <c r="S458"/>
    </row>
    <row r="459" spans="1:19">
      <c r="A459"/>
      <c r="B459"/>
      <c r="C459"/>
      <c r="D459"/>
      <c r="E459"/>
      <c r="F459"/>
      <c r="G459" s="8">
        <v>60023</v>
      </c>
      <c r="H459" s="9" t="s">
        <v>5</v>
      </c>
      <c r="I459" s="10" t="s">
        <v>18</v>
      </c>
      <c r="J459"/>
      <c r="K459"/>
      <c r="L459"/>
      <c r="M459"/>
      <c r="N459"/>
      <c r="O459"/>
      <c r="P459"/>
      <c r="Q459"/>
      <c r="R459"/>
      <c r="S459"/>
    </row>
    <row r="460" spans="1:19">
      <c r="A460"/>
      <c r="B460"/>
      <c r="C460"/>
      <c r="D460"/>
      <c r="E460"/>
      <c r="F460"/>
      <c r="G460" s="8">
        <v>60058</v>
      </c>
      <c r="H460" s="9" t="s">
        <v>5</v>
      </c>
      <c r="I460" s="10" t="s">
        <v>19</v>
      </c>
      <c r="J460"/>
      <c r="K460"/>
      <c r="L460"/>
      <c r="M460"/>
      <c r="N460"/>
      <c r="O460"/>
      <c r="P460"/>
      <c r="Q460"/>
      <c r="R460"/>
      <c r="S460"/>
    </row>
    <row r="461" spans="1:19">
      <c r="A461"/>
      <c r="B461"/>
      <c r="C461"/>
      <c r="D461"/>
      <c r="E461"/>
      <c r="F461"/>
      <c r="G461" s="8">
        <v>60261</v>
      </c>
      <c r="H461" s="9" t="s">
        <v>5</v>
      </c>
      <c r="I461" s="10" t="s">
        <v>11</v>
      </c>
      <c r="J461"/>
      <c r="K461"/>
      <c r="L461"/>
      <c r="M461"/>
      <c r="N461"/>
      <c r="O461"/>
      <c r="P461"/>
      <c r="Q461"/>
      <c r="R461"/>
      <c r="S461"/>
    </row>
    <row r="462" spans="1:19">
      <c r="A462"/>
      <c r="B462"/>
      <c r="C462"/>
      <c r="D462"/>
      <c r="E462"/>
      <c r="F462"/>
      <c r="G462" s="8">
        <v>60268</v>
      </c>
      <c r="H462" s="9" t="s">
        <v>5</v>
      </c>
      <c r="I462" s="10" t="s">
        <v>12</v>
      </c>
      <c r="J462"/>
      <c r="K462"/>
      <c r="L462"/>
      <c r="M462"/>
      <c r="N462"/>
      <c r="O462"/>
      <c r="P462"/>
      <c r="Q462"/>
      <c r="R462"/>
      <c r="S462"/>
    </row>
    <row r="463" spans="1:19">
      <c r="A463"/>
      <c r="B463"/>
      <c r="C463"/>
      <c r="D463"/>
      <c r="E463"/>
      <c r="F463"/>
      <c r="G463" s="8">
        <v>60307</v>
      </c>
      <c r="H463" s="9" t="s">
        <v>10</v>
      </c>
      <c r="I463" s="10" t="s">
        <v>15</v>
      </c>
      <c r="J463"/>
      <c r="K463"/>
      <c r="L463"/>
      <c r="M463"/>
      <c r="N463"/>
      <c r="O463"/>
      <c r="P463"/>
      <c r="Q463"/>
      <c r="R463"/>
      <c r="S463"/>
    </row>
    <row r="464" spans="1:19">
      <c r="A464"/>
      <c r="B464"/>
      <c r="C464"/>
      <c r="D464"/>
      <c r="E464"/>
      <c r="F464"/>
      <c r="G464" s="8">
        <v>60308</v>
      </c>
      <c r="H464" s="9" t="s">
        <v>14</v>
      </c>
      <c r="I464" s="10" t="s">
        <v>15</v>
      </c>
      <c r="J464"/>
      <c r="K464"/>
      <c r="L464"/>
      <c r="M464"/>
      <c r="N464"/>
      <c r="O464"/>
      <c r="P464"/>
      <c r="Q464"/>
      <c r="R464"/>
      <c r="S464"/>
    </row>
    <row r="465" spans="1:19">
      <c r="A465"/>
      <c r="B465"/>
      <c r="C465"/>
      <c r="D465"/>
      <c r="E465"/>
      <c r="F465"/>
      <c r="G465" s="8">
        <v>60353</v>
      </c>
      <c r="H465" s="9" t="s">
        <v>16</v>
      </c>
      <c r="I465" s="10" t="s">
        <v>17</v>
      </c>
      <c r="J465"/>
      <c r="K465"/>
      <c r="L465"/>
      <c r="M465"/>
      <c r="N465"/>
      <c r="O465"/>
      <c r="P465"/>
      <c r="Q465"/>
      <c r="R465"/>
      <c r="S465"/>
    </row>
    <row r="466" spans="1:19">
      <c r="A466"/>
      <c r="B466"/>
      <c r="C466"/>
      <c r="D466"/>
      <c r="E466"/>
      <c r="F466"/>
      <c r="G466" s="8">
        <v>60378</v>
      </c>
      <c r="H466" s="9" t="s">
        <v>14</v>
      </c>
      <c r="I466" s="10" t="s">
        <v>21</v>
      </c>
      <c r="J466"/>
      <c r="K466"/>
      <c r="L466"/>
      <c r="M466"/>
      <c r="N466"/>
      <c r="O466"/>
      <c r="P466"/>
      <c r="Q466"/>
      <c r="R466"/>
      <c r="S466"/>
    </row>
    <row r="467" spans="1:19">
      <c r="A467"/>
      <c r="B467"/>
      <c r="C467"/>
      <c r="D467"/>
      <c r="E467"/>
      <c r="F467"/>
      <c r="G467" s="8">
        <v>60388</v>
      </c>
      <c r="H467" s="9" t="s">
        <v>16</v>
      </c>
      <c r="I467" s="10" t="s">
        <v>18</v>
      </c>
      <c r="J467"/>
      <c r="K467"/>
      <c r="L467"/>
      <c r="M467"/>
      <c r="N467"/>
      <c r="O467"/>
      <c r="P467"/>
      <c r="Q467"/>
      <c r="R467"/>
      <c r="S467"/>
    </row>
    <row r="468" spans="1:19">
      <c r="A468"/>
      <c r="B468"/>
      <c r="C468"/>
      <c r="D468"/>
      <c r="E468"/>
      <c r="F468"/>
      <c r="G468" s="8">
        <v>60415</v>
      </c>
      <c r="H468" s="9" t="s">
        <v>5</v>
      </c>
      <c r="I468" s="10" t="s">
        <v>19</v>
      </c>
      <c r="J468"/>
      <c r="K468"/>
      <c r="L468"/>
      <c r="M468"/>
      <c r="N468"/>
      <c r="O468"/>
      <c r="P468"/>
      <c r="Q468"/>
      <c r="R468"/>
      <c r="S468"/>
    </row>
    <row r="469" spans="1:19">
      <c r="A469"/>
      <c r="B469"/>
      <c r="C469"/>
      <c r="D469"/>
      <c r="E469"/>
      <c r="F469"/>
      <c r="G469" s="8">
        <v>60517</v>
      </c>
      <c r="H469" s="9" t="s">
        <v>10</v>
      </c>
      <c r="I469" s="10" t="s">
        <v>20</v>
      </c>
      <c r="J469"/>
      <c r="K469"/>
      <c r="L469"/>
      <c r="M469"/>
      <c r="N469"/>
      <c r="O469"/>
      <c r="P469"/>
      <c r="Q469"/>
      <c r="R469"/>
      <c r="S469"/>
    </row>
    <row r="470" spans="1:19">
      <c r="A470"/>
      <c r="B470"/>
      <c r="C470"/>
      <c r="D470"/>
      <c r="E470"/>
      <c r="F470"/>
      <c r="G470" s="8">
        <v>60552</v>
      </c>
      <c r="H470" s="9" t="s">
        <v>10</v>
      </c>
      <c r="I470" s="10" t="s">
        <v>22</v>
      </c>
      <c r="J470"/>
      <c r="K470"/>
      <c r="L470"/>
      <c r="M470"/>
      <c r="N470"/>
      <c r="O470"/>
      <c r="P470"/>
      <c r="Q470"/>
      <c r="R470"/>
      <c r="S470"/>
    </row>
    <row r="471" spans="1:19">
      <c r="A471"/>
      <c r="B471"/>
      <c r="C471"/>
      <c r="D471"/>
      <c r="E471"/>
      <c r="F471"/>
      <c r="G471" s="8">
        <v>60573</v>
      </c>
      <c r="H471" s="9" t="s">
        <v>10</v>
      </c>
      <c r="I471" s="10" t="s">
        <v>7</v>
      </c>
      <c r="J471"/>
      <c r="K471"/>
      <c r="L471"/>
      <c r="M471"/>
      <c r="N471"/>
      <c r="O471"/>
      <c r="P471"/>
      <c r="Q471"/>
      <c r="R471"/>
      <c r="S471"/>
    </row>
    <row r="472" spans="1:19">
      <c r="A472"/>
      <c r="B472"/>
      <c r="C472"/>
      <c r="D472"/>
      <c r="E472"/>
      <c r="F472"/>
      <c r="G472" s="8">
        <v>60626</v>
      </c>
      <c r="H472" s="9" t="s">
        <v>16</v>
      </c>
      <c r="I472" s="10" t="s">
        <v>11</v>
      </c>
      <c r="J472"/>
      <c r="K472"/>
      <c r="L472"/>
      <c r="M472"/>
      <c r="N472"/>
      <c r="O472"/>
      <c r="P472"/>
      <c r="Q472"/>
      <c r="R472"/>
      <c r="S472"/>
    </row>
    <row r="473" spans="1:19">
      <c r="A473"/>
      <c r="B473"/>
      <c r="C473"/>
      <c r="D473"/>
      <c r="E473"/>
      <c r="F473"/>
      <c r="G473" s="8">
        <v>60633</v>
      </c>
      <c r="H473" s="9" t="s">
        <v>16</v>
      </c>
      <c r="I473" s="10" t="s">
        <v>12</v>
      </c>
      <c r="J473"/>
      <c r="K473"/>
      <c r="L473"/>
      <c r="M473"/>
      <c r="N473"/>
      <c r="O473"/>
      <c r="P473"/>
      <c r="Q473"/>
      <c r="R473"/>
      <c r="S473"/>
    </row>
    <row r="474" spans="1:19">
      <c r="A474"/>
      <c r="B474"/>
      <c r="C474"/>
      <c r="D474"/>
      <c r="E474"/>
      <c r="F474"/>
      <c r="G474" s="8">
        <v>60685</v>
      </c>
      <c r="H474" s="9" t="s">
        <v>10</v>
      </c>
      <c r="I474" s="10" t="s">
        <v>15</v>
      </c>
      <c r="J474"/>
      <c r="K474"/>
      <c r="L474"/>
      <c r="M474"/>
      <c r="N474"/>
      <c r="O474"/>
      <c r="P474"/>
      <c r="Q474"/>
      <c r="R474"/>
      <c r="S474"/>
    </row>
    <row r="475" spans="1:19">
      <c r="A475"/>
      <c r="B475"/>
      <c r="C475"/>
      <c r="D475"/>
      <c r="E475"/>
      <c r="F475"/>
      <c r="G475" s="8">
        <v>60686</v>
      </c>
      <c r="H475" s="9" t="s">
        <v>14</v>
      </c>
      <c r="I475" s="10" t="s">
        <v>15</v>
      </c>
      <c r="J475"/>
      <c r="K475"/>
      <c r="L475"/>
      <c r="M475"/>
      <c r="N475"/>
      <c r="O475"/>
      <c r="P475"/>
      <c r="Q475"/>
      <c r="R475"/>
      <c r="S475"/>
    </row>
    <row r="476" spans="1:19">
      <c r="A476"/>
      <c r="B476"/>
      <c r="C476"/>
      <c r="D476"/>
      <c r="E476"/>
      <c r="F476"/>
      <c r="G476" s="8">
        <v>60731</v>
      </c>
      <c r="H476" s="9" t="s">
        <v>16</v>
      </c>
      <c r="I476" s="10" t="s">
        <v>17</v>
      </c>
      <c r="J476"/>
      <c r="K476"/>
      <c r="L476"/>
      <c r="M476"/>
      <c r="N476"/>
      <c r="O476"/>
      <c r="P476"/>
      <c r="Q476"/>
      <c r="R476"/>
      <c r="S476"/>
    </row>
    <row r="477" spans="1:19">
      <c r="A477"/>
      <c r="B477"/>
      <c r="C477"/>
      <c r="D477"/>
      <c r="E477"/>
      <c r="F477"/>
      <c r="G477" s="8">
        <v>60743</v>
      </c>
      <c r="H477" s="9" t="s">
        <v>8</v>
      </c>
      <c r="I477" s="10" t="s">
        <v>21</v>
      </c>
      <c r="J477"/>
      <c r="K477"/>
      <c r="L477"/>
      <c r="M477"/>
      <c r="N477"/>
      <c r="O477"/>
      <c r="P477"/>
      <c r="Q477"/>
      <c r="R477"/>
      <c r="S477"/>
    </row>
    <row r="478" spans="1:19">
      <c r="A478"/>
      <c r="B478"/>
      <c r="C478"/>
      <c r="D478"/>
      <c r="E478"/>
      <c r="F478"/>
      <c r="G478" s="8">
        <v>60793</v>
      </c>
      <c r="H478" s="9" t="s">
        <v>5</v>
      </c>
      <c r="I478" s="10" t="s">
        <v>19</v>
      </c>
      <c r="J478"/>
      <c r="K478"/>
      <c r="L478"/>
      <c r="M478"/>
      <c r="N478"/>
      <c r="O478"/>
      <c r="P478"/>
      <c r="Q478"/>
      <c r="R478"/>
      <c r="S478"/>
    </row>
    <row r="479" spans="1:19">
      <c r="A479"/>
      <c r="B479"/>
      <c r="C479"/>
      <c r="D479"/>
      <c r="E479"/>
      <c r="F479"/>
      <c r="G479" s="8">
        <v>60882</v>
      </c>
      <c r="H479" s="9" t="s">
        <v>14</v>
      </c>
      <c r="I479" s="10" t="s">
        <v>20</v>
      </c>
      <c r="J479"/>
      <c r="K479"/>
      <c r="L479"/>
      <c r="M479"/>
      <c r="N479"/>
      <c r="O479"/>
      <c r="P479"/>
      <c r="Q479"/>
      <c r="R479"/>
      <c r="S479"/>
    </row>
    <row r="480" spans="1:19">
      <c r="A480"/>
      <c r="B480"/>
      <c r="C480"/>
      <c r="D480"/>
      <c r="E480"/>
      <c r="F480"/>
      <c r="G480" s="8">
        <v>60917</v>
      </c>
      <c r="H480" s="9" t="s">
        <v>14</v>
      </c>
      <c r="I480" s="10" t="s">
        <v>22</v>
      </c>
      <c r="J480"/>
      <c r="K480"/>
      <c r="L480"/>
      <c r="M480"/>
      <c r="N480"/>
      <c r="O480"/>
      <c r="P480"/>
      <c r="Q480"/>
      <c r="R480"/>
      <c r="S480"/>
    </row>
    <row r="481" spans="1:19">
      <c r="A481"/>
      <c r="B481"/>
      <c r="C481"/>
      <c r="D481"/>
      <c r="E481"/>
      <c r="F481"/>
      <c r="G481" s="8">
        <v>60938</v>
      </c>
      <c r="H481" s="9" t="s">
        <v>14</v>
      </c>
      <c r="I481" s="10" t="s">
        <v>7</v>
      </c>
      <c r="J481"/>
      <c r="K481"/>
      <c r="L481"/>
      <c r="M481"/>
      <c r="N481"/>
      <c r="O481"/>
      <c r="P481"/>
      <c r="Q481"/>
      <c r="R481"/>
      <c r="S481"/>
    </row>
    <row r="482" spans="1:19">
      <c r="A482"/>
      <c r="B482"/>
      <c r="C482"/>
      <c r="D482"/>
      <c r="E482"/>
      <c r="F482"/>
      <c r="G482" s="8">
        <v>60951</v>
      </c>
      <c r="H482" s="9" t="s">
        <v>10</v>
      </c>
      <c r="I482" s="10" t="s">
        <v>9</v>
      </c>
      <c r="J482"/>
      <c r="K482"/>
      <c r="L482"/>
      <c r="M482"/>
      <c r="N482"/>
      <c r="O482"/>
      <c r="P482"/>
      <c r="Q482"/>
      <c r="R482"/>
      <c r="S482"/>
    </row>
    <row r="483" spans="1:19">
      <c r="A483"/>
      <c r="B483"/>
      <c r="C483"/>
      <c r="D483"/>
      <c r="E483"/>
      <c r="F483"/>
      <c r="G483" s="8">
        <v>61042</v>
      </c>
      <c r="H483" s="9" t="s">
        <v>10</v>
      </c>
      <c r="I483" s="10" t="s">
        <v>15</v>
      </c>
      <c r="J483"/>
      <c r="K483"/>
      <c r="L483"/>
      <c r="M483"/>
      <c r="N483"/>
      <c r="O483"/>
      <c r="P483"/>
      <c r="Q483"/>
      <c r="R483"/>
      <c r="S483"/>
    </row>
    <row r="484" spans="1:19">
      <c r="A484"/>
      <c r="B484"/>
      <c r="C484"/>
      <c r="D484"/>
      <c r="E484"/>
      <c r="F484"/>
      <c r="G484" s="8">
        <v>61043</v>
      </c>
      <c r="H484" s="9" t="s">
        <v>14</v>
      </c>
      <c r="I484" s="10" t="s">
        <v>15</v>
      </c>
      <c r="J484"/>
      <c r="K484"/>
      <c r="L484"/>
      <c r="M484"/>
      <c r="N484"/>
      <c r="O484"/>
      <c r="P484"/>
      <c r="Q484"/>
      <c r="R484"/>
      <c r="S484"/>
    </row>
    <row r="485" spans="1:19">
      <c r="A485"/>
      <c r="B485"/>
      <c r="C485"/>
      <c r="D485"/>
      <c r="E485"/>
      <c r="F485"/>
      <c r="G485" s="8">
        <v>61088</v>
      </c>
      <c r="H485" s="9" t="s">
        <v>16</v>
      </c>
      <c r="I485" s="10" t="s">
        <v>17</v>
      </c>
      <c r="J485"/>
      <c r="K485"/>
      <c r="L485"/>
      <c r="M485"/>
      <c r="N485"/>
      <c r="O485"/>
      <c r="P485"/>
      <c r="Q485"/>
      <c r="R485"/>
      <c r="S485"/>
    </row>
    <row r="486" spans="1:19">
      <c r="A486"/>
      <c r="B486"/>
      <c r="C486"/>
      <c r="D486"/>
      <c r="E486"/>
      <c r="F486"/>
      <c r="G486" s="8">
        <v>61108</v>
      </c>
      <c r="H486" s="9" t="s">
        <v>5</v>
      </c>
      <c r="I486" s="10" t="s">
        <v>21</v>
      </c>
      <c r="J486"/>
      <c r="K486"/>
      <c r="L486"/>
      <c r="M486"/>
      <c r="N486"/>
      <c r="O486"/>
      <c r="P486"/>
      <c r="Q486"/>
      <c r="R486"/>
      <c r="S486"/>
    </row>
    <row r="487" spans="1:19">
      <c r="A487"/>
      <c r="B487"/>
      <c r="C487"/>
      <c r="D487"/>
      <c r="E487"/>
      <c r="F487"/>
      <c r="G487" s="8">
        <v>61150</v>
      </c>
      <c r="H487" s="9" t="s">
        <v>5</v>
      </c>
      <c r="I487" s="10" t="s">
        <v>19</v>
      </c>
      <c r="J487"/>
      <c r="K487"/>
      <c r="L487"/>
      <c r="M487"/>
      <c r="N487"/>
      <c r="O487"/>
      <c r="P487"/>
      <c r="Q487"/>
      <c r="R487"/>
      <c r="S487"/>
    </row>
    <row r="488" spans="1:19">
      <c r="A488"/>
      <c r="B488"/>
      <c r="C488"/>
      <c r="D488"/>
      <c r="E488"/>
      <c r="F488"/>
      <c r="G488" s="8">
        <v>61247</v>
      </c>
      <c r="H488" s="9" t="s">
        <v>8</v>
      </c>
      <c r="I488" s="10" t="s">
        <v>20</v>
      </c>
      <c r="J488"/>
      <c r="K488"/>
      <c r="L488"/>
      <c r="M488"/>
      <c r="N488"/>
      <c r="O488"/>
      <c r="P488"/>
      <c r="Q488"/>
      <c r="R488"/>
      <c r="S488"/>
    </row>
    <row r="489" spans="1:19">
      <c r="A489"/>
      <c r="B489"/>
      <c r="C489"/>
      <c r="D489"/>
      <c r="E489"/>
      <c r="F489"/>
      <c r="G489" s="8">
        <v>61282</v>
      </c>
      <c r="H489" s="9" t="s">
        <v>8</v>
      </c>
      <c r="I489" s="10" t="s">
        <v>22</v>
      </c>
      <c r="J489"/>
      <c r="K489"/>
      <c r="L489"/>
      <c r="M489"/>
      <c r="N489"/>
      <c r="O489"/>
      <c r="P489"/>
      <c r="Q489"/>
      <c r="R489"/>
      <c r="S489"/>
    </row>
    <row r="490" spans="1:19">
      <c r="A490"/>
      <c r="B490"/>
      <c r="C490"/>
      <c r="D490"/>
      <c r="E490"/>
      <c r="F490"/>
      <c r="G490" s="8">
        <v>61303</v>
      </c>
      <c r="H490" s="9" t="s">
        <v>8</v>
      </c>
      <c r="I490" s="10" t="s">
        <v>7</v>
      </c>
      <c r="J490"/>
      <c r="K490"/>
      <c r="L490"/>
      <c r="M490"/>
      <c r="N490"/>
      <c r="O490"/>
      <c r="P490"/>
      <c r="Q490"/>
      <c r="R490"/>
      <c r="S490"/>
    </row>
    <row r="491" spans="1:19">
      <c r="A491"/>
      <c r="B491"/>
      <c r="C491"/>
      <c r="D491"/>
      <c r="E491"/>
      <c r="F491"/>
      <c r="G491" s="8">
        <v>61316</v>
      </c>
      <c r="H491" s="9" t="s">
        <v>14</v>
      </c>
      <c r="I491" s="10" t="s">
        <v>9</v>
      </c>
      <c r="J491"/>
      <c r="K491"/>
      <c r="L491"/>
      <c r="M491"/>
      <c r="N491"/>
      <c r="O491"/>
      <c r="P491"/>
      <c r="Q491"/>
      <c r="R491"/>
      <c r="S491"/>
    </row>
    <row r="492" spans="1:19">
      <c r="A492"/>
      <c r="B492"/>
      <c r="C492"/>
      <c r="D492"/>
      <c r="E492"/>
      <c r="F492"/>
      <c r="G492" s="8">
        <v>61427</v>
      </c>
      <c r="H492" s="9" t="s">
        <v>10</v>
      </c>
      <c r="I492" s="10" t="s">
        <v>15</v>
      </c>
      <c r="J492"/>
      <c r="K492"/>
      <c r="L492"/>
      <c r="M492"/>
      <c r="N492"/>
      <c r="O492"/>
      <c r="P492"/>
      <c r="Q492"/>
      <c r="R492"/>
      <c r="S492"/>
    </row>
    <row r="493" spans="1:19">
      <c r="A493"/>
      <c r="B493"/>
      <c r="C493"/>
      <c r="D493"/>
      <c r="E493"/>
      <c r="F493"/>
      <c r="G493" s="8">
        <v>61428</v>
      </c>
      <c r="H493" s="9" t="s">
        <v>14</v>
      </c>
      <c r="I493" s="10" t="s">
        <v>15</v>
      </c>
      <c r="J493"/>
      <c r="K493"/>
      <c r="L493"/>
      <c r="M493"/>
      <c r="N493"/>
      <c r="O493"/>
      <c r="P493"/>
      <c r="Q493"/>
      <c r="R493"/>
      <c r="S493"/>
    </row>
    <row r="494" spans="1:19">
      <c r="A494"/>
      <c r="B494"/>
      <c r="C494"/>
      <c r="D494"/>
      <c r="E494"/>
      <c r="F494"/>
      <c r="G494" s="8">
        <v>61473</v>
      </c>
      <c r="H494" s="9" t="s">
        <v>16</v>
      </c>
      <c r="I494" s="10" t="s">
        <v>17</v>
      </c>
      <c r="J494"/>
      <c r="K494"/>
      <c r="L494"/>
      <c r="M494"/>
      <c r="N494"/>
      <c r="O494"/>
      <c r="P494"/>
      <c r="Q494"/>
      <c r="R494"/>
      <c r="S494"/>
    </row>
    <row r="495" spans="1:19">
      <c r="A495"/>
      <c r="B495"/>
      <c r="C495"/>
      <c r="D495"/>
      <c r="E495"/>
      <c r="F495"/>
      <c r="G495" s="8">
        <v>61484</v>
      </c>
      <c r="H495" s="9" t="s">
        <v>14</v>
      </c>
      <c r="I495" s="10" t="s">
        <v>18</v>
      </c>
      <c r="J495"/>
      <c r="K495"/>
      <c r="L495"/>
      <c r="M495"/>
      <c r="N495"/>
      <c r="O495"/>
      <c r="P495"/>
      <c r="Q495"/>
      <c r="R495"/>
      <c r="S495"/>
    </row>
    <row r="496" spans="1:19">
      <c r="A496"/>
      <c r="B496"/>
      <c r="C496"/>
      <c r="D496"/>
      <c r="E496"/>
      <c r="F496"/>
      <c r="G496" s="8">
        <v>61535</v>
      </c>
      <c r="H496" s="9" t="s">
        <v>5</v>
      </c>
      <c r="I496" s="10" t="s">
        <v>19</v>
      </c>
      <c r="J496"/>
      <c r="K496"/>
      <c r="L496"/>
      <c r="M496"/>
      <c r="N496"/>
      <c r="O496"/>
      <c r="P496"/>
      <c r="Q496"/>
      <c r="R496"/>
      <c r="S496"/>
    </row>
    <row r="497" spans="1:19">
      <c r="A497"/>
      <c r="B497"/>
      <c r="C497"/>
      <c r="D497"/>
      <c r="E497"/>
      <c r="F497"/>
      <c r="G497" s="8">
        <v>61613</v>
      </c>
      <c r="H497" s="9" t="s">
        <v>16</v>
      </c>
      <c r="I497" s="10" t="s">
        <v>20</v>
      </c>
      <c r="J497"/>
      <c r="K497"/>
      <c r="L497"/>
      <c r="M497"/>
      <c r="N497"/>
      <c r="O497"/>
      <c r="P497"/>
      <c r="Q497"/>
      <c r="R497"/>
      <c r="S497"/>
    </row>
    <row r="498" spans="1:19">
      <c r="A498"/>
      <c r="B498"/>
      <c r="C498"/>
      <c r="D498"/>
      <c r="E498"/>
      <c r="F498"/>
      <c r="G498" s="8">
        <v>61648</v>
      </c>
      <c r="H498" s="9" t="s">
        <v>16</v>
      </c>
      <c r="I498" s="10" t="s">
        <v>22</v>
      </c>
      <c r="J498"/>
      <c r="K498"/>
      <c r="L498"/>
      <c r="M498"/>
      <c r="N498"/>
      <c r="O498"/>
      <c r="P498"/>
      <c r="Q498"/>
      <c r="R498"/>
      <c r="S498"/>
    </row>
    <row r="499" spans="1:19">
      <c r="A499"/>
      <c r="B499"/>
      <c r="C499"/>
      <c r="D499"/>
      <c r="E499"/>
      <c r="F499"/>
      <c r="G499" s="8">
        <v>61669</v>
      </c>
      <c r="H499" s="9" t="s">
        <v>16</v>
      </c>
      <c r="I499" s="10" t="s">
        <v>7</v>
      </c>
      <c r="J499"/>
      <c r="K499"/>
      <c r="L499"/>
      <c r="M499"/>
      <c r="N499"/>
      <c r="O499"/>
      <c r="P499"/>
      <c r="Q499"/>
      <c r="R499"/>
      <c r="S499"/>
    </row>
    <row r="500" spans="1:19">
      <c r="A500"/>
      <c r="B500"/>
      <c r="C500"/>
      <c r="D500"/>
      <c r="E500"/>
      <c r="F500"/>
      <c r="G500" s="8">
        <v>61682</v>
      </c>
      <c r="H500" s="9" t="s">
        <v>5</v>
      </c>
      <c r="I500" s="10" t="s">
        <v>9</v>
      </c>
      <c r="J500"/>
      <c r="K500"/>
      <c r="L500"/>
      <c r="M500"/>
      <c r="N500"/>
      <c r="O500"/>
      <c r="P500"/>
      <c r="Q500"/>
      <c r="R500"/>
      <c r="S500"/>
    </row>
    <row r="501" spans="1:19">
      <c r="A501"/>
      <c r="B501"/>
      <c r="C501"/>
      <c r="D501"/>
      <c r="E501"/>
      <c r="F501"/>
      <c r="G501" s="8">
        <v>61722</v>
      </c>
      <c r="H501" s="9" t="s">
        <v>14</v>
      </c>
      <c r="I501" s="10" t="s">
        <v>11</v>
      </c>
      <c r="J501"/>
      <c r="K501"/>
      <c r="L501"/>
      <c r="M501"/>
      <c r="N501"/>
      <c r="O501"/>
      <c r="P501"/>
      <c r="Q501"/>
      <c r="R501"/>
      <c r="S501"/>
    </row>
    <row r="502" spans="1:19">
      <c r="A502"/>
      <c r="B502"/>
      <c r="C502"/>
      <c r="D502"/>
      <c r="E502"/>
      <c r="F502"/>
      <c r="G502" s="8">
        <v>61729</v>
      </c>
      <c r="H502" s="9" t="s">
        <v>14</v>
      </c>
      <c r="I502" s="10" t="s">
        <v>12</v>
      </c>
      <c r="J502"/>
      <c r="K502"/>
      <c r="L502"/>
      <c r="M502"/>
      <c r="N502"/>
      <c r="O502"/>
      <c r="P502"/>
      <c r="Q502"/>
      <c r="R502"/>
      <c r="S502"/>
    </row>
    <row r="503" spans="1:19">
      <c r="A503"/>
      <c r="B503"/>
      <c r="C503"/>
      <c r="D503"/>
      <c r="E503"/>
      <c r="F503"/>
      <c r="G503" s="8">
        <v>61784</v>
      </c>
      <c r="H503" s="9" t="s">
        <v>10</v>
      </c>
      <c r="I503" s="10" t="s">
        <v>15</v>
      </c>
      <c r="J503"/>
      <c r="K503"/>
      <c r="L503"/>
      <c r="M503"/>
      <c r="N503"/>
      <c r="O503"/>
      <c r="P503"/>
      <c r="Q503"/>
      <c r="R503"/>
      <c r="S503"/>
    </row>
    <row r="504" spans="1:19">
      <c r="A504"/>
      <c r="B504"/>
      <c r="C504"/>
      <c r="D504"/>
      <c r="E504"/>
      <c r="F504"/>
      <c r="G504" s="8">
        <v>61785</v>
      </c>
      <c r="H504" s="9" t="s">
        <v>14</v>
      </c>
      <c r="I504" s="10" t="s">
        <v>15</v>
      </c>
      <c r="J504"/>
      <c r="K504"/>
      <c r="L504"/>
      <c r="M504"/>
      <c r="N504"/>
      <c r="O504"/>
      <c r="P504"/>
      <c r="Q504"/>
      <c r="R504"/>
      <c r="S504"/>
    </row>
    <row r="505" spans="1:19">
      <c r="A505"/>
      <c r="B505"/>
      <c r="C505"/>
      <c r="D505"/>
      <c r="E505"/>
      <c r="F505"/>
      <c r="G505" s="8">
        <v>61830</v>
      </c>
      <c r="H505" s="9" t="s">
        <v>16</v>
      </c>
      <c r="I505" s="10" t="s">
        <v>17</v>
      </c>
      <c r="J505"/>
      <c r="K505"/>
      <c r="L505"/>
      <c r="M505"/>
      <c r="N505"/>
      <c r="O505"/>
      <c r="P505"/>
      <c r="Q505"/>
      <c r="R505"/>
      <c r="S505"/>
    </row>
    <row r="506" spans="1:19">
      <c r="A506"/>
      <c r="B506"/>
      <c r="C506"/>
      <c r="D506"/>
      <c r="E506"/>
      <c r="F506"/>
      <c r="G506" s="8">
        <v>61849</v>
      </c>
      <c r="H506" s="9" t="s">
        <v>8</v>
      </c>
      <c r="I506" s="10" t="s">
        <v>18</v>
      </c>
      <c r="J506"/>
      <c r="K506"/>
      <c r="L506"/>
      <c r="M506"/>
      <c r="N506"/>
      <c r="O506"/>
      <c r="P506"/>
      <c r="Q506"/>
      <c r="R506"/>
      <c r="S506"/>
    </row>
    <row r="507" spans="1:19">
      <c r="A507"/>
      <c r="B507"/>
      <c r="C507"/>
      <c r="D507"/>
      <c r="E507"/>
      <c r="F507"/>
      <c r="G507" s="8">
        <v>61892</v>
      </c>
      <c r="H507" s="9" t="s">
        <v>5</v>
      </c>
      <c r="I507" s="10" t="s">
        <v>19</v>
      </c>
      <c r="J507"/>
      <c r="K507"/>
      <c r="L507"/>
      <c r="M507"/>
      <c r="N507"/>
      <c r="O507"/>
      <c r="P507"/>
      <c r="Q507"/>
      <c r="R507"/>
      <c r="S507"/>
    </row>
    <row r="508" spans="1:19">
      <c r="A508"/>
      <c r="B508"/>
      <c r="C508"/>
      <c r="D508"/>
      <c r="E508"/>
      <c r="F508"/>
      <c r="G508" s="8">
        <v>62047</v>
      </c>
      <c r="H508" s="9" t="s">
        <v>16</v>
      </c>
      <c r="I508" s="10" t="s">
        <v>9</v>
      </c>
      <c r="J508"/>
      <c r="K508"/>
      <c r="L508"/>
      <c r="M508"/>
      <c r="N508"/>
      <c r="O508"/>
      <c r="P508"/>
      <c r="Q508"/>
      <c r="R508"/>
      <c r="S508"/>
    </row>
    <row r="509" spans="1:19">
      <c r="A509"/>
      <c r="B509"/>
      <c r="C509"/>
      <c r="D509"/>
      <c r="E509"/>
      <c r="F509"/>
      <c r="G509" s="8">
        <v>62087</v>
      </c>
      <c r="H509" s="9" t="s">
        <v>8</v>
      </c>
      <c r="I509" s="10" t="s">
        <v>11</v>
      </c>
      <c r="J509"/>
      <c r="K509"/>
      <c r="L509"/>
      <c r="M509"/>
      <c r="N509"/>
      <c r="O509"/>
      <c r="P509"/>
      <c r="Q509"/>
      <c r="R509"/>
      <c r="S509"/>
    </row>
    <row r="510" spans="1:19">
      <c r="A510"/>
      <c r="B510"/>
      <c r="C510"/>
      <c r="D510"/>
      <c r="E510"/>
      <c r="F510"/>
      <c r="G510" s="8">
        <v>62094</v>
      </c>
      <c r="H510" s="9" t="s">
        <v>8</v>
      </c>
      <c r="I510" s="10" t="s">
        <v>12</v>
      </c>
      <c r="J510"/>
      <c r="K510"/>
      <c r="L510"/>
      <c r="M510"/>
      <c r="N510"/>
      <c r="O510"/>
      <c r="P510"/>
      <c r="Q510"/>
      <c r="R510"/>
      <c r="S510"/>
    </row>
    <row r="511" spans="1:19">
      <c r="A511"/>
      <c r="B511"/>
      <c r="C511"/>
      <c r="D511"/>
      <c r="E511"/>
      <c r="F511"/>
      <c r="G511" s="8">
        <v>62134</v>
      </c>
      <c r="H511" s="9" t="s">
        <v>10</v>
      </c>
      <c r="I511" s="10" t="s">
        <v>15</v>
      </c>
      <c r="J511"/>
      <c r="K511"/>
      <c r="L511"/>
      <c r="M511"/>
      <c r="N511"/>
      <c r="O511"/>
      <c r="P511"/>
      <c r="Q511"/>
      <c r="R511"/>
      <c r="S511"/>
    </row>
    <row r="512" spans="1:19">
      <c r="A512"/>
      <c r="B512"/>
      <c r="C512"/>
      <c r="D512"/>
      <c r="E512"/>
      <c r="F512"/>
      <c r="G512" s="8">
        <v>62135</v>
      </c>
      <c r="H512" s="9" t="s">
        <v>14</v>
      </c>
      <c r="I512" s="10" t="s">
        <v>15</v>
      </c>
      <c r="J512"/>
      <c r="K512"/>
      <c r="L512"/>
      <c r="M512"/>
      <c r="N512"/>
      <c r="O512"/>
      <c r="P512"/>
      <c r="Q512"/>
      <c r="R512"/>
      <c r="S512"/>
    </row>
    <row r="513" spans="1:19">
      <c r="A513"/>
      <c r="B513"/>
      <c r="C513"/>
      <c r="D513"/>
      <c r="E513"/>
      <c r="F513"/>
      <c r="G513" s="8">
        <v>62180</v>
      </c>
      <c r="H513" s="9" t="s">
        <v>16</v>
      </c>
      <c r="I513" s="10" t="s">
        <v>17</v>
      </c>
      <c r="J513"/>
      <c r="K513"/>
      <c r="L513"/>
      <c r="M513"/>
      <c r="N513"/>
      <c r="O513"/>
      <c r="P513"/>
      <c r="Q513"/>
      <c r="R513"/>
      <c r="S513"/>
    </row>
    <row r="514" spans="1:19">
      <c r="A514"/>
      <c r="B514"/>
      <c r="C514"/>
      <c r="D514"/>
      <c r="E514"/>
      <c r="F514"/>
      <c r="G514" s="8">
        <v>62204</v>
      </c>
      <c r="H514" s="9" t="s">
        <v>10</v>
      </c>
      <c r="I514" s="10" t="s">
        <v>21</v>
      </c>
      <c r="J514"/>
      <c r="K514"/>
      <c r="L514"/>
      <c r="M514"/>
      <c r="N514"/>
      <c r="O514"/>
      <c r="P514"/>
      <c r="Q514"/>
      <c r="R514"/>
      <c r="S514"/>
    </row>
    <row r="515" spans="1:19">
      <c r="A515"/>
      <c r="B515"/>
      <c r="C515"/>
      <c r="D515"/>
      <c r="E515"/>
      <c r="F515"/>
      <c r="G515" s="8">
        <v>62214</v>
      </c>
      <c r="H515" s="9" t="s">
        <v>5</v>
      </c>
      <c r="I515" s="10" t="s">
        <v>18</v>
      </c>
      <c r="J515"/>
      <c r="K515"/>
      <c r="L515"/>
      <c r="M515"/>
      <c r="N515"/>
      <c r="O515"/>
      <c r="P515"/>
      <c r="Q515"/>
      <c r="R515"/>
      <c r="S515"/>
    </row>
    <row r="516" spans="1:19">
      <c r="A516"/>
      <c r="B516"/>
      <c r="C516"/>
      <c r="D516"/>
      <c r="E516"/>
      <c r="F516"/>
      <c r="G516" s="8">
        <v>62242</v>
      </c>
      <c r="H516" s="9" t="s">
        <v>5</v>
      </c>
      <c r="I516" s="10" t="s">
        <v>19</v>
      </c>
      <c r="J516"/>
      <c r="K516"/>
      <c r="L516"/>
      <c r="M516"/>
      <c r="N516"/>
      <c r="O516"/>
      <c r="P516"/>
      <c r="Q516"/>
      <c r="R516"/>
      <c r="S516"/>
    </row>
    <row r="517" spans="1:19">
      <c r="A517"/>
      <c r="B517"/>
      <c r="C517"/>
      <c r="D517"/>
      <c r="E517"/>
      <c r="F517"/>
      <c r="G517" s="8">
        <v>62452</v>
      </c>
      <c r="H517" s="9" t="s">
        <v>5</v>
      </c>
      <c r="I517" s="10" t="s">
        <v>11</v>
      </c>
      <c r="J517"/>
      <c r="K517"/>
      <c r="L517"/>
      <c r="M517"/>
      <c r="N517"/>
      <c r="O517"/>
      <c r="P517"/>
      <c r="Q517"/>
      <c r="R517"/>
      <c r="S517"/>
    </row>
    <row r="518" spans="1:19">
      <c r="A518"/>
      <c r="B518"/>
      <c r="C518"/>
      <c r="D518"/>
      <c r="E518"/>
      <c r="F518"/>
      <c r="G518" s="8">
        <v>62459</v>
      </c>
      <c r="H518" s="9" t="s">
        <v>5</v>
      </c>
      <c r="I518" s="10" t="s">
        <v>12</v>
      </c>
      <c r="J518"/>
      <c r="K518"/>
      <c r="L518"/>
      <c r="M518"/>
      <c r="N518"/>
      <c r="O518"/>
      <c r="P518"/>
      <c r="Q518"/>
      <c r="R518"/>
      <c r="S518"/>
    </row>
    <row r="519" spans="1:19">
      <c r="A519"/>
      <c r="B519"/>
      <c r="C519"/>
      <c r="D519"/>
      <c r="E519"/>
      <c r="F519"/>
      <c r="G519" s="8">
        <v>62519</v>
      </c>
      <c r="H519" s="9" t="s">
        <v>10</v>
      </c>
      <c r="I519" s="10" t="s">
        <v>15</v>
      </c>
      <c r="J519"/>
      <c r="K519"/>
      <c r="L519"/>
      <c r="M519"/>
      <c r="N519"/>
      <c r="O519"/>
      <c r="P519"/>
      <c r="Q519"/>
      <c r="R519"/>
      <c r="S519"/>
    </row>
    <row r="520" spans="1:19">
      <c r="A520"/>
      <c r="B520"/>
      <c r="C520"/>
      <c r="D520"/>
      <c r="E520"/>
      <c r="F520"/>
      <c r="G520" s="8">
        <v>62520</v>
      </c>
      <c r="H520" s="9" t="s">
        <v>14</v>
      </c>
      <c r="I520" s="10" t="s">
        <v>15</v>
      </c>
      <c r="J520"/>
      <c r="K520"/>
      <c r="L520"/>
      <c r="M520"/>
      <c r="N520"/>
      <c r="O520"/>
      <c r="P520"/>
      <c r="Q520"/>
      <c r="R520"/>
      <c r="S520"/>
    </row>
    <row r="521" spans="1:19">
      <c r="A521"/>
      <c r="B521"/>
      <c r="C521"/>
      <c r="D521"/>
      <c r="E521"/>
      <c r="F521"/>
      <c r="G521" s="8">
        <v>62565</v>
      </c>
      <c r="H521" s="9" t="s">
        <v>16</v>
      </c>
      <c r="I521" s="10" t="s">
        <v>17</v>
      </c>
      <c r="J521"/>
      <c r="K521"/>
      <c r="L521"/>
      <c r="M521"/>
      <c r="N521"/>
      <c r="O521"/>
      <c r="P521"/>
      <c r="Q521"/>
      <c r="R521"/>
      <c r="S521"/>
    </row>
    <row r="522" spans="1:19">
      <c r="A522"/>
      <c r="B522"/>
      <c r="C522"/>
      <c r="D522"/>
      <c r="E522"/>
      <c r="F522"/>
      <c r="G522" s="8">
        <v>62569</v>
      </c>
      <c r="H522" s="9" t="s">
        <v>14</v>
      </c>
      <c r="I522" s="10" t="s">
        <v>21</v>
      </c>
      <c r="J522"/>
      <c r="K522"/>
      <c r="L522"/>
      <c r="M522"/>
      <c r="N522"/>
      <c r="O522"/>
      <c r="P522"/>
      <c r="Q522"/>
      <c r="R522"/>
      <c r="S522"/>
    </row>
    <row r="523" spans="1:19">
      <c r="A523"/>
      <c r="B523"/>
      <c r="C523"/>
      <c r="D523"/>
      <c r="E523"/>
      <c r="F523"/>
      <c r="G523" s="8">
        <v>62579</v>
      </c>
      <c r="H523" s="9" t="s">
        <v>16</v>
      </c>
      <c r="I523" s="10" t="s">
        <v>18</v>
      </c>
      <c r="J523"/>
      <c r="K523"/>
      <c r="L523"/>
      <c r="M523"/>
      <c r="N523"/>
      <c r="O523"/>
      <c r="P523"/>
      <c r="Q523"/>
      <c r="R523"/>
      <c r="S523"/>
    </row>
    <row r="524" spans="1:19">
      <c r="A524"/>
      <c r="B524"/>
      <c r="C524"/>
      <c r="D524"/>
      <c r="E524"/>
      <c r="F524"/>
      <c r="G524" s="8">
        <v>62627</v>
      </c>
      <c r="H524" s="9" t="s">
        <v>5</v>
      </c>
      <c r="I524" s="10" t="s">
        <v>19</v>
      </c>
      <c r="J524"/>
      <c r="K524"/>
      <c r="L524"/>
      <c r="M524"/>
      <c r="N524"/>
      <c r="O524"/>
      <c r="P524"/>
      <c r="Q524"/>
      <c r="R524"/>
      <c r="S524"/>
    </row>
    <row r="525" spans="1:19">
      <c r="A525"/>
      <c r="B525"/>
      <c r="C525"/>
      <c r="D525"/>
      <c r="E525"/>
      <c r="F525"/>
      <c r="G525" s="8">
        <v>62708</v>
      </c>
      <c r="H525" s="9" t="s">
        <v>10</v>
      </c>
      <c r="I525" s="10" t="s">
        <v>20</v>
      </c>
      <c r="J525"/>
      <c r="K525"/>
      <c r="L525"/>
      <c r="M525"/>
      <c r="N525"/>
      <c r="O525"/>
      <c r="P525"/>
      <c r="Q525"/>
      <c r="R525"/>
      <c r="S525"/>
    </row>
    <row r="526" spans="1:19">
      <c r="A526"/>
      <c r="B526"/>
      <c r="C526"/>
      <c r="D526"/>
      <c r="E526"/>
      <c r="F526"/>
      <c r="G526" s="8">
        <v>62743</v>
      </c>
      <c r="H526" s="9" t="s">
        <v>10</v>
      </c>
      <c r="I526" s="10" t="s">
        <v>22</v>
      </c>
      <c r="J526"/>
      <c r="K526"/>
      <c r="L526"/>
      <c r="M526"/>
      <c r="N526"/>
      <c r="O526"/>
      <c r="P526"/>
      <c r="Q526"/>
      <c r="R526"/>
      <c r="S526"/>
    </row>
    <row r="527" spans="1:19">
      <c r="A527"/>
      <c r="B527"/>
      <c r="C527"/>
      <c r="D527"/>
      <c r="E527"/>
      <c r="F527"/>
      <c r="G527" s="8">
        <v>62764</v>
      </c>
      <c r="H527" s="9" t="s">
        <v>10</v>
      </c>
      <c r="I527" s="10" t="s">
        <v>7</v>
      </c>
      <c r="J527"/>
      <c r="K527"/>
      <c r="L527"/>
      <c r="M527"/>
      <c r="N527"/>
      <c r="O527"/>
      <c r="P527"/>
      <c r="Q527"/>
      <c r="R527"/>
      <c r="S527"/>
    </row>
    <row r="528" spans="1:19">
      <c r="A528"/>
      <c r="B528"/>
      <c r="C528"/>
      <c r="D528"/>
      <c r="E528"/>
      <c r="F528"/>
      <c r="G528" s="8">
        <v>62817</v>
      </c>
      <c r="H528" s="9" t="s">
        <v>16</v>
      </c>
      <c r="I528" s="10" t="s">
        <v>11</v>
      </c>
      <c r="J528"/>
      <c r="K528"/>
      <c r="L528"/>
      <c r="M528"/>
      <c r="N528"/>
      <c r="O528"/>
      <c r="P528"/>
      <c r="Q528"/>
      <c r="R528"/>
      <c r="S528"/>
    </row>
    <row r="529" spans="1:19">
      <c r="A529"/>
      <c r="B529"/>
      <c r="C529"/>
      <c r="D529"/>
      <c r="E529"/>
      <c r="F529"/>
      <c r="G529" s="8">
        <v>62824</v>
      </c>
      <c r="H529" s="9" t="s">
        <v>16</v>
      </c>
      <c r="I529" s="10" t="s">
        <v>12</v>
      </c>
      <c r="J529"/>
      <c r="K529"/>
      <c r="L529"/>
      <c r="M529"/>
      <c r="N529"/>
      <c r="O529"/>
      <c r="P529"/>
      <c r="Q529"/>
      <c r="R529"/>
      <c r="S529"/>
    </row>
    <row r="530" spans="1:19">
      <c r="A530"/>
      <c r="B530"/>
      <c r="C530"/>
      <c r="D530"/>
      <c r="E530"/>
      <c r="F530"/>
      <c r="G530" s="8">
        <v>62876</v>
      </c>
      <c r="H530" s="9" t="s">
        <v>10</v>
      </c>
      <c r="I530" s="10" t="s">
        <v>15</v>
      </c>
      <c r="J530"/>
      <c r="K530"/>
      <c r="L530"/>
      <c r="M530"/>
      <c r="N530"/>
      <c r="O530"/>
      <c r="P530"/>
      <c r="Q530"/>
      <c r="R530"/>
      <c r="S530"/>
    </row>
    <row r="531" spans="1:19">
      <c r="A531"/>
      <c r="B531"/>
      <c r="C531"/>
      <c r="D531"/>
      <c r="E531"/>
      <c r="F531"/>
      <c r="G531" s="8">
        <v>62877</v>
      </c>
      <c r="H531" s="9" t="s">
        <v>14</v>
      </c>
      <c r="I531" s="10" t="s">
        <v>15</v>
      </c>
      <c r="J531"/>
      <c r="K531"/>
      <c r="L531"/>
      <c r="M531"/>
      <c r="N531"/>
      <c r="O531"/>
      <c r="P531"/>
      <c r="Q531"/>
      <c r="R531"/>
      <c r="S531"/>
    </row>
    <row r="532" spans="1:19">
      <c r="A532"/>
      <c r="B532"/>
      <c r="C532"/>
      <c r="D532"/>
      <c r="E532"/>
      <c r="F532"/>
      <c r="G532" s="8">
        <v>62922</v>
      </c>
      <c r="H532" s="9" t="s">
        <v>16</v>
      </c>
      <c r="I532" s="10" t="s">
        <v>17</v>
      </c>
      <c r="J532"/>
      <c r="K532"/>
      <c r="L532"/>
      <c r="M532"/>
      <c r="N532"/>
      <c r="O532"/>
      <c r="P532"/>
      <c r="Q532"/>
      <c r="R532"/>
      <c r="S532"/>
    </row>
    <row r="533" spans="1:19">
      <c r="A533"/>
      <c r="B533"/>
      <c r="C533"/>
      <c r="D533"/>
      <c r="E533"/>
      <c r="F533"/>
      <c r="G533" s="8">
        <v>62935</v>
      </c>
      <c r="H533" s="9" t="s">
        <v>5</v>
      </c>
      <c r="I533" s="10" t="s">
        <v>21</v>
      </c>
      <c r="J533"/>
      <c r="K533"/>
      <c r="L533"/>
      <c r="M533"/>
      <c r="N533"/>
      <c r="O533"/>
      <c r="P533"/>
      <c r="Q533"/>
      <c r="R533"/>
      <c r="S533"/>
    </row>
    <row r="534" spans="1:19">
      <c r="A534"/>
      <c r="B534"/>
      <c r="C534"/>
      <c r="D534"/>
      <c r="E534"/>
      <c r="F534"/>
      <c r="G534" s="8">
        <v>62984</v>
      </c>
      <c r="H534" s="9" t="s">
        <v>5</v>
      </c>
      <c r="I534" s="10" t="s">
        <v>19</v>
      </c>
      <c r="J534"/>
      <c r="K534"/>
      <c r="L534"/>
      <c r="M534"/>
      <c r="N534"/>
      <c r="O534"/>
      <c r="P534"/>
      <c r="Q534"/>
      <c r="R534"/>
      <c r="S534"/>
    </row>
    <row r="535" spans="1:19">
      <c r="A535"/>
      <c r="B535"/>
      <c r="C535"/>
      <c r="D535"/>
      <c r="E535"/>
      <c r="F535"/>
      <c r="G535" s="8">
        <v>63074</v>
      </c>
      <c r="H535" s="9" t="s">
        <v>8</v>
      </c>
      <c r="I535" s="10" t="s">
        <v>20</v>
      </c>
      <c r="J535"/>
      <c r="K535"/>
      <c r="L535"/>
      <c r="M535"/>
      <c r="N535"/>
      <c r="O535"/>
      <c r="P535"/>
      <c r="Q535"/>
      <c r="R535"/>
      <c r="S535"/>
    </row>
    <row r="536" spans="1:19">
      <c r="A536"/>
      <c r="B536"/>
      <c r="C536"/>
      <c r="D536"/>
      <c r="E536"/>
      <c r="F536"/>
      <c r="G536" s="8">
        <v>63109</v>
      </c>
      <c r="H536" s="9" t="s">
        <v>8</v>
      </c>
      <c r="I536" s="10" t="s">
        <v>22</v>
      </c>
      <c r="J536"/>
      <c r="K536"/>
      <c r="L536"/>
      <c r="M536"/>
      <c r="N536"/>
      <c r="O536"/>
      <c r="P536"/>
      <c r="Q536"/>
      <c r="R536"/>
      <c r="S536"/>
    </row>
    <row r="537" spans="1:19">
      <c r="A537"/>
      <c r="B537"/>
      <c r="C537"/>
      <c r="D537"/>
      <c r="E537"/>
      <c r="F537"/>
      <c r="G537" s="8">
        <v>63130</v>
      </c>
      <c r="H537" s="9" t="s">
        <v>8</v>
      </c>
      <c r="I537" s="10" t="s">
        <v>7</v>
      </c>
      <c r="J537"/>
      <c r="K537"/>
      <c r="L537"/>
      <c r="M537"/>
      <c r="N537"/>
      <c r="O537"/>
      <c r="P537"/>
      <c r="Q537"/>
      <c r="R537"/>
      <c r="S537"/>
    </row>
    <row r="538" spans="1:19">
      <c r="A538"/>
      <c r="B538"/>
      <c r="C538"/>
      <c r="D538"/>
      <c r="E538"/>
      <c r="F538"/>
      <c r="G538" s="8">
        <v>63143</v>
      </c>
      <c r="H538" s="9" t="s">
        <v>14</v>
      </c>
      <c r="I538" s="10" t="s">
        <v>9</v>
      </c>
      <c r="J538"/>
      <c r="K538"/>
      <c r="L538"/>
      <c r="M538"/>
      <c r="N538"/>
      <c r="O538"/>
      <c r="P538"/>
      <c r="Q538"/>
      <c r="R538"/>
      <c r="S538"/>
    </row>
    <row r="539" spans="1:19">
      <c r="A539"/>
      <c r="B539"/>
      <c r="C539"/>
      <c r="D539"/>
      <c r="E539"/>
      <c r="F539"/>
      <c r="G539" s="8">
        <v>63226</v>
      </c>
      <c r="H539" s="9" t="s">
        <v>10</v>
      </c>
      <c r="I539" s="10" t="s">
        <v>15</v>
      </c>
      <c r="J539"/>
      <c r="K539"/>
      <c r="L539"/>
      <c r="M539"/>
      <c r="N539"/>
      <c r="O539"/>
      <c r="P539"/>
      <c r="Q539"/>
      <c r="R539"/>
      <c r="S539"/>
    </row>
    <row r="540" spans="1:19">
      <c r="A540"/>
      <c r="B540"/>
      <c r="C540"/>
      <c r="D540"/>
      <c r="E540"/>
      <c r="F540"/>
      <c r="G540" s="8">
        <v>63227</v>
      </c>
      <c r="H540" s="9" t="s">
        <v>14</v>
      </c>
      <c r="I540" s="10" t="s">
        <v>15</v>
      </c>
      <c r="J540"/>
      <c r="K540"/>
      <c r="L540"/>
      <c r="M540"/>
      <c r="N540"/>
      <c r="O540"/>
      <c r="P540"/>
      <c r="Q540"/>
      <c r="R540"/>
      <c r="S540"/>
    </row>
    <row r="541" spans="1:19">
      <c r="A541"/>
      <c r="B541"/>
      <c r="C541"/>
      <c r="D541"/>
      <c r="E541"/>
      <c r="F541"/>
      <c r="G541" s="8">
        <v>63272</v>
      </c>
      <c r="H541" s="9" t="s">
        <v>16</v>
      </c>
      <c r="I541" s="10" t="s">
        <v>17</v>
      </c>
      <c r="J541"/>
      <c r="K541"/>
      <c r="L541"/>
      <c r="M541"/>
      <c r="N541"/>
      <c r="O541"/>
      <c r="P541"/>
      <c r="Q541"/>
      <c r="R541"/>
      <c r="S541"/>
    </row>
    <row r="542" spans="1:19">
      <c r="A542"/>
      <c r="B542"/>
      <c r="C542"/>
      <c r="D542"/>
      <c r="E542"/>
      <c r="F542"/>
      <c r="G542" s="8">
        <v>63300</v>
      </c>
      <c r="H542" s="9" t="s">
        <v>16</v>
      </c>
      <c r="I542" s="10" t="s">
        <v>21</v>
      </c>
      <c r="J542"/>
      <c r="K542"/>
      <c r="L542"/>
      <c r="M542"/>
      <c r="N542"/>
      <c r="O542"/>
      <c r="P542"/>
      <c r="Q542"/>
      <c r="R542"/>
      <c r="S542"/>
    </row>
    <row r="543" spans="1:19">
      <c r="A543"/>
      <c r="B543"/>
      <c r="C543"/>
      <c r="D543"/>
      <c r="E543"/>
      <c r="F543"/>
      <c r="G543" s="8">
        <v>63310</v>
      </c>
      <c r="H543" s="9" t="s">
        <v>10</v>
      </c>
      <c r="I543" s="10" t="s">
        <v>18</v>
      </c>
      <c r="J543"/>
      <c r="K543"/>
      <c r="L543"/>
      <c r="M543"/>
      <c r="N543"/>
      <c r="O543"/>
      <c r="P543"/>
      <c r="Q543"/>
      <c r="R543"/>
      <c r="S543"/>
    </row>
    <row r="544" spans="1:19">
      <c r="A544"/>
      <c r="B544"/>
      <c r="C544"/>
      <c r="D544"/>
      <c r="E544"/>
      <c r="F544"/>
      <c r="G544" s="8">
        <v>63334</v>
      </c>
      <c r="H544" s="9" t="s">
        <v>5</v>
      </c>
      <c r="I544" s="10" t="s">
        <v>19</v>
      </c>
      <c r="J544"/>
      <c r="K544"/>
      <c r="L544"/>
      <c r="M544"/>
      <c r="N544"/>
      <c r="O544"/>
      <c r="P544"/>
      <c r="Q544"/>
      <c r="R544"/>
      <c r="S544"/>
    </row>
    <row r="545" spans="1:19">
      <c r="A545"/>
      <c r="B545"/>
      <c r="C545"/>
      <c r="D545"/>
      <c r="E545"/>
      <c r="F545"/>
      <c r="G545" s="8">
        <v>63439</v>
      </c>
      <c r="H545" s="9" t="s">
        <v>5</v>
      </c>
      <c r="I545" s="10" t="s">
        <v>20</v>
      </c>
      <c r="J545"/>
      <c r="K545"/>
      <c r="L545"/>
      <c r="M545"/>
      <c r="N545"/>
      <c r="O545"/>
      <c r="P545"/>
      <c r="Q545"/>
      <c r="R545"/>
      <c r="S545"/>
    </row>
    <row r="546" spans="1:19">
      <c r="A546"/>
      <c r="B546"/>
      <c r="C546"/>
      <c r="D546"/>
      <c r="E546"/>
      <c r="F546"/>
      <c r="G546" s="8">
        <v>63474</v>
      </c>
      <c r="H546" s="9" t="s">
        <v>5</v>
      </c>
      <c r="I546" s="10" t="s">
        <v>22</v>
      </c>
      <c r="J546"/>
      <c r="K546"/>
      <c r="L546"/>
      <c r="M546"/>
      <c r="N546"/>
      <c r="O546"/>
      <c r="P546"/>
      <c r="Q546"/>
      <c r="R546"/>
      <c r="S546"/>
    </row>
    <row r="547" spans="1:19">
      <c r="A547"/>
      <c r="B547"/>
      <c r="C547"/>
      <c r="D547"/>
      <c r="E547"/>
      <c r="F547"/>
      <c r="G547" s="8">
        <v>63495</v>
      </c>
      <c r="H547" s="9" t="s">
        <v>5</v>
      </c>
      <c r="I547" s="10" t="s">
        <v>7</v>
      </c>
      <c r="J547"/>
      <c r="K547"/>
      <c r="L547"/>
      <c r="M547"/>
      <c r="N547"/>
      <c r="O547"/>
      <c r="P547"/>
      <c r="Q547"/>
      <c r="R547"/>
      <c r="S547"/>
    </row>
    <row r="548" spans="1:19">
      <c r="A548"/>
      <c r="B548"/>
      <c r="C548"/>
      <c r="D548"/>
      <c r="E548"/>
      <c r="F548"/>
      <c r="G548" s="8">
        <v>63508</v>
      </c>
      <c r="H548" s="9" t="s">
        <v>8</v>
      </c>
      <c r="I548" s="10" t="s">
        <v>9</v>
      </c>
      <c r="J548"/>
      <c r="K548"/>
      <c r="L548"/>
      <c r="M548"/>
      <c r="N548"/>
      <c r="O548"/>
      <c r="P548"/>
      <c r="Q548"/>
      <c r="R548"/>
      <c r="S548"/>
    </row>
    <row r="549" spans="1:19">
      <c r="A549"/>
      <c r="B549"/>
      <c r="C549"/>
      <c r="D549"/>
      <c r="E549"/>
      <c r="F549"/>
      <c r="G549" s="8">
        <v>63548</v>
      </c>
      <c r="H549" s="9" t="s">
        <v>10</v>
      </c>
      <c r="I549" s="10" t="s">
        <v>11</v>
      </c>
      <c r="J549"/>
      <c r="K549"/>
      <c r="L549"/>
      <c r="M549"/>
      <c r="N549"/>
      <c r="O549"/>
      <c r="P549"/>
      <c r="Q549"/>
      <c r="R549"/>
      <c r="S549"/>
    </row>
    <row r="550" spans="1:19">
      <c r="A550"/>
      <c r="B550"/>
      <c r="C550"/>
      <c r="D550"/>
      <c r="E550"/>
      <c r="F550"/>
      <c r="G550" s="8">
        <v>63555</v>
      </c>
      <c r="H550" s="9" t="s">
        <v>10</v>
      </c>
      <c r="I550" s="10" t="s">
        <v>12</v>
      </c>
      <c r="J550"/>
      <c r="K550"/>
      <c r="L550"/>
      <c r="M550"/>
      <c r="N550"/>
      <c r="O550"/>
      <c r="P550"/>
      <c r="Q550"/>
      <c r="R550"/>
      <c r="S550"/>
    </row>
    <row r="551" spans="1:19">
      <c r="A551"/>
      <c r="B551"/>
      <c r="C551"/>
      <c r="D551"/>
      <c r="E551"/>
      <c r="F551"/>
      <c r="G551" s="8">
        <v>63611</v>
      </c>
      <c r="H551" s="9" t="s">
        <v>10</v>
      </c>
      <c r="I551" s="10" t="s">
        <v>15</v>
      </c>
      <c r="J551"/>
      <c r="K551"/>
      <c r="L551"/>
      <c r="M551"/>
      <c r="N551"/>
      <c r="O551"/>
      <c r="P551"/>
      <c r="Q551"/>
      <c r="R551"/>
      <c r="S551"/>
    </row>
    <row r="552" spans="1:19">
      <c r="A552"/>
      <c r="B552"/>
      <c r="C552"/>
      <c r="D552"/>
      <c r="E552"/>
      <c r="F552"/>
      <c r="G552" s="8">
        <v>63612</v>
      </c>
      <c r="H552" s="9" t="s">
        <v>14</v>
      </c>
      <c r="I552" s="10" t="s">
        <v>15</v>
      </c>
      <c r="J552"/>
      <c r="K552"/>
      <c r="L552"/>
      <c r="M552"/>
      <c r="N552"/>
      <c r="O552"/>
      <c r="P552"/>
      <c r="Q552"/>
      <c r="R552"/>
      <c r="S552"/>
    </row>
    <row r="553" spans="1:19">
      <c r="A553"/>
      <c r="B553"/>
      <c r="C553"/>
      <c r="D553"/>
      <c r="E553"/>
      <c r="F553"/>
      <c r="G553" s="8">
        <v>63657</v>
      </c>
      <c r="H553" s="9" t="s">
        <v>16</v>
      </c>
      <c r="I553" s="10" t="s">
        <v>17</v>
      </c>
      <c r="J553"/>
      <c r="K553"/>
      <c r="L553"/>
      <c r="M553"/>
      <c r="N553"/>
      <c r="O553"/>
      <c r="P553"/>
      <c r="Q553"/>
      <c r="R553"/>
      <c r="S553"/>
    </row>
    <row r="554" spans="1:19">
      <c r="A554"/>
      <c r="B554"/>
      <c r="C554"/>
      <c r="D554"/>
      <c r="E554"/>
      <c r="F554"/>
      <c r="G554" s="8">
        <v>63675</v>
      </c>
      <c r="H554" s="9" t="s">
        <v>14</v>
      </c>
      <c r="I554" s="10" t="s">
        <v>18</v>
      </c>
      <c r="J554"/>
      <c r="K554"/>
      <c r="L554"/>
      <c r="M554"/>
      <c r="N554"/>
      <c r="O554"/>
      <c r="P554"/>
      <c r="Q554"/>
      <c r="R554"/>
      <c r="S554"/>
    </row>
    <row r="555" spans="1:19">
      <c r="A555"/>
      <c r="B555"/>
      <c r="C555"/>
      <c r="D555"/>
      <c r="E555"/>
      <c r="F555"/>
      <c r="G555" s="8">
        <v>63719</v>
      </c>
      <c r="H555" s="9" t="s">
        <v>5</v>
      </c>
      <c r="I555" s="10" t="s">
        <v>19</v>
      </c>
      <c r="J555"/>
      <c r="K555"/>
      <c r="L555"/>
      <c r="M555"/>
      <c r="N555"/>
      <c r="O555"/>
      <c r="P555"/>
      <c r="Q555"/>
      <c r="R555"/>
      <c r="S555"/>
    </row>
    <row r="556" spans="1:19">
      <c r="A556"/>
      <c r="B556"/>
      <c r="C556"/>
      <c r="D556"/>
      <c r="E556"/>
      <c r="F556"/>
      <c r="G556" s="8">
        <v>63804</v>
      </c>
      <c r="H556" s="9" t="s">
        <v>16</v>
      </c>
      <c r="I556" s="10" t="s">
        <v>20</v>
      </c>
      <c r="J556"/>
      <c r="K556"/>
      <c r="L556"/>
      <c r="M556"/>
      <c r="N556"/>
      <c r="O556"/>
      <c r="P556"/>
      <c r="Q556"/>
      <c r="R556"/>
      <c r="S556"/>
    </row>
    <row r="557" spans="1:19">
      <c r="A557"/>
      <c r="B557"/>
      <c r="C557"/>
      <c r="D557"/>
      <c r="E557"/>
      <c r="F557"/>
      <c r="G557" s="8">
        <v>63839</v>
      </c>
      <c r="H557" s="9" t="s">
        <v>16</v>
      </c>
      <c r="I557" s="10" t="s">
        <v>22</v>
      </c>
      <c r="J557"/>
      <c r="K557"/>
      <c r="L557"/>
      <c r="M557"/>
      <c r="N557"/>
      <c r="O557"/>
      <c r="P557"/>
      <c r="Q557"/>
      <c r="R557"/>
      <c r="S557"/>
    </row>
    <row r="558" spans="1:19">
      <c r="A558"/>
      <c r="B558"/>
      <c r="C558"/>
      <c r="D558"/>
      <c r="E558"/>
      <c r="F558"/>
      <c r="G558" s="8">
        <v>63860</v>
      </c>
      <c r="H558" s="9" t="s">
        <v>16</v>
      </c>
      <c r="I558" s="10" t="s">
        <v>7</v>
      </c>
      <c r="J558"/>
      <c r="K558"/>
      <c r="L558"/>
      <c r="M558"/>
      <c r="N558"/>
      <c r="O558"/>
      <c r="P558"/>
      <c r="Q558"/>
      <c r="R558"/>
      <c r="S558"/>
    </row>
    <row r="559" spans="1:19">
      <c r="A559"/>
      <c r="B559"/>
      <c r="C559"/>
      <c r="D559"/>
      <c r="E559"/>
      <c r="F559"/>
      <c r="G559" s="8">
        <v>63873</v>
      </c>
      <c r="H559" s="9" t="s">
        <v>5</v>
      </c>
      <c r="I559" s="10" t="s">
        <v>9</v>
      </c>
      <c r="J559"/>
      <c r="K559"/>
      <c r="L559"/>
      <c r="M559"/>
      <c r="N559"/>
      <c r="O559"/>
      <c r="P559"/>
      <c r="Q559"/>
      <c r="R559"/>
      <c r="S559"/>
    </row>
    <row r="560" spans="1:19">
      <c r="A560"/>
      <c r="B560"/>
      <c r="C560"/>
      <c r="D560"/>
      <c r="E560"/>
      <c r="F560"/>
      <c r="G560" s="8">
        <v>63913</v>
      </c>
      <c r="H560" s="9" t="s">
        <v>14</v>
      </c>
      <c r="I560" s="10" t="s">
        <v>11</v>
      </c>
      <c r="J560"/>
      <c r="K560"/>
      <c r="L560"/>
      <c r="M560"/>
      <c r="N560"/>
      <c r="O560"/>
      <c r="P560"/>
      <c r="Q560"/>
      <c r="R560"/>
      <c r="S560"/>
    </row>
    <row r="561" spans="1:19">
      <c r="A561"/>
      <c r="B561"/>
      <c r="C561"/>
      <c r="D561"/>
      <c r="E561"/>
      <c r="F561"/>
      <c r="G561" s="8">
        <v>63920</v>
      </c>
      <c r="H561" s="9" t="s">
        <v>14</v>
      </c>
      <c r="I561" s="10" t="s">
        <v>12</v>
      </c>
      <c r="J561"/>
      <c r="K561"/>
      <c r="L561"/>
      <c r="M561"/>
      <c r="N561"/>
      <c r="O561"/>
      <c r="P561"/>
      <c r="Q561"/>
      <c r="R561"/>
      <c r="S561"/>
    </row>
    <row r="562" spans="1:19">
      <c r="A562"/>
      <c r="B562"/>
      <c r="C562"/>
      <c r="D562"/>
      <c r="E562"/>
      <c r="F562"/>
      <c r="G562" s="8">
        <v>63968</v>
      </c>
      <c r="H562" s="9" t="s">
        <v>10</v>
      </c>
      <c r="I562" s="10" t="s">
        <v>15</v>
      </c>
      <c r="J562"/>
      <c r="K562"/>
      <c r="L562"/>
      <c r="M562"/>
      <c r="N562"/>
      <c r="O562"/>
      <c r="P562"/>
      <c r="Q562"/>
      <c r="R562"/>
      <c r="S562"/>
    </row>
    <row r="563" spans="1:19">
      <c r="A563"/>
      <c r="B563"/>
      <c r="C563"/>
      <c r="D563"/>
      <c r="E563"/>
      <c r="F563"/>
      <c r="G563" s="8">
        <v>63969</v>
      </c>
      <c r="H563" s="9" t="s">
        <v>14</v>
      </c>
      <c r="I563" s="10" t="s">
        <v>15</v>
      </c>
      <c r="J563"/>
      <c r="K563"/>
      <c r="L563"/>
      <c r="M563"/>
      <c r="N563"/>
      <c r="O563"/>
      <c r="P563"/>
      <c r="Q563"/>
      <c r="R563"/>
      <c r="S563"/>
    </row>
    <row r="564" spans="1:19">
      <c r="A564"/>
      <c r="B564"/>
      <c r="C564"/>
      <c r="D564"/>
      <c r="E564"/>
      <c r="F564"/>
      <c r="G564" s="8">
        <v>64014</v>
      </c>
      <c r="H564" s="9" t="s">
        <v>16</v>
      </c>
      <c r="I564" s="10" t="s">
        <v>17</v>
      </c>
      <c r="J564"/>
      <c r="K564"/>
      <c r="L564"/>
      <c r="M564"/>
      <c r="N564"/>
      <c r="O564"/>
      <c r="P564"/>
      <c r="Q564"/>
      <c r="R564"/>
      <c r="S564"/>
    </row>
    <row r="565" spans="1:19">
      <c r="A565"/>
      <c r="B565"/>
      <c r="C565"/>
      <c r="D565"/>
      <c r="E565"/>
      <c r="F565"/>
      <c r="G565" s="8">
        <v>64040</v>
      </c>
      <c r="H565" s="9" t="s">
        <v>8</v>
      </c>
      <c r="I565" s="10" t="s">
        <v>18</v>
      </c>
      <c r="J565"/>
      <c r="K565"/>
      <c r="L565"/>
      <c r="M565"/>
      <c r="N565"/>
      <c r="O565"/>
      <c r="P565"/>
      <c r="Q565"/>
      <c r="R565"/>
      <c r="S565"/>
    </row>
    <row r="566" spans="1:19">
      <c r="A566"/>
      <c r="B566"/>
      <c r="C566"/>
      <c r="D566"/>
      <c r="E566"/>
      <c r="F566"/>
      <c r="G566" s="8">
        <v>64076</v>
      </c>
      <c r="H566" s="9" t="s">
        <v>5</v>
      </c>
      <c r="I566" s="10" t="s">
        <v>19</v>
      </c>
      <c r="J566"/>
      <c r="K566"/>
      <c r="L566"/>
      <c r="M566"/>
      <c r="N566"/>
      <c r="O566"/>
      <c r="P566"/>
      <c r="Q566"/>
      <c r="R566"/>
      <c r="S566"/>
    </row>
    <row r="567" spans="1:19">
      <c r="A567"/>
      <c r="B567"/>
      <c r="C567"/>
      <c r="D567"/>
      <c r="E567"/>
      <c r="F567"/>
      <c r="G567" s="8">
        <v>64238</v>
      </c>
      <c r="H567" s="9" t="s">
        <v>16</v>
      </c>
      <c r="I567" s="10" t="s">
        <v>9</v>
      </c>
      <c r="J567"/>
      <c r="K567"/>
      <c r="L567"/>
      <c r="M567"/>
      <c r="N567"/>
      <c r="O567"/>
      <c r="P567"/>
      <c r="Q567"/>
      <c r="R567"/>
      <c r="S567"/>
    </row>
    <row r="568" spans="1:19">
      <c r="A568"/>
      <c r="B568"/>
      <c r="C568"/>
      <c r="D568"/>
      <c r="E568"/>
      <c r="F568"/>
      <c r="G568" s="8">
        <v>64278</v>
      </c>
      <c r="H568" s="9" t="s">
        <v>8</v>
      </c>
      <c r="I568" s="10" t="s">
        <v>11</v>
      </c>
      <c r="J568"/>
      <c r="K568"/>
      <c r="L568"/>
      <c r="M568"/>
      <c r="N568"/>
      <c r="O568"/>
      <c r="P568"/>
      <c r="Q568"/>
      <c r="R568"/>
      <c r="S568"/>
    </row>
    <row r="569" spans="1:19">
      <c r="A569"/>
      <c r="B569"/>
      <c r="C569"/>
      <c r="D569"/>
      <c r="E569"/>
      <c r="F569"/>
      <c r="G569" s="8">
        <v>64285</v>
      </c>
      <c r="H569" s="9" t="s">
        <v>8</v>
      </c>
      <c r="I569" s="10" t="s">
        <v>12</v>
      </c>
      <c r="J569"/>
      <c r="K569"/>
      <c r="L569"/>
      <c r="M569"/>
      <c r="N569"/>
      <c r="O569"/>
      <c r="P569"/>
      <c r="Q569"/>
      <c r="R569"/>
      <c r="S569"/>
    </row>
    <row r="570" spans="1:19">
      <c r="A570"/>
      <c r="B570"/>
      <c r="C570"/>
      <c r="D570"/>
      <c r="E570"/>
      <c r="F570"/>
      <c r="G570" s="8">
        <v>64346</v>
      </c>
      <c r="H570" s="9" t="s">
        <v>10</v>
      </c>
      <c r="I570" s="10" t="s">
        <v>15</v>
      </c>
      <c r="J570"/>
      <c r="K570"/>
      <c r="L570"/>
      <c r="M570"/>
      <c r="N570"/>
      <c r="O570"/>
      <c r="P570"/>
      <c r="Q570"/>
      <c r="R570"/>
      <c r="S570"/>
    </row>
    <row r="571" spans="1:19">
      <c r="A571"/>
      <c r="B571"/>
      <c r="C571"/>
      <c r="D571"/>
      <c r="E571"/>
      <c r="F571"/>
      <c r="G571" s="8">
        <v>64347</v>
      </c>
      <c r="H571" s="9" t="s">
        <v>14</v>
      </c>
      <c r="I571" s="10" t="s">
        <v>15</v>
      </c>
      <c r="J571"/>
      <c r="K571"/>
      <c r="L571"/>
      <c r="M571"/>
      <c r="N571"/>
      <c r="O571"/>
      <c r="P571"/>
      <c r="Q571"/>
      <c r="R571"/>
      <c r="S571"/>
    </row>
    <row r="572" spans="1:19">
      <c r="A572"/>
      <c r="B572"/>
      <c r="C572"/>
      <c r="D572"/>
      <c r="E572"/>
      <c r="F572"/>
      <c r="G572" s="8">
        <v>64392</v>
      </c>
      <c r="H572" s="9" t="s">
        <v>16</v>
      </c>
      <c r="I572" s="10" t="s">
        <v>17</v>
      </c>
      <c r="J572"/>
      <c r="K572"/>
      <c r="L572"/>
      <c r="M572"/>
      <c r="N572"/>
      <c r="O572"/>
      <c r="P572"/>
      <c r="Q572"/>
      <c r="R572"/>
      <c r="S572"/>
    </row>
    <row r="573" spans="1:19">
      <c r="A573"/>
      <c r="B573"/>
      <c r="C573"/>
      <c r="D573"/>
      <c r="E573"/>
      <c r="F573"/>
      <c r="G573" s="8">
        <v>64396</v>
      </c>
      <c r="H573" s="9" t="s">
        <v>14</v>
      </c>
      <c r="I573" s="10" t="s">
        <v>21</v>
      </c>
      <c r="J573"/>
      <c r="K573"/>
      <c r="L573"/>
      <c r="M573"/>
      <c r="N573"/>
      <c r="O573"/>
      <c r="P573"/>
      <c r="Q573"/>
      <c r="R573"/>
      <c r="S573"/>
    </row>
    <row r="574" spans="1:19">
      <c r="A574"/>
      <c r="B574"/>
      <c r="C574"/>
      <c r="D574"/>
      <c r="E574"/>
      <c r="F574"/>
      <c r="G574" s="8">
        <v>64406</v>
      </c>
      <c r="H574" s="9" t="s">
        <v>16</v>
      </c>
      <c r="I574" s="10" t="s">
        <v>18</v>
      </c>
      <c r="J574"/>
      <c r="K574"/>
      <c r="L574"/>
      <c r="M574"/>
      <c r="N574"/>
      <c r="O574"/>
      <c r="P574"/>
      <c r="Q574"/>
      <c r="R574"/>
      <c r="S574"/>
    </row>
    <row r="575" spans="1:19">
      <c r="A575"/>
      <c r="B575"/>
      <c r="C575"/>
      <c r="D575"/>
      <c r="E575"/>
      <c r="F575"/>
      <c r="G575" s="8">
        <v>64454</v>
      </c>
      <c r="H575" s="9" t="s">
        <v>5</v>
      </c>
      <c r="I575" s="10" t="s">
        <v>19</v>
      </c>
      <c r="J575"/>
      <c r="K575"/>
      <c r="L575"/>
      <c r="M575"/>
      <c r="N575"/>
      <c r="O575"/>
      <c r="P575"/>
      <c r="Q575"/>
      <c r="R575"/>
      <c r="S575"/>
    </row>
    <row r="576" spans="1:19">
      <c r="A576"/>
      <c r="B576"/>
      <c r="C576"/>
      <c r="D576"/>
      <c r="E576"/>
      <c r="F576"/>
      <c r="G576" s="8">
        <v>64535</v>
      </c>
      <c r="H576" s="9" t="s">
        <v>10</v>
      </c>
      <c r="I576" s="10" t="s">
        <v>20</v>
      </c>
      <c r="J576"/>
      <c r="K576"/>
      <c r="L576"/>
      <c r="M576"/>
      <c r="N576"/>
      <c r="O576"/>
      <c r="P576"/>
      <c r="Q576"/>
      <c r="R576"/>
      <c r="S576"/>
    </row>
    <row r="577" spans="1:19">
      <c r="A577"/>
      <c r="B577"/>
      <c r="C577"/>
      <c r="D577"/>
      <c r="E577"/>
      <c r="F577"/>
      <c r="G577" s="8">
        <v>64570</v>
      </c>
      <c r="H577" s="9" t="s">
        <v>10</v>
      </c>
      <c r="I577" s="10" t="s">
        <v>22</v>
      </c>
      <c r="J577"/>
      <c r="K577"/>
      <c r="L577"/>
      <c r="M577"/>
      <c r="N577"/>
      <c r="O577"/>
      <c r="P577"/>
      <c r="Q577"/>
      <c r="R577"/>
      <c r="S577"/>
    </row>
    <row r="578" spans="1:19">
      <c r="A578"/>
      <c r="B578"/>
      <c r="C578"/>
      <c r="D578"/>
      <c r="E578"/>
      <c r="F578"/>
      <c r="G578" s="8">
        <v>64591</v>
      </c>
      <c r="H578" s="9" t="s">
        <v>10</v>
      </c>
      <c r="I578" s="10" t="s">
        <v>7</v>
      </c>
      <c r="J578"/>
      <c r="K578"/>
      <c r="L578"/>
      <c r="M578"/>
      <c r="N578"/>
      <c r="O578"/>
      <c r="P578"/>
      <c r="Q578"/>
      <c r="R578"/>
      <c r="S578"/>
    </row>
    <row r="579" spans="1:19">
      <c r="A579"/>
      <c r="B579"/>
      <c r="C579"/>
      <c r="D579"/>
      <c r="E579"/>
      <c r="F579"/>
      <c r="G579" s="8">
        <v>64644</v>
      </c>
      <c r="H579" s="9" t="s">
        <v>16</v>
      </c>
      <c r="I579" s="10" t="s">
        <v>11</v>
      </c>
      <c r="J579"/>
      <c r="K579"/>
      <c r="L579"/>
      <c r="M579"/>
      <c r="N579"/>
      <c r="O579"/>
      <c r="P579"/>
      <c r="Q579"/>
      <c r="R579"/>
      <c r="S579"/>
    </row>
    <row r="580" spans="1:19">
      <c r="A580"/>
      <c r="B580"/>
      <c r="C580"/>
      <c r="D580"/>
      <c r="E580"/>
      <c r="F580"/>
      <c r="G580" s="8">
        <v>64651</v>
      </c>
      <c r="H580" s="9" t="s">
        <v>16</v>
      </c>
      <c r="I580" s="10" t="s">
        <v>12</v>
      </c>
      <c r="J580"/>
      <c r="K580"/>
      <c r="L580"/>
      <c r="M580"/>
      <c r="N580"/>
      <c r="O580"/>
      <c r="P580"/>
      <c r="Q580"/>
      <c r="R580"/>
      <c r="S580"/>
    </row>
    <row r="581" spans="1:19">
      <c r="A581"/>
      <c r="B581"/>
      <c r="C581"/>
      <c r="D581"/>
      <c r="E581"/>
      <c r="F581"/>
      <c r="G581" s="8">
        <v>64703</v>
      </c>
      <c r="H581" s="9" t="s">
        <v>10</v>
      </c>
      <c r="I581" s="10" t="s">
        <v>15</v>
      </c>
      <c r="J581"/>
      <c r="K581"/>
      <c r="L581"/>
      <c r="M581"/>
      <c r="N581"/>
      <c r="O581"/>
      <c r="P581"/>
      <c r="Q581"/>
      <c r="R581"/>
      <c r="S581"/>
    </row>
    <row r="582" spans="1:19">
      <c r="A582"/>
      <c r="B582"/>
      <c r="C582"/>
      <c r="D582"/>
      <c r="E582"/>
      <c r="F582"/>
      <c r="G582" s="8">
        <v>64704</v>
      </c>
      <c r="H582" s="9" t="s">
        <v>14</v>
      </c>
      <c r="I582" s="10" t="s">
        <v>15</v>
      </c>
      <c r="J582"/>
      <c r="K582"/>
      <c r="L582"/>
      <c r="M582"/>
      <c r="N582"/>
      <c r="O582"/>
      <c r="P582"/>
      <c r="Q582"/>
      <c r="R582"/>
      <c r="S582"/>
    </row>
    <row r="583" spans="1:19">
      <c r="A583"/>
      <c r="B583"/>
      <c r="C583"/>
      <c r="D583"/>
      <c r="E583"/>
      <c r="F583"/>
      <c r="G583" s="8">
        <v>64749</v>
      </c>
      <c r="H583" s="9" t="s">
        <v>16</v>
      </c>
      <c r="I583" s="10" t="s">
        <v>17</v>
      </c>
      <c r="J583"/>
      <c r="K583"/>
      <c r="L583"/>
      <c r="M583"/>
      <c r="N583"/>
      <c r="O583"/>
      <c r="P583"/>
      <c r="Q583"/>
      <c r="R583"/>
      <c r="S583"/>
    </row>
    <row r="584" spans="1:19">
      <c r="A584"/>
      <c r="B584"/>
      <c r="C584"/>
      <c r="D584"/>
      <c r="E584"/>
      <c r="F584"/>
      <c r="G584" s="8">
        <v>64761</v>
      </c>
      <c r="H584" s="9" t="s">
        <v>8</v>
      </c>
      <c r="I584" s="10" t="s">
        <v>21</v>
      </c>
      <c r="J584"/>
      <c r="K584"/>
      <c r="L584"/>
      <c r="M584"/>
      <c r="N584"/>
      <c r="O584"/>
      <c r="P584"/>
      <c r="Q584"/>
      <c r="R584"/>
      <c r="S584"/>
    </row>
    <row r="585" spans="1:19">
      <c r="A585"/>
      <c r="B585"/>
      <c r="C585"/>
      <c r="D585"/>
      <c r="E585"/>
      <c r="F585"/>
      <c r="G585" s="8">
        <v>64811</v>
      </c>
      <c r="H585" s="9" t="s">
        <v>5</v>
      </c>
      <c r="I585" s="10" t="s">
        <v>19</v>
      </c>
      <c r="J585"/>
      <c r="K585"/>
      <c r="L585"/>
      <c r="M585"/>
      <c r="N585"/>
      <c r="O585"/>
      <c r="P585"/>
      <c r="Q585"/>
      <c r="R585"/>
      <c r="S585"/>
    </row>
    <row r="586" spans="1:19">
      <c r="A586"/>
      <c r="B586"/>
      <c r="C586"/>
      <c r="D586"/>
      <c r="E586"/>
      <c r="F586"/>
      <c r="G586" s="8">
        <v>64900</v>
      </c>
      <c r="H586" s="9" t="s">
        <v>14</v>
      </c>
      <c r="I586" s="10" t="s">
        <v>20</v>
      </c>
      <c r="J586"/>
      <c r="K586"/>
      <c r="L586"/>
      <c r="M586"/>
      <c r="N586"/>
      <c r="O586"/>
      <c r="P586"/>
      <c r="Q586"/>
      <c r="R586"/>
      <c r="S586"/>
    </row>
    <row r="587" spans="1:19">
      <c r="A587"/>
      <c r="B587"/>
      <c r="C587"/>
      <c r="D587"/>
      <c r="E587"/>
      <c r="F587"/>
      <c r="G587" s="8">
        <v>64935</v>
      </c>
      <c r="H587" s="9" t="s">
        <v>14</v>
      </c>
      <c r="I587" s="10" t="s">
        <v>22</v>
      </c>
      <c r="J587"/>
      <c r="K587"/>
      <c r="L587"/>
      <c r="M587"/>
      <c r="N587"/>
      <c r="O587"/>
      <c r="P587"/>
      <c r="Q587"/>
      <c r="R587"/>
      <c r="S587"/>
    </row>
    <row r="588" spans="1:19">
      <c r="A588"/>
      <c r="B588"/>
      <c r="C588"/>
      <c r="D588"/>
      <c r="E588"/>
      <c r="F588"/>
      <c r="G588" s="8">
        <v>64956</v>
      </c>
      <c r="H588" s="9" t="s">
        <v>14</v>
      </c>
      <c r="I588" s="10" t="s">
        <v>7</v>
      </c>
      <c r="J588"/>
      <c r="K588"/>
      <c r="L588"/>
      <c r="M588"/>
      <c r="N588"/>
      <c r="O588"/>
      <c r="P588"/>
      <c r="Q588"/>
      <c r="R588"/>
      <c r="S588"/>
    </row>
    <row r="589" spans="1:19">
      <c r="A589"/>
      <c r="B589"/>
      <c r="C589"/>
      <c r="D589"/>
      <c r="E589"/>
      <c r="F589"/>
      <c r="G589" s="8">
        <v>64969</v>
      </c>
      <c r="H589" s="9" t="s">
        <v>10</v>
      </c>
      <c r="I589" s="10" t="s">
        <v>9</v>
      </c>
      <c r="J589"/>
      <c r="K589"/>
      <c r="L589"/>
      <c r="M589"/>
      <c r="N589"/>
      <c r="O589"/>
      <c r="P589"/>
      <c r="Q589"/>
      <c r="R589"/>
      <c r="S589"/>
    </row>
    <row r="590" spans="1:19">
      <c r="A590"/>
      <c r="B590"/>
      <c r="C590"/>
      <c r="D590"/>
      <c r="E590"/>
      <c r="F590"/>
      <c r="G590" s="8">
        <v>65060</v>
      </c>
      <c r="H590" s="9" t="s">
        <v>10</v>
      </c>
      <c r="I590" s="10" t="s">
        <v>15</v>
      </c>
      <c r="J590"/>
      <c r="K590"/>
      <c r="L590"/>
      <c r="M590"/>
      <c r="N590"/>
      <c r="O590"/>
      <c r="P590"/>
      <c r="Q590"/>
      <c r="R590"/>
      <c r="S590"/>
    </row>
    <row r="591" spans="1:19">
      <c r="A591"/>
      <c r="B591"/>
      <c r="C591"/>
      <c r="D591"/>
      <c r="E591"/>
      <c r="F591"/>
      <c r="G591" s="8">
        <v>65061</v>
      </c>
      <c r="H591" s="9" t="s">
        <v>14</v>
      </c>
      <c r="I591" s="10" t="s">
        <v>15</v>
      </c>
      <c r="J591"/>
      <c r="K591"/>
      <c r="L591"/>
      <c r="M591"/>
      <c r="N591"/>
      <c r="O591"/>
      <c r="P591"/>
      <c r="Q591"/>
      <c r="R591"/>
      <c r="S591"/>
    </row>
    <row r="592" spans="1:19">
      <c r="A592"/>
      <c r="B592"/>
      <c r="C592"/>
      <c r="D592"/>
      <c r="E592"/>
      <c r="F592"/>
      <c r="G592" s="8">
        <v>65106</v>
      </c>
      <c r="H592" s="9" t="s">
        <v>16</v>
      </c>
      <c r="I592" s="10" t="s">
        <v>17</v>
      </c>
      <c r="J592"/>
      <c r="K592"/>
      <c r="L592"/>
      <c r="M592"/>
      <c r="N592"/>
      <c r="O592"/>
      <c r="P592"/>
      <c r="Q592"/>
      <c r="R592"/>
      <c r="S592"/>
    </row>
    <row r="593" spans="1:19">
      <c r="A593"/>
      <c r="B593"/>
      <c r="C593"/>
      <c r="D593"/>
      <c r="E593"/>
      <c r="F593"/>
      <c r="G593" s="8">
        <v>65126</v>
      </c>
      <c r="H593" s="9" t="s">
        <v>5</v>
      </c>
      <c r="I593" s="10" t="s">
        <v>21</v>
      </c>
      <c r="J593"/>
      <c r="K593"/>
      <c r="L593"/>
      <c r="M593"/>
      <c r="N593"/>
      <c r="O593"/>
      <c r="P593"/>
      <c r="Q593"/>
      <c r="R593"/>
      <c r="S593"/>
    </row>
    <row r="594" spans="1:19">
      <c r="A594"/>
      <c r="B594"/>
      <c r="C594"/>
      <c r="D594"/>
      <c r="E594"/>
      <c r="F594"/>
      <c r="G594" s="8">
        <v>65168</v>
      </c>
      <c r="H594" s="9" t="s">
        <v>5</v>
      </c>
      <c r="I594" s="10" t="s">
        <v>19</v>
      </c>
      <c r="J594"/>
      <c r="K594"/>
      <c r="L594"/>
      <c r="M594"/>
      <c r="N594"/>
      <c r="O594"/>
      <c r="P594"/>
      <c r="Q594"/>
      <c r="R594"/>
      <c r="S594"/>
    </row>
    <row r="595" spans="1:19">
      <c r="A595"/>
      <c r="B595"/>
      <c r="C595"/>
      <c r="D595"/>
      <c r="E595"/>
      <c r="F595"/>
      <c r="G595" s="8">
        <v>65265</v>
      </c>
      <c r="H595" s="9" t="s">
        <v>8</v>
      </c>
      <c r="I595" s="10" t="s">
        <v>20</v>
      </c>
      <c r="J595"/>
      <c r="K595"/>
      <c r="L595"/>
      <c r="M595"/>
      <c r="N595"/>
      <c r="O595"/>
      <c r="P595"/>
      <c r="Q595"/>
      <c r="R595"/>
      <c r="S595"/>
    </row>
    <row r="596" spans="1:19">
      <c r="A596"/>
      <c r="B596"/>
      <c r="C596"/>
      <c r="D596"/>
      <c r="E596"/>
      <c r="F596"/>
      <c r="G596" s="8">
        <v>65300</v>
      </c>
      <c r="H596" s="9" t="s">
        <v>8</v>
      </c>
      <c r="I596" s="10" t="s">
        <v>22</v>
      </c>
      <c r="J596"/>
      <c r="K596"/>
      <c r="L596"/>
      <c r="M596"/>
      <c r="N596"/>
      <c r="O596"/>
      <c r="P596"/>
      <c r="Q596"/>
      <c r="R596"/>
      <c r="S596"/>
    </row>
    <row r="597" spans="1:19">
      <c r="A597"/>
      <c r="B597"/>
      <c r="C597"/>
      <c r="D597"/>
      <c r="E597"/>
      <c r="F597"/>
      <c r="G597" s="8">
        <v>65321</v>
      </c>
      <c r="H597" s="9" t="s">
        <v>8</v>
      </c>
      <c r="I597" s="10" t="s">
        <v>7</v>
      </c>
      <c r="J597"/>
      <c r="K597"/>
      <c r="L597"/>
      <c r="M597"/>
      <c r="N597"/>
      <c r="O597"/>
      <c r="P597"/>
      <c r="Q597"/>
      <c r="R597"/>
      <c r="S597"/>
    </row>
    <row r="598" spans="1:19">
      <c r="A598"/>
      <c r="B598"/>
      <c r="C598"/>
      <c r="D598"/>
      <c r="E598"/>
      <c r="F598"/>
      <c r="G598" s="8">
        <v>65334</v>
      </c>
      <c r="H598" s="9" t="s">
        <v>14</v>
      </c>
      <c r="I598" s="10" t="s">
        <v>9</v>
      </c>
      <c r="J598"/>
      <c r="K598"/>
      <c r="L598"/>
      <c r="M598"/>
      <c r="N598"/>
      <c r="O598"/>
      <c r="P598"/>
      <c r="Q598"/>
      <c r="R598"/>
      <c r="S598"/>
    </row>
    <row r="599" spans="1:19">
      <c r="A599"/>
      <c r="B599"/>
      <c r="C599"/>
      <c r="D599"/>
      <c r="E599"/>
      <c r="F599"/>
      <c r="G599" s="9"/>
      <c r="H599" s="9"/>
      <c r="I599" s="9"/>
      <c r="J599"/>
      <c r="K599"/>
      <c r="L599"/>
      <c r="M599"/>
      <c r="N599"/>
      <c r="O599"/>
      <c r="P599"/>
      <c r="Q599"/>
      <c r="R599"/>
      <c r="S599"/>
    </row>
    <row r="600" spans="1:19">
      <c r="A600"/>
      <c r="B600"/>
      <c r="C600"/>
      <c r="D600"/>
      <c r="E600"/>
      <c r="F600"/>
      <c r="G600" s="21"/>
      <c r="J600"/>
      <c r="K600"/>
      <c r="L600"/>
      <c r="M600"/>
      <c r="N600"/>
      <c r="O600"/>
      <c r="P600"/>
      <c r="Q600"/>
      <c r="R600"/>
      <c r="S600"/>
    </row>
  </sheetData>
  <mergeCells count="1">
    <mergeCell ref="G1:I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5"/>
  <sheetViews>
    <sheetView showGridLines="0" zoomScale="130" zoomScaleNormal="130" workbookViewId="0" xr3:uid="{85D5C41F-068E-5C55-9968-509E7C2A5619}">
      <selection activeCell="C15" sqref="C15"/>
    </sheetView>
  </sheetViews>
  <sheetFormatPr defaultRowHeight="15"/>
  <cols>
    <col min="1" max="1" width="3.5703125" style="26" bestFit="1" customWidth="1"/>
    <col min="2" max="2" width="12.7109375" style="26" bestFit="1" customWidth="1"/>
    <col min="3" max="3" width="7" style="26" bestFit="1" customWidth="1"/>
    <col min="4" max="4" width="4.28515625" style="26" bestFit="1" customWidth="1"/>
    <col min="5" max="5" width="9.28515625" style="26" bestFit="1" customWidth="1"/>
    <col min="6" max="16384" width="9.140625" style="26"/>
  </cols>
  <sheetData>
    <row r="1" spans="1:5" ht="15.75" thickBot="1">
      <c r="A1" s="26" t="s">
        <v>54</v>
      </c>
      <c r="B1" s="60" t="s">
        <v>55</v>
      </c>
      <c r="C1" s="60" t="s">
        <v>25</v>
      </c>
      <c r="D1" s="60" t="s">
        <v>3</v>
      </c>
      <c r="E1" s="60" t="s">
        <v>56</v>
      </c>
    </row>
    <row r="2" spans="1:5">
      <c r="B2" s="59" t="s">
        <v>57</v>
      </c>
      <c r="C2" s="46">
        <v>7.1</v>
      </c>
      <c r="D2" s="27">
        <v>85</v>
      </c>
      <c r="E2" s="41">
        <f>(1+C2/100)^(D2/252)</f>
        <v>1.0234061814057798</v>
      </c>
    </row>
    <row r="3" spans="1:5">
      <c r="B3" s="61" t="s">
        <v>58</v>
      </c>
      <c r="C3" s="62">
        <v>7.28</v>
      </c>
      <c r="D3" s="63">
        <v>208</v>
      </c>
      <c r="E3" s="45">
        <f>(1+C3/100)^(D3/252)</f>
        <v>1.059717464264363</v>
      </c>
    </row>
    <row r="4" spans="1:5">
      <c r="B4" s="26" t="s">
        <v>59</v>
      </c>
      <c r="D4" s="27">
        <f>D3-D2</f>
        <v>123</v>
      </c>
      <c r="E4" s="41">
        <f>E3/E2</f>
        <v>1.035480812524217</v>
      </c>
    </row>
    <row r="5" spans="1:5">
      <c r="B5" s="29" t="s">
        <v>60</v>
      </c>
      <c r="C5" s="29"/>
      <c r="D5" s="63">
        <f>D6-D2</f>
        <v>61</v>
      </c>
      <c r="E5" s="45">
        <f>E4^(D5/D4)</f>
        <v>1.0174415630746521</v>
      </c>
    </row>
    <row r="6" spans="1:5">
      <c r="B6" s="59" t="s">
        <v>61</v>
      </c>
      <c r="C6" s="46">
        <f>(E6^(252/D6)-1)*100</f>
        <v>7.22714540574807</v>
      </c>
      <c r="D6" s="27">
        <v>146</v>
      </c>
      <c r="E6" s="41">
        <f>E2*E5</f>
        <v>1.0412559848697576</v>
      </c>
    </row>
    <row r="7" spans="1:5">
      <c r="B7" s="26" t="s">
        <v>62</v>
      </c>
      <c r="C7" s="26">
        <f>1000/E6</f>
        <v>960.3786336220503</v>
      </c>
    </row>
    <row r="9" spans="1:5" ht="15.75" thickBot="1">
      <c r="A9" s="26" t="s">
        <v>63</v>
      </c>
      <c r="B9" s="60" t="s">
        <v>55</v>
      </c>
      <c r="C9" s="60" t="s">
        <v>25</v>
      </c>
      <c r="D9" s="60" t="s">
        <v>3</v>
      </c>
      <c r="E9" s="60" t="s">
        <v>56</v>
      </c>
    </row>
    <row r="10" spans="1:5">
      <c r="B10" s="59" t="s">
        <v>64</v>
      </c>
      <c r="C10" s="46">
        <v>8.1</v>
      </c>
      <c r="D10" s="27">
        <v>274</v>
      </c>
      <c r="E10" s="41">
        <f>(1+C10/100)^(D10/252)</f>
        <v>1.0883754342014345</v>
      </c>
    </row>
    <row r="11" spans="1:5">
      <c r="B11" s="61" t="s">
        <v>65</v>
      </c>
      <c r="C11" s="62">
        <v>8.7799999999999994</v>
      </c>
      <c r="D11" s="63">
        <v>400</v>
      </c>
      <c r="E11" s="45">
        <f>(1+C11/100)^(D11/252)</f>
        <v>1.1429161569036994</v>
      </c>
    </row>
    <row r="12" spans="1:5">
      <c r="B12" s="26" t="s">
        <v>66</v>
      </c>
      <c r="D12" s="27">
        <f>D11-D10</f>
        <v>126</v>
      </c>
      <c r="E12" s="41">
        <f>E11/E10</f>
        <v>1.050112048644577</v>
      </c>
    </row>
    <row r="13" spans="1:5">
      <c r="B13" s="29" t="s">
        <v>67</v>
      </c>
      <c r="C13" s="29"/>
      <c r="D13" s="63">
        <f>D14-D10</f>
        <v>64</v>
      </c>
      <c r="E13" s="45">
        <f>E12^(D13/D12)</f>
        <v>1.0251475015043896</v>
      </c>
    </row>
    <row r="14" spans="1:5">
      <c r="B14" s="59" t="s">
        <v>68</v>
      </c>
      <c r="C14" s="46">
        <f>(E14^(252/D14)-1)*100</f>
        <v>8.508242312312241</v>
      </c>
      <c r="D14" s="27">
        <v>338</v>
      </c>
      <c r="E14" s="41">
        <f>E10*E13</f>
        <v>1.1157453570703557</v>
      </c>
    </row>
    <row r="15" spans="1:5">
      <c r="B15" s="26" t="s">
        <v>62</v>
      </c>
      <c r="C15" s="26">
        <f>1000/E14</f>
        <v>896.26185192087951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9"/>
  <sheetViews>
    <sheetView showGridLines="0" zoomScale="120" zoomScaleNormal="120" workbookViewId="0" xr3:uid="{44B22561-5205-5C8A-B808-2C70100D228F}">
      <selection activeCell="C19" sqref="C19"/>
    </sheetView>
  </sheetViews>
  <sheetFormatPr defaultRowHeight="15"/>
  <cols>
    <col min="1" max="1" width="3.7109375" style="26" bestFit="1" customWidth="1"/>
    <col min="2" max="2" width="13.5703125" style="26" bestFit="1" customWidth="1"/>
    <col min="3" max="3" width="6.7109375" style="26" bestFit="1" customWidth="1"/>
    <col min="4" max="4" width="3.85546875" style="26" bestFit="1" customWidth="1"/>
    <col min="5" max="5" width="9.140625" style="26" bestFit="1" customWidth="1"/>
    <col min="6" max="16384" width="9.140625" style="26"/>
  </cols>
  <sheetData>
    <row r="1" spans="1:5" ht="15.75" thickBot="1">
      <c r="A1" s="26" t="s">
        <v>69</v>
      </c>
      <c r="B1" s="60" t="s">
        <v>55</v>
      </c>
      <c r="C1" s="60" t="s">
        <v>25</v>
      </c>
      <c r="D1" s="60" t="s">
        <v>3</v>
      </c>
      <c r="E1" s="60" t="s">
        <v>56</v>
      </c>
    </row>
    <row r="2" spans="1:5">
      <c r="B2" s="59" t="s">
        <v>70</v>
      </c>
      <c r="C2" s="46">
        <v>6.39</v>
      </c>
      <c r="D2" s="27">
        <v>18</v>
      </c>
      <c r="E2" s="41">
        <f>(1+C2/100)^(D2/252)</f>
        <v>1.004434187869939</v>
      </c>
    </row>
    <row r="3" spans="1:5">
      <c r="B3" s="61" t="s">
        <v>71</v>
      </c>
      <c r="C3" s="62">
        <v>6.49</v>
      </c>
      <c r="D3" s="63">
        <v>25</v>
      </c>
      <c r="E3" s="45">
        <f>(1+C3/100)^(D3/252)</f>
        <v>1.0062576823240919</v>
      </c>
    </row>
    <row r="4" spans="1:5">
      <c r="B4" s="26" t="s">
        <v>72</v>
      </c>
      <c r="C4" s="46">
        <f>(E4^(252/D4)-1)*100</f>
        <v>6.747574673838308</v>
      </c>
      <c r="D4" s="27">
        <f>D3-D2</f>
        <v>7</v>
      </c>
      <c r="E4" s="41">
        <f>E3/E2</f>
        <v>1.0018154444324718</v>
      </c>
    </row>
    <row r="5" spans="1:5">
      <c r="B5" s="28" t="s">
        <v>73</v>
      </c>
      <c r="C5" s="28">
        <v>6.75</v>
      </c>
    </row>
    <row r="6" spans="1:5">
      <c r="B6" s="26" t="s">
        <v>74</v>
      </c>
      <c r="C6" s="26">
        <v>0.11</v>
      </c>
    </row>
    <row r="7" spans="1:5">
      <c r="B7" s="68" t="s">
        <v>75</v>
      </c>
      <c r="C7" s="69">
        <f>C5+C6</f>
        <v>6.86</v>
      </c>
    </row>
    <row r="8" spans="1:5">
      <c r="B8" s="64">
        <v>6.75</v>
      </c>
      <c r="C8" s="65">
        <f>(B9-C7)/(B9-B8)*100</f>
        <v>55.999999999999872</v>
      </c>
    </row>
    <row r="9" spans="1:5">
      <c r="B9" s="66">
        <v>7</v>
      </c>
      <c r="C9" s="67">
        <f>100-C8</f>
        <v>44.000000000000128</v>
      </c>
    </row>
    <row r="11" spans="1:5" ht="15.75" thickBot="1">
      <c r="A11" s="26" t="s">
        <v>76</v>
      </c>
      <c r="B11" s="60" t="s">
        <v>55</v>
      </c>
      <c r="C11" s="60" t="s">
        <v>25</v>
      </c>
      <c r="D11" s="60" t="s">
        <v>3</v>
      </c>
      <c r="E11" s="60" t="s">
        <v>56</v>
      </c>
    </row>
    <row r="12" spans="1:5">
      <c r="B12" s="59" t="s">
        <v>70</v>
      </c>
      <c r="C12" s="46">
        <v>6.39</v>
      </c>
      <c r="D12" s="27">
        <v>15</v>
      </c>
      <c r="E12" s="41">
        <f>(1+C12/100)^(D12/252)</f>
        <v>1.00369379348898</v>
      </c>
    </row>
    <row r="13" spans="1:5">
      <c r="B13" s="61" t="s">
        <v>71</v>
      </c>
      <c r="C13" s="62">
        <v>6.42</v>
      </c>
      <c r="D13" s="63">
        <v>22</v>
      </c>
      <c r="E13" s="45">
        <f>(1+C13/100)^(D13/252)</f>
        <v>1.0054469777594859</v>
      </c>
    </row>
    <row r="14" spans="1:5">
      <c r="B14" s="26" t="s">
        <v>72</v>
      </c>
      <c r="C14" s="46">
        <f>(E14^(252/D14)-1)*100</f>
        <v>6.4843142032202428</v>
      </c>
      <c r="D14" s="27">
        <f>D13-D12</f>
        <v>7</v>
      </c>
      <c r="E14" s="41">
        <f>E13/E12</f>
        <v>1.0017467322024693</v>
      </c>
    </row>
    <row r="15" spans="1:5">
      <c r="B15" s="28" t="s">
        <v>73</v>
      </c>
      <c r="C15" s="28">
        <v>6.48</v>
      </c>
    </row>
    <row r="16" spans="1:5">
      <c r="B16" s="26" t="s">
        <v>74</v>
      </c>
      <c r="C16" s="26">
        <v>0.11</v>
      </c>
    </row>
    <row r="17" spans="2:3">
      <c r="B17" s="68" t="s">
        <v>75</v>
      </c>
      <c r="C17" s="69">
        <f>C15+C16</f>
        <v>6.5900000000000007</v>
      </c>
    </row>
    <row r="18" spans="2:3">
      <c r="B18" s="64">
        <v>6.5</v>
      </c>
      <c r="C18" s="65">
        <f>(B19-C17)/(B19-B18)*100</f>
        <v>63.999999999999702</v>
      </c>
    </row>
    <row r="19" spans="2:3">
      <c r="B19" s="66">
        <v>6.75</v>
      </c>
      <c r="C19" s="67">
        <f>100-C18</f>
        <v>36.000000000000298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BVM&amp;F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usrprof</dc:creator>
  <cp:keywords/>
  <dc:description/>
  <cp:lastModifiedBy>Fábio Couto Araujo</cp:lastModifiedBy>
  <cp:revision/>
  <dcterms:created xsi:type="dcterms:W3CDTF">2015-07-02T23:16:39Z</dcterms:created>
  <dcterms:modified xsi:type="dcterms:W3CDTF">2018-09-04T23:39:38Z</dcterms:modified>
  <cp:category/>
  <cp:contentStatus/>
</cp:coreProperties>
</file>