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ndhound" sheetId="1" r:id="rId3"/>
    <sheet state="visible" name="00001" sheetId="2" r:id="rId4"/>
    <sheet state="visible" name="00002" sheetId="3" r:id="rId5"/>
    <sheet state="visible" name="00007" sheetId="4" r:id="rId6"/>
    <sheet state="visible" name="00008" sheetId="5" r:id="rId7"/>
    <sheet state="visible" name="00047" sheetId="6" r:id="rId8"/>
  </sheets>
  <definedNames/>
  <calcPr/>
</workbook>
</file>

<file path=xl/sharedStrings.xml><?xml version="1.0" encoding="utf-8"?>
<sst xmlns="http://schemas.openxmlformats.org/spreadsheetml/2006/main" count="956" uniqueCount="524">
  <si>
    <t>2 - Ive Been Working on the Railroad</t>
  </si>
  <si>
    <t>1 - Allouette</t>
  </si>
  <si>
    <t>Buffalo gals (Anotar posição nessa coluna)</t>
  </si>
  <si>
    <t>caminho gravação</t>
  </si>
  <si>
    <t>soundhound</t>
  </si>
  <si>
    <t>dtw corretas</t>
  </si>
  <si>
    <t>dtw incorretas</t>
  </si>
  <si>
    <t>corretas &lt; incorretas</t>
  </si>
  <si>
    <t>year2009/person00035/00002</t>
  </si>
  <si>
    <t>paplay ~/workspace/master/mir-qbsh/year2006a/person00001/00009.wav</t>
  </si>
  <si>
    <t>no</t>
  </si>
  <si>
    <t>paplay ~/workspace/master/mir-qbsh/year2006a/person00002/00009.wav</t>
  </si>
  <si>
    <t>1 e 2</t>
  </si>
  <si>
    <t>paplay ~/workspace/master/mir-qbsh/year2006a/person00003/00009.wav</t>
  </si>
  <si>
    <t>paplay ~/workspace/master/mir-qbsh/year2006a/person00004/00009.wav</t>
  </si>
  <si>
    <t>paplay ~/workspace/master/mir-qbsh/year2006a/person00005/00009.wav</t>
  </si>
  <si>
    <t>paplay ~/workspace/master/mir-qbsh/year2006a/person00006/00009.wav</t>
  </si>
  <si>
    <t>2 e 3</t>
  </si>
  <si>
    <t>Allouete</t>
  </si>
  <si>
    <t>paplay ~/workspace/master/mir-qbsh/year2006a/person00007/00009.wav</t>
  </si>
  <si>
    <t>1 (v. adulto)</t>
  </si>
  <si>
    <t>Itsy bitsy</t>
  </si>
  <si>
    <t>paplay ~/workspace/master/mir-qbsh/year2006a/person00008/00009.wav</t>
  </si>
  <si>
    <t>allouete &lt; itsy bitsy</t>
  </si>
  <si>
    <t>dtw itsy bitsy</t>
  </si>
  <si>
    <t>47-1-28</t>
  </si>
  <si>
    <t>paplay ~/workspace/master/mir-qbsh/year2007/person00005/00009.wav</t>
  </si>
  <si>
    <t>paplay ~/workspace/master/mir-qbsh/year2007/person00009/00009.wav</t>
  </si>
  <si>
    <t>1 (v. criança)</t>
  </si>
  <si>
    <t>Yankee doodle</t>
  </si>
  <si>
    <t>paplay ~/workspace/master/mir-qbsh/year2006a/person00001/00010.wav</t>
  </si>
  <si>
    <t>paplay ~/workspace/master/mir-qbsh/year2006a/person00002/00010.wav</t>
  </si>
  <si>
    <t>paplay ~/workspace/master/mir-qbsh/year2006a/person00003/00010.wav</t>
  </si>
  <si>
    <t>paplay ~/workspace/master/mir-qbsh/year2006a/person00004/00010.wav</t>
  </si>
  <si>
    <t>paplay ~/workspace/master/mir-qbsh/year2006a/person00005/00010.wav</t>
  </si>
  <si>
    <t>1 (v. adulto) e 2</t>
  </si>
  <si>
    <t>paplay ~/workspace/master/mir-qbsh/year2006a/person00006/00010.wav</t>
  </si>
  <si>
    <t>paplay ~/workspace/master/mir-qbsh/year2006a/person00007/00010.wav</t>
  </si>
  <si>
    <t>1 e 2 (v. diferente)</t>
  </si>
  <si>
    <t>paplay ~/workspace/master/mir-qbsh/year2006a/person00008/00010.wav</t>
  </si>
  <si>
    <t>1,2 e 3</t>
  </si>
  <si>
    <t>paplay ~/workspace/master/mir-qbsh/year2006b/person00004/00010.wav</t>
  </si>
  <si>
    <t>paplay ~/workspace/master/mir-qbsh/year2006b/person00005/00010.wav</t>
  </si>
  <si>
    <t xml:space="preserve">1 e 2 </t>
  </si>
  <si>
    <t>Ten little indians</t>
  </si>
  <si>
    <t>paplay ~/workspace/master/mir-qbsh/year2003/person00006/00011.wav</t>
  </si>
  <si>
    <t>paplay ~/workspace/master/mir-qbsh/year2003/person00011/00011.wav</t>
  </si>
  <si>
    <t>paplay ~/workspace/master/mir-qbsh/year2003/person00012/00011.wav</t>
  </si>
  <si>
    <t>paplay ~/workspace/master/mir-qbsh/year2003/person00017/00011.wav</t>
  </si>
  <si>
    <t>paplay ~/workspace/master/mir-qbsh/year2003/person00018/00011.wav</t>
  </si>
  <si>
    <t>paplay ~/workspace/master/mir-qbsh/year2003/person00020/00011.wav</t>
  </si>
  <si>
    <t>paplay ~/workspace/master/mir-qbsh/year2003/person00024/00011.wav</t>
  </si>
  <si>
    <t>paplay ~/workspace/master/mir-qbsh/year2003/person00025/00011.wav</t>
  </si>
  <si>
    <t>year2006b/person00005/00002</t>
  </si>
  <si>
    <t>paplay ~/workspace/master/mir-qbsh/year2003/person00026/00011.wav</t>
  </si>
  <si>
    <t>paplay ~/workspace/master/mir-qbsh/year2003/person00030/00011.wav</t>
  </si>
  <si>
    <t>小毛驴</t>
  </si>
  <si>
    <t>paplay ~/workspace/master/mir-qbsh/year2003/person00001/00013.wav</t>
  </si>
  <si>
    <t>1.2.3</t>
  </si>
  <si>
    <t>paplay ~/workspace/master/mir-qbsh/year2003/person00002/00013.wav</t>
  </si>
  <si>
    <t>paplay ~/workspace/master/mir-qbsh/year2003/person00003/00013.wav</t>
  </si>
  <si>
    <t>paplay ~/workspace/master/mir-qbsh/year2003/person00004/00013.wav</t>
  </si>
  <si>
    <t>paplay ~/workspace/master/mir-qbsh/year2003/person00005/00013.wav</t>
  </si>
  <si>
    <t>paplay ~/workspace/master/mir-qbsh/year2003/person00006/00013.wav</t>
  </si>
  <si>
    <t>paplay ~/workspace/master/mir-qbsh/year2003/person00008/00013.wav</t>
  </si>
  <si>
    <t>paplay ~/workspace/master/mir-qbsh/year2003/person00009/00013.wav</t>
  </si>
  <si>
    <t>paplay ~/workspace/master/mir-qbsh/year2003/person00011/00013.wav</t>
  </si>
  <si>
    <t>paplay ~/workspace/master/mir-qbsh/year2003/person00012/00013.wav</t>
  </si>
  <si>
    <t>year2008/person00002/00002</t>
  </si>
  <si>
    <t>Twinkle twinkle little star</t>
  </si>
  <si>
    <t>paplay ~/workspace/master/mir-qbsh/year2003/person00001/00014.wav</t>
  </si>
  <si>
    <t>paplay ~/workspace/master/mir-qbsh/year2003/person00002/00014.wav</t>
  </si>
  <si>
    <t>certo</t>
  </si>
  <si>
    <t>paplay ~/workspace/master/mir-qbsh/year2003/person00003/00014.wav</t>
  </si>
  <si>
    <t>paplay ~/workspace/master/mir-qbsh/year2003/person00004/00014.wav</t>
  </si>
  <si>
    <t>chinese</t>
  </si>
  <si>
    <t>year2008/person00014/00002</t>
  </si>
  <si>
    <t>x</t>
  </si>
  <si>
    <t>paplay ~/workspace/master/mir-qbsh/year2003/person00005/00014.wav</t>
  </si>
  <si>
    <t>paplay ~/workspace/master/mir-qbsh/year2003/person00007/00014.wav</t>
  </si>
  <si>
    <t>paplay ~/workspace/master/mir-qbsh/year2003/person00008/00014.wav</t>
  </si>
  <si>
    <t>em chines?</t>
  </si>
  <si>
    <t>paplay ~/workspace/master/mir-qbsh/year2003/person00009/00014.wav</t>
  </si>
  <si>
    <t>paplay ~/workspace/master/mir-qbsh/year2003/person00010/00014.wav</t>
  </si>
  <si>
    <t>paplay ~/workspace/master/mir-qbsh/year2003/person00011/00014.wav</t>
  </si>
  <si>
    <t>Little brown jug</t>
  </si>
  <si>
    <t>year2006a/person00008/00002</t>
  </si>
  <si>
    <t>paplay ~/workspace/master/mir-qbsh/year2003/person00015/00015.wav</t>
  </si>
  <si>
    <t>paplay ~/workspace/master/mir-qbsh/year2004a/person00008/00015.wav</t>
  </si>
  <si>
    <t>paplay ~/workspace/master/mir-qbsh/year2004a/person00009/00015.wav</t>
  </si>
  <si>
    <t>paplay ~/workspace/master/mir-qbsh/year2004a/person00012/00015.wav</t>
  </si>
  <si>
    <t>paplay ~/workspace/master/mir-qbsh/year2004b/person00006/00015.wav</t>
  </si>
  <si>
    <t>paplay ~/workspace/master/mir-qbsh/year2004b/person00009/00015.wav</t>
  </si>
  <si>
    <t>paplay ~/workspace/master/mir-qbsh/year2004b/person00012/00015.wav</t>
  </si>
  <si>
    <t>paplay ~/workspace/master/mir-qbsh/year2004b/person00023/00015.wav</t>
  </si>
  <si>
    <t>paplay ~/workspace/master/mir-qbsh/year2005/person00002/00015.wav</t>
  </si>
  <si>
    <t>paplay ~/workspace/master/mir-qbsh/year2005/person00004/00015.wav</t>
  </si>
  <si>
    <t>ゆかいな牧場 / Old macdonald</t>
  </si>
  <si>
    <t>paplay ~/workspace/master/mir-qbsh/year2003/person00001/00017.wav</t>
  </si>
  <si>
    <t>paplay ~/workspace/master/mir-qbsh/year2003/person00002/00017.wav</t>
  </si>
  <si>
    <t>paplay ~/workspace/master/mir-qbsh/year2003/person00003/00017.wav</t>
  </si>
  <si>
    <t>paplay ~/workspace/master/mir-qbsh/year2003/person00004/00017.wav</t>
  </si>
  <si>
    <t>paplay ~/workspace/master/mir-qbsh/year2003/person00005/00017.wav</t>
  </si>
  <si>
    <t>paplay ~/workspace/master/mir-qbsh/year2003/person00006/00017.wav</t>
  </si>
  <si>
    <t>paplay ~/workspace/master/mir-qbsh/year2003/person00007/00017.wav</t>
  </si>
  <si>
    <t>paplay ~/workspace/master/mir-qbsh/year2003/person00008/00017.wav</t>
  </si>
  <si>
    <t>paplay ~/workspace/master/mir-qbsh/year2003/person00009/00017.wav</t>
  </si>
  <si>
    <t>paplay ~/workspace/master/mir-qbsh/year2003/person00010/00017.wav</t>
  </si>
  <si>
    <t>世上只有妈妈好</t>
  </si>
  <si>
    <t>paplay ~/workspace/master/mir-qbsh/year2003/person00001/00018.wav</t>
  </si>
  <si>
    <t>year2007/person00009/00002</t>
  </si>
  <si>
    <t>2007/person00008/00001</t>
  </si>
  <si>
    <t>paplay ~/workspace/master/mir-qbsh/year2003/person00002/00018.wav</t>
  </si>
  <si>
    <t>paplay ~/workspace/master/mir-qbsh/year2003/person00004/00018.wav</t>
  </si>
  <si>
    <t>paplay ~/workspace/master/mir-qbsh/year2003/person00005/00018.wav</t>
  </si>
  <si>
    <t>paplay ~/workspace/master/mir-qbsh/year2003/person00006/00018.wav</t>
  </si>
  <si>
    <t>paplay ~/workspace/master/mir-qbsh/year2003/person00007/00018.wav</t>
  </si>
  <si>
    <t>paplay ~/workspace/master/mir-qbsh/year2003/person00009/00018.wav</t>
  </si>
  <si>
    <t>paplay ~/workspace/master/mir-qbsh/year2003/person00010/00018.wav</t>
  </si>
  <si>
    <t>paplay ~/workspace/master/mir-qbsh/year2003/person00011/00018.wav</t>
  </si>
  <si>
    <t>paplay ~/workspace/master/mir-qbsh/year2003/person00012/00018.wav</t>
  </si>
  <si>
    <t>Happy birthday</t>
  </si>
  <si>
    <t>paplay ~/workspace/master/mir-qbsh/year2003/person00001/00020.wav</t>
  </si>
  <si>
    <t>chines</t>
  </si>
  <si>
    <t>paplay ~/workspace/master/mir-qbsh/year2003/person00002/00020.wav</t>
  </si>
  <si>
    <t>paplay ~/workspace/master/mir-qbsh/year2003/person00003/00020.wav</t>
  </si>
  <si>
    <t>paplay ~/workspace/master/mir-qbsh/year2003/person00004/00020.wav</t>
  </si>
  <si>
    <t>paplay ~/workspace/master/mir-qbsh/year2003/person00005/00020.wav</t>
  </si>
  <si>
    <t>paplay ~/workspace/master/mir-qbsh/year2003/person00006/00020.wav</t>
  </si>
  <si>
    <t>paplay ~/workspace/master/mir-qbsh/year2003/person00017/00043.wav</t>
  </si>
  <si>
    <t>paplay ~/workspace/master/mir-qbsh/year2003/person00009/00020.wav</t>
  </si>
  <si>
    <t>paplay ~/workspace/master/mir-qbsh/year2003/person00010/00020.wav</t>
  </si>
  <si>
    <t>nome certo</t>
  </si>
  <si>
    <t>year2006a/person00007/00002</t>
  </si>
  <si>
    <t>paplay ~/workspace/master/mir-qbsh/year2003/person00011/00020.wav</t>
  </si>
  <si>
    <t>Two tigers</t>
  </si>
  <si>
    <t>paplay ~/workspace/master/mir-qbsh/year2003/person00001/00022.wav</t>
  </si>
  <si>
    <t>paplay ~/workspace/master/mir-qbsh/year2003/person00002/00022.wav</t>
  </si>
  <si>
    <t>year2006a/person00002/00002</t>
  </si>
  <si>
    <t>paplay ~/workspace/master/mir-qbsh/year2003/person00003/00022.wav</t>
  </si>
  <si>
    <t>paplay ~/workspace/master/mir-qbsh/year2003/person00004/00022.wav</t>
  </si>
  <si>
    <t>year2006a/person00003/00002</t>
  </si>
  <si>
    <t>25-1-43</t>
  </si>
  <si>
    <t>year2007/person00005/00002.</t>
  </si>
  <si>
    <t>paplay ~/workspace/master/mir-qbsh/year2003/person00005/00022.wav</t>
  </si>
  <si>
    <t>paplay ~/workspace/master/mir-qbsh/year2003/person00006/00022.wav</t>
  </si>
  <si>
    <t>paplay ~/workspace/master/mir-qbsh/year2003/person00007/00022.wav</t>
  </si>
  <si>
    <t>paplay ~/workspace/master/mir-qbsh/year2003/person00008/00022.wav</t>
  </si>
  <si>
    <t>paplay ~/workspace/master/mir-qbsh/year2003/person00009/00022.wav</t>
  </si>
  <si>
    <t>paplay ~/workspace/master/mir-qbsh/year2003/person00010/00022.wav</t>
  </si>
  <si>
    <t>明天会更好</t>
  </si>
  <si>
    <t>paplay ~/workspace/master/mir-qbsh/year2003/person00004/00023.wav</t>
  </si>
  <si>
    <t>paplay ~/workspace/master/mir-qbsh/year2003/person00005/00023.wav</t>
  </si>
  <si>
    <t>paplay ~/workspace/master/mir-qbsh/year2003/person00006/00023.wav</t>
  </si>
  <si>
    <t>paplay ~/workspace/master/mir-qbsh/year2003/person00008/00023.wav</t>
  </si>
  <si>
    <t>paplay ~/workspace/master/mir-qbsh/year2003/person00009/00023.wav</t>
  </si>
  <si>
    <t>paplay ~/workspace/master/mir-qbsh/year2003/person00010/00023.wav</t>
  </si>
  <si>
    <t>year2006a/person00006/00002</t>
  </si>
  <si>
    <t>paplay ~/workspace/master/mir-qbsh/year2003/person00012/00023.wav</t>
  </si>
  <si>
    <t>paplay ~/workspace/master/mir-qbsh/year2003/person00013/00023.wav</t>
  </si>
  <si>
    <t>paplay ~/workspace/master/mir-qbsh/year2003/person00019/00023.wav</t>
  </si>
  <si>
    <t>paplay ~/workspace/master/mir-qbsh/year2003/person00020/00023.wav</t>
  </si>
  <si>
    <t>泥娃娃</t>
  </si>
  <si>
    <t>paplay ~/workspace/master/mir-qbsh/year2003/person00001/00024.wav</t>
  </si>
  <si>
    <t>paplay ~/workspace/master/mir-qbsh/year2003/person00002/00024.wav</t>
  </si>
  <si>
    <t>paplay ~/workspace/master/mir-qbsh/year2003/person00005/00024.wav</t>
  </si>
  <si>
    <t>paplay ~/workspace/master/mir-qbsh/year2003/person00006/00024.wav</t>
  </si>
  <si>
    <t>paplay ~/workspace/master/mir-qbsh/year2003/person00007/00024.wav</t>
  </si>
  <si>
    <t>year2008/person00006/00002.</t>
  </si>
  <si>
    <t>paplay ~/workspace/master/mir-qbsh/year2003/person00008/00024.wav</t>
  </si>
  <si>
    <t>paplay ~/workspace/master/mir-qbsh/year2003/person00009/00024.wav</t>
  </si>
  <si>
    <t>paplay ~/workspace/master/mir-qbsh/year2003/person00010/00024.wav</t>
  </si>
  <si>
    <t>paplay ~/workspace/master/mir-qbsh/year2003/person00014/00024.wav</t>
  </si>
  <si>
    <t>paplay ~/workspace/master/mir-qbsh/year2003/person00015/00024.wav</t>
  </si>
  <si>
    <t>year2006a/person00004/00002</t>
  </si>
  <si>
    <t>长城谣</t>
  </si>
  <si>
    <t>paplay ~/workspace/master/mir-qbsh/year2003/person00003/00026.wav</t>
  </si>
  <si>
    <t>paplay ~/workspace/master/mir-qbsh/year2003/person00004/00026.wav</t>
  </si>
  <si>
    <t>year2006a/person00001/00002</t>
  </si>
  <si>
    <t>paplay ~/workspace/master/mir-qbsh/year2003/person00006/00026.wav</t>
  </si>
  <si>
    <t>2007/person00005/00001</t>
  </si>
  <si>
    <t>paplay ~/workspace/master/mir-qbsh/year2003/person00010/00026.wav</t>
  </si>
  <si>
    <t>47  1</t>
  </si>
  <si>
    <t>paplay ~/workspace/master/mir-qbsh/year2003/person00015/00026.wav</t>
  </si>
  <si>
    <t>paplay ~/workspace/master/mir-qbsh/year2003/person00020/00026.wav</t>
  </si>
  <si>
    <t>paplay ~/workspace/master/mir-qbsh/year2003/person00021/00026.wav</t>
  </si>
  <si>
    <t>paplay ~/workspace/master/mir-qbsh/year2003/person00029/00026.wav</t>
  </si>
  <si>
    <t>paplay ~/workspace/master/mir-qbsh/year2003/person00030/00026.wav</t>
  </si>
  <si>
    <t>1-1-1</t>
  </si>
  <si>
    <t>paplay ~/workspace/master/mir-qbsh/year2004a/person00004/00026.wav</t>
  </si>
  <si>
    <t>青春舞曲</t>
  </si>
  <si>
    <t>paplay ~/workspace/master/mir-qbsh/year2003/person00006/00027.wav</t>
  </si>
  <si>
    <t>paplay ~/workspace/master/mir-qbsh/year2003/person00007/00027.wav</t>
  </si>
  <si>
    <t>paplay ~/workspace/master/mir-qbsh/year2003/person00008/00027.wav</t>
  </si>
  <si>
    <t>paplay ~/workspace/master/mir-qbsh/year2003/person00009/00027.wav</t>
  </si>
  <si>
    <t>paplay ~/workspace/master/mir-qbsh/year2003/person00010/00027.wav</t>
  </si>
  <si>
    <t>paplay ~/workspace/master/mir-qbsh/year2003/person00011/00027.wav</t>
  </si>
  <si>
    <t>paplay ~/workspace/master/mir-qbsh/year2003/person00016/00027.wav</t>
  </si>
  <si>
    <t>paplay ~/workspace/master/mir-qbsh/year2003/person00019/00027.wav</t>
  </si>
  <si>
    <t>2007/person00009/00001</t>
  </si>
  <si>
    <t>paplay ~/workspace/master/mir-qbsh/year2003/person00023/00027.wav</t>
  </si>
  <si>
    <t>paplay ~/workspace/master/mir-qbsh/year2003/person00030/00027.wav</t>
  </si>
  <si>
    <t>1-43-1</t>
  </si>
  <si>
    <t>Mo li hua</t>
  </si>
  <si>
    <t>paplay ~/workspace/master/mir-qbsh/year2003/person00001/00029.wav</t>
  </si>
  <si>
    <t>paplay ~/workspace/master/mir-qbsh/year2003/person00002/00029.wav</t>
  </si>
  <si>
    <t>paplay ~/workspace/master/mir-qbsh/year2003/person00003/00029.wav</t>
  </si>
  <si>
    <t>paplay ~/workspace/master/mir-qbsh/year2003/person00005/00029.wav</t>
  </si>
  <si>
    <t>paplay ~/workspace/master/mir-qbsh/year2003/person00006/00029.wav</t>
  </si>
  <si>
    <t>2006a/person00007/00001</t>
  </si>
  <si>
    <t>paplay ~/workspace/master/mir-qbsh/year2003/person00008/00029.wav</t>
  </si>
  <si>
    <t>paplay ~/workspace/master/mir-qbsh/year2003/person00009/00029.wav</t>
  </si>
  <si>
    <t>paplay ~/workspace/master/mir-qbsh/year2003/person00010/00029.wav</t>
  </si>
  <si>
    <t>paplay ~/workspace/master/mir-qbsh/year2003/person00011/00029.wav</t>
  </si>
  <si>
    <t>paplay ~/workspace/master/mir-qbsh/year2003/person00012/00029.wav</t>
  </si>
  <si>
    <t>London bridge is falling down</t>
  </si>
  <si>
    <t>paplay ~/workspace/master/mir-qbsh/year2003/person00001/00030.wav</t>
  </si>
  <si>
    <t>london bridge</t>
  </si>
  <si>
    <t>paplay ~/workspace/master/mir-qbsh/year2003/person00002/00030.wav</t>
  </si>
  <si>
    <t>paplay ~/workspace/master/mir-qbsh/year2003/person00003/00030.wav</t>
  </si>
  <si>
    <t>paplay ~/workspace/master/mir-qbsh/year2003/person00004/00030.wav</t>
  </si>
  <si>
    <t>paplay ~/workspace/master/mir-qbsh/year2003/person00006/00030.wav</t>
  </si>
  <si>
    <t>paplay ~/workspace/master/mir-qbsh/year2003/person00007/00030.wav</t>
  </si>
  <si>
    <t>paplay ~/workspace/master/mir-qbsh/year2003/person00009/00030.wav</t>
  </si>
  <si>
    <t>paplay ~/workspace/master/mir-qbsh/year2003/person00012/00030.wav</t>
  </si>
  <si>
    <t>paplay ~/workspace/master/mir-qbsh/year2003/person00013/00030.wav</t>
  </si>
  <si>
    <t>paplay ~/workspace/master/mir-qbsh/year2003/person00014/00030.wav</t>
  </si>
  <si>
    <t>高山青</t>
  </si>
  <si>
    <t>paplay ~/workspace/master/mir-qbsh/year2003/person00001/00033.wav</t>
  </si>
  <si>
    <t>paplay ~/workspace/master/mir-qbsh/year2003/person00002/00033.wav</t>
  </si>
  <si>
    <t>paplay ~/workspace/master/mir-qbsh/year2003/person00003/00033.wav</t>
  </si>
  <si>
    <t>paplay ~/workspace/master/mir-qbsh/year2003/person00004/00033.wav</t>
  </si>
  <si>
    <t>paplay ~/workspace/master/mir-qbsh/year2003/person00005/00033.wav</t>
  </si>
  <si>
    <t>nome inc.</t>
  </si>
  <si>
    <t>paplay ~/workspace/master/mir-qbsh/year2003/person00006/00033.wav</t>
  </si>
  <si>
    <t>paplay ~/workspace/master/mir-qbsh/year2003/person00009/00033.wav</t>
  </si>
  <si>
    <t>paplay ~/workspace/master/mir-qbsh/year2003/person00011/00033.wav</t>
  </si>
  <si>
    <t>paplay ~/workspace/master/mir-qbsh/year2003/person00013/00033.wav</t>
  </si>
  <si>
    <t>nome corr 1</t>
  </si>
  <si>
    <t>paplay ~/workspace/master/mir-qbsh/year2003/person00015/00033.wav</t>
  </si>
  <si>
    <t>2006a/person00008/00001</t>
  </si>
  <si>
    <t>苏珊娜 / Oh susanna</t>
  </si>
  <si>
    <t>paplay ~/workspace/master/mir-qbsh/year2003/person00006/00036.wav</t>
  </si>
  <si>
    <t>paplay ~/workspace/master/mir-qbsh/year2003/person00015/00036.wav</t>
  </si>
  <si>
    <t>paplay ~/workspace/master/mir-qbsh/year2003/person00026/00036.wav</t>
  </si>
  <si>
    <t>paplay ~/workspace/master/mir-qbsh/year2004a/person00004/00036.wav</t>
  </si>
  <si>
    <t>paplay ~/workspace/master/mir-qbsh/year2004a/person00008/00036.wav</t>
  </si>
  <si>
    <t>paplay ~/workspace/master/mir-qbsh/year2004a/person00009/00036.wav</t>
  </si>
  <si>
    <t>paplay ~/workspace/master/mir-qbsh/year2004b/person00006/00036.wav</t>
  </si>
  <si>
    <t>paplay ~/workspace/master/mir-qbsh/year2004b/person00008/00036.wav</t>
  </si>
  <si>
    <t>paplay ~/workspace/master/mir-qbsh/year2004b/person00009/00036.wav</t>
  </si>
  <si>
    <t>paplay ~/workspace/master/mir-qbsh/year2004b/person00010/00036.wav</t>
  </si>
  <si>
    <t>童年</t>
  </si>
  <si>
    <t>paplay ~/workspace/master/mir-qbsh/year2003/person00006/00037.wav</t>
  </si>
  <si>
    <t>paplay ~/workspace/master/mir-qbsh/year2003/person00009/00037.wav</t>
  </si>
  <si>
    <t>1-17-19</t>
  </si>
  <si>
    <t>paplay ~/workspace/master/mir-qbsh/year2003/person00012/00037.wav</t>
  </si>
  <si>
    <t>paplay ~/workspace/master/mir-qbsh/year2003/person00015/00037.wav</t>
  </si>
  <si>
    <t>paplay ~/workspace/master/mir-qbsh/year2003/person00018/00037.wav</t>
  </si>
  <si>
    <t>paplay ~/workspace/master/mir-qbsh/year2003/person00022/00037.wav</t>
  </si>
  <si>
    <t>paplay ~/workspace/master/mir-qbsh/year2003/person00027/00037.wav</t>
  </si>
  <si>
    <t>paplay ~/workspace/master/mir-qbsh/year2004a/person00002/00037.wav</t>
  </si>
  <si>
    <t>paplay ~/workspace/master/mir-qbsh/year2004a/person00004/00037.wav</t>
  </si>
  <si>
    <t>paplay ~/workspace/master/mir-qbsh/year2004a/person00008/00037.wav</t>
  </si>
  <si>
    <t>萍聚</t>
  </si>
  <si>
    <t>paplay ~/workspace/master/mir-qbsh/year2003/person00001/00038.wav</t>
  </si>
  <si>
    <t>paplay ~/workspace/master/mir-qbsh/year2003/person00005/00038.wav</t>
  </si>
  <si>
    <t>paplay ~/workspace/master/mir-qbsh/year2003/person00006/00038.wav</t>
  </si>
  <si>
    <t>2006a/person00004/00001</t>
  </si>
  <si>
    <t>paplay ~/workspace/master/mir-qbsh/year2003/person00008/00038.wav</t>
  </si>
  <si>
    <t>paplay ~/workspace/master/mir-qbsh/year2003/person00009/00038.wav</t>
  </si>
  <si>
    <t>paplay ~/workspace/master/mir-qbsh/year2003/person00010/00038.wav</t>
  </si>
  <si>
    <t>paplay ~/workspace/master/mir-qbsh/year2003/person00011/00038.wav</t>
  </si>
  <si>
    <t>14-9-8</t>
  </si>
  <si>
    <t>paplay ~/workspace/master/mir-qbsh/year2003/person00012/00038.wav</t>
  </si>
  <si>
    <t>paplay ~/workspace/master/mir-qbsh/year2003/person00013/00038.wav</t>
  </si>
  <si>
    <t>paplay ~/workspace/master/mir-qbsh/year2003/person00015/00038.wav</t>
  </si>
  <si>
    <t>I love you</t>
  </si>
  <si>
    <t>paplay ~/workspace/master/mir-qbsh/year2003/person00002/00041.wav</t>
  </si>
  <si>
    <t>paplay ~/workspace/master/mir-qbsh/year2003/person00003/00041.wav</t>
  </si>
  <si>
    <t>paplay ~/workspace/master/mir-qbsh/year2003/person00004/00041.wav</t>
  </si>
  <si>
    <t>paplay ~/workspace/master/mir-qbsh/year2003/person00005/00041.wav</t>
  </si>
  <si>
    <t>paplay ~/workspace/master/mir-qbsh/year2003/person00006/00041.wav</t>
  </si>
  <si>
    <t>paplay ~/workspace/master/mir-qbsh/year2003/person00007/00041.wav</t>
  </si>
  <si>
    <t>paplay ~/workspace/master/mir-qbsh/year2003/person00008/00041.wav</t>
  </si>
  <si>
    <t>paplay ~/workspace/master/mir-qbsh/year2003/person00010/00041.wav</t>
  </si>
  <si>
    <t>2006a/person00002/00001</t>
  </si>
  <si>
    <t>paplay ~/workspace/master/mir-qbsh/year2003/person00011/00041.wav</t>
  </si>
  <si>
    <t>paplay ~/workspace/master/mir-qbsh/year2003/person00012/00041.wav</t>
  </si>
  <si>
    <t>14-2-8</t>
  </si>
  <si>
    <t>泼水歌</t>
  </si>
  <si>
    <t>2006a/person00003/00001</t>
  </si>
  <si>
    <t>paplay ~/workspace/master/mir-qbsh/year2003/person00006/00042.wav</t>
  </si>
  <si>
    <t>paplay ~/workspace/master/mir-qbsh/year2003/person00007/00042.wav</t>
  </si>
  <si>
    <t>paplay ~/workspace/master/mir-qbsh/year2003/person00008/00042.wav</t>
  </si>
  <si>
    <t>2006a/person00005/00001</t>
  </si>
  <si>
    <t>1 34</t>
  </si>
  <si>
    <t>paplay ~/workspace/master/mir-qbsh/year2003/person00009/00042.wav</t>
  </si>
  <si>
    <t>paplay ~/workspace/master/mir-qbsh/year2003/person00011/00042.wav</t>
  </si>
  <si>
    <t>paplay ~/workspace/master/mir-qbsh/year2003/person00012/00042.wav</t>
  </si>
  <si>
    <t>paplay ~/workspace/master/mir-qbsh/year2003/person00013/00042.wav</t>
  </si>
  <si>
    <t>paplay ~/workspace/master/mir-qbsh/year2003/person00016/00042.wav</t>
  </si>
  <si>
    <t>paplay ~/workspace/master/mir-qbsh/year2003/person00017/00042.wav</t>
  </si>
  <si>
    <t>paplay ~/workspace/master/mir-qbsh/year2003/person00019/00042.wav</t>
  </si>
  <si>
    <t>Itsy bitsy spider</t>
  </si>
  <si>
    <t>paplay ~/workspace/master/mir-qbsh/year2003/person00002/00043.wav</t>
  </si>
  <si>
    <t>paplay ~/workspace/master/mir-qbsh/year2003/person00003/00043.wav</t>
  </si>
  <si>
    <t xml:space="preserve">no </t>
  </si>
  <si>
    <t>paplay ~/workspace/master/mir-qbsh/year2003/person00005/00043.wav</t>
  </si>
  <si>
    <t>paplay ~/workspace/master/mir-qbsh/year2003/person00008/00043.wav</t>
  </si>
  <si>
    <t>paplay ~/workspace/master/mir-qbsh/year2003/person00011/00043.wav</t>
  </si>
  <si>
    <t>paplay ~/workspace/master/mir-qbsh/year2003/person00012/00043.wav</t>
  </si>
  <si>
    <t>paplay ~/workspace/master/mir-qbsh/year2003/person00013/00043.wav</t>
  </si>
  <si>
    <t>paplay ~/workspace/master/mir-qbsh/year2003/person00014/00043.wav</t>
  </si>
  <si>
    <t>paplay ~/workspace/master/mir-qbsh/year2003/person00015/00043.wav</t>
  </si>
  <si>
    <t>蜗牛与黄鹂鸟</t>
  </si>
  <si>
    <t>2006a/person00001/00001</t>
  </si>
  <si>
    <t>paplay ~/workspace/master/mir-qbsh/year2003/person00002/00044.wav</t>
  </si>
  <si>
    <t>paplay ~/workspace/master/mir-qbsh/year2003/person00006/00044.wav</t>
  </si>
  <si>
    <t>paplay ~/workspace/master/mir-qbsh/year2003/person00009/00044.wav</t>
  </si>
  <si>
    <t>1-47-25</t>
  </si>
  <si>
    <t>paplay ~/workspace/master/mir-qbsh/year2003/person00012/00044.wav</t>
  </si>
  <si>
    <t>paplay ~/workspace/master/mir-qbsh/year2003/person00014/00044.wav</t>
  </si>
  <si>
    <t>paplay ~/workspace/master/mir-qbsh/year2003/person00015/00044.wav</t>
  </si>
  <si>
    <t>paplay ~/workspace/master/mir-qbsh/year2003/person00017/00044.wav</t>
  </si>
  <si>
    <t>paplay ~/workspace/master/mir-qbsh/year2003/person00018/00044.wav</t>
  </si>
  <si>
    <t>paplay ~/workspace/master/mir-qbsh/year2003/person00021/00044.wav</t>
  </si>
  <si>
    <t>paplay ~/workspace/master/mir-qbsh/year2003/person00022/00044.wav</t>
  </si>
  <si>
    <t>paplay ~/workspace/master/mir-qbsh/year2003/person00002/00045.wav</t>
  </si>
  <si>
    <t>paplay ~/workspace/master/mir-qbsh/year2003/person00003/00045.wav</t>
  </si>
  <si>
    <t>paplay ~/workspace/master/mir-qbsh/year2003/person00005/00045.wav</t>
  </si>
  <si>
    <t>paplay ~/workspace/master/mir-qbsh/year2003/person00006/00045.wav</t>
  </si>
  <si>
    <t>paplay ~/workspace/master/mir-qbsh/year2003/person00007/00045.wav</t>
  </si>
  <si>
    <t>paplay ~/workspace/master/mir-qbsh/year2003/person00011/00045.wav</t>
  </si>
  <si>
    <t>paplay ~/workspace/master/mir-qbsh/year2003/person00012/00045.wav</t>
  </si>
  <si>
    <t>paplay ~/workspace/master/mir-qbsh/year2003/person00014/00045.wav</t>
  </si>
  <si>
    <t>paplay ~/workspace/master/mir-qbsh/year2003/person00016/00045.wav</t>
  </si>
  <si>
    <t>paplay ~/workspace/master/mir-qbsh/year2003/person00017/00045.wav</t>
  </si>
  <si>
    <t>2006a/person00006/00001</t>
  </si>
  <si>
    <t>43-1-1</t>
  </si>
  <si>
    <t>2009/person00002/00001</t>
  </si>
  <si>
    <t>2009/person00020/00001</t>
  </si>
  <si>
    <t>2009/person00001/00001</t>
  </si>
  <si>
    <t>25-1-1</t>
  </si>
  <si>
    <t>2009/person00009/00001</t>
  </si>
  <si>
    <t>23  1</t>
  </si>
  <si>
    <t>2006b/person00005/00001</t>
  </si>
  <si>
    <t>1 43</t>
  </si>
  <si>
    <t>1-33-1</t>
  </si>
  <si>
    <t>7 - Skip to my lou</t>
  </si>
  <si>
    <t>2008/person00002/00001</t>
  </si>
  <si>
    <t>year2008/person00006/00007.</t>
  </si>
  <si>
    <t>2008/person00014/00001</t>
  </si>
  <si>
    <t>32-30-16</t>
  </si>
  <si>
    <t>2008/person00006/00001</t>
  </si>
  <si>
    <t>year2009/person00001/00007.</t>
  </si>
  <si>
    <t>year2006a/person00004/00007</t>
  </si>
  <si>
    <t>year2007/person00009/00007.</t>
  </si>
  <si>
    <t>year2006a/person00005/00007</t>
  </si>
  <si>
    <t>Original</t>
  </si>
  <si>
    <t>year2006a/person00006/00007</t>
  </si>
  <si>
    <t>year2006a/person00001/00007</t>
  </si>
  <si>
    <t>year2006b/person00005/00007</t>
  </si>
  <si>
    <t>year2007/person00005/00007.</t>
  </si>
  <si>
    <t>year2008/person00002/00007.</t>
  </si>
  <si>
    <t>Reduz pela média de erros</t>
  </si>
  <si>
    <t>year2008/person00014/00007.</t>
  </si>
  <si>
    <t>year2006a/person00002/00007</t>
  </si>
  <si>
    <t>year2006a/person00007/00007</t>
  </si>
  <si>
    <t>year2006a/person00008/00007</t>
  </si>
  <si>
    <t>8 - Farmer in the dell</t>
  </si>
  <si>
    <t>year2006a/person00003/00007</t>
  </si>
  <si>
    <t>year2006b/person00004/00008</t>
  </si>
  <si>
    <t>1</t>
  </si>
  <si>
    <t>43</t>
  </si>
  <si>
    <t>28</t>
  </si>
  <si>
    <t>47</t>
  </si>
  <si>
    <t>year2007/person00005/00008.</t>
  </si>
  <si>
    <t>year2006a/person00004/00008</t>
  </si>
  <si>
    <t>year2006a/person00006/00008</t>
  </si>
  <si>
    <t>year2008/person00006/00008.</t>
  </si>
  <si>
    <t>20</t>
  </si>
  <si>
    <t>37</t>
  </si>
  <si>
    <t>year2006a/person00001/00008</t>
  </si>
  <si>
    <t>23</t>
  </si>
  <si>
    <t>year2006a/person00005/00008</t>
  </si>
  <si>
    <t>25</t>
  </si>
  <si>
    <t>year2006a/person00007/00008</t>
  </si>
  <si>
    <t>year2009/person00001/00008.</t>
  </si>
  <si>
    <t>year2006a/person00003/00008</t>
  </si>
  <si>
    <t>year2006a/person00008/00008</t>
  </si>
  <si>
    <t>year2006a/person00002/00008</t>
  </si>
  <si>
    <t>year2007/person00009/00008.</t>
  </si>
  <si>
    <t>year2008/person00014/00008.</t>
  </si>
  <si>
    <t>year2008/person00002/00008.</t>
  </si>
  <si>
    <t>33</t>
  </si>
  <si>
    <t>32</t>
  </si>
  <si>
    <t>30</t>
  </si>
  <si>
    <t>16</t>
  </si>
  <si>
    <t>classes</t>
  </si>
  <si>
    <t>mistura resultados</t>
  </si>
  <si>
    <t>transc-mod12/year2007/person00008/00001.pv.mod12</t>
  </si>
  <si>
    <t>[ 1 23 11]</t>
  </si>
  <si>
    <t>[1, 1, 1]</t>
  </si>
  <si>
    <t>transc-mod12/year2007/person00005/00001.pv.mod12</t>
  </si>
  <si>
    <t>[47  1 23]</t>
  </si>
  <si>
    <t>[1, 1, 47]</t>
  </si>
  <si>
    <t>transc-mod12/year2007/person00009/00001.pv.mod12</t>
  </si>
  <si>
    <t>[ 1 25 30]</t>
  </si>
  <si>
    <t>transc-mod12/year2006a/person00007/00001.pv.mod12</t>
  </si>
  <si>
    <t>[ 1 23 46]</t>
  </si>
  <si>
    <t>transc-mod12/year2006a/person00008/00001.pv.mod12</t>
  </si>
  <si>
    <t>[ 1 23 30]</t>
  </si>
  <si>
    <t>transc-mod12/year2006a/person00004/00001.pv.mod12</t>
  </si>
  <si>
    <t>[ 1 20 37]</t>
  </si>
  <si>
    <t>[1, 20, 37]</t>
  </si>
  <si>
    <t>transc-mod12/year2006a/person00002/00001.pv.mod12</t>
  </si>
  <si>
    <t>[ 1 23 28]</t>
  </si>
  <si>
    <t>transc-mod12/year2006a/person00003/00001.pv.mod12</t>
  </si>
  <si>
    <t>transc-mod12/year2006a/person00005/00001.pv.mod12</t>
  </si>
  <si>
    <t>[ 1 34 25]</t>
  </si>
  <si>
    <t>[1, 25, 25]</t>
  </si>
  <si>
    <t>transc-mod12/year2006a/person00001/00001.pv.mod12</t>
  </si>
  <si>
    <t>transc-mod12/year2006a/person00006/00001.pv.mod12</t>
  </si>
  <si>
    <t>transc-mod12/year2009/person00002/00001.pv.mod12</t>
  </si>
  <si>
    <t>[ 1 23 47]</t>
  </si>
  <si>
    <t>transc-mod12/year2009/person00020/00001.pv.mod12</t>
  </si>
  <si>
    <t>transc-mod12/year2009/person00001/00001.pv.mod12</t>
  </si>
  <si>
    <t>transc-mod12/year2009/person00009/00001.pv.mod12</t>
  </si>
  <si>
    <t>[23  1 47]</t>
  </si>
  <si>
    <t>transc-mod12/year2006b/person00005/00001.pv.mod12</t>
  </si>
  <si>
    <t>[ 1 43 25]</t>
  </si>
  <si>
    <t>[1, 25, 43]</t>
  </si>
  <si>
    <t>transc-mod12/year2008/person00002/00001.pv.mod12</t>
  </si>
  <si>
    <t>[ 1 23  5]</t>
  </si>
  <si>
    <t>transc-mod12/year2008/person00014/00001.pv.mod12</t>
  </si>
  <si>
    <t>transc-mod12/year2008/person00006/00001.pv.mod12</t>
  </si>
  <si>
    <t>[ 5 30  7]</t>
  </si>
  <si>
    <t>[30, 5, 5]</t>
  </si>
  <si>
    <t>a</t>
  </si>
  <si>
    <t>e</t>
  </si>
  <si>
    <t>é</t>
  </si>
  <si>
    <t>o</t>
  </si>
  <si>
    <t>ó</t>
  </si>
  <si>
    <t>u</t>
  </si>
  <si>
    <t>i</t>
  </si>
  <si>
    <t>-</t>
  </si>
  <si>
    <t>au</t>
  </si>
  <si>
    <t>ai</t>
  </si>
  <si>
    <t>eu</t>
  </si>
  <si>
    <t>ei</t>
  </si>
  <si>
    <t>éu</t>
  </si>
  <si>
    <t>éi</t>
  </si>
  <si>
    <t>ou</t>
  </si>
  <si>
    <t>oi</t>
  </si>
  <si>
    <t>ói</t>
  </si>
  <si>
    <t>ua</t>
  </si>
  <si>
    <t>?</t>
  </si>
  <si>
    <t>uo</t>
  </si>
  <si>
    <t>ui</t>
  </si>
  <si>
    <t>ia</t>
  </si>
  <si>
    <t>io</t>
  </si>
  <si>
    <t>transc-mod12/year2008/person00002/00047.pv.mod12</t>
  </si>
  <si>
    <t>transc-mod12/year2008/person00012/00047.pv.mod12</t>
  </si>
  <si>
    <t>transc-mod12/year2009/person00031/00047.pv.mod12</t>
  </si>
  <si>
    <t>transc-mod12/year2009/person00032/00047.pv.mod12</t>
  </si>
  <si>
    <t>transc-mod12/year2009/person00001/00047.pv.mod12</t>
  </si>
  <si>
    <t>transc-mod12/year2009/person00018/00047.pv.mod12</t>
  </si>
  <si>
    <t>transc-mod12/year2007/person00017/00047.pv.mod12</t>
  </si>
  <si>
    <t>transc-mod12/year2007/person00009/00047.pv.mod12</t>
  </si>
  <si>
    <t>transc-mod12/year2007/person00005/00047.pv.mod12</t>
  </si>
  <si>
    <t>transc-mod12/year2003/person00011/00047.pv.mod12</t>
  </si>
  <si>
    <t>transc-mod12/year2003/person00025/00047.pv.mod12</t>
  </si>
  <si>
    <t>transc-mod12/year2003/person00023/00047.pv.mod12</t>
  </si>
  <si>
    <t>transc-mod12/year2003/person00009/00047.pv.mod12</t>
  </si>
  <si>
    <t>transc-mod12/year2003/person00006/00047.pv.mod12</t>
  </si>
  <si>
    <t>transc-mod12/year2003/person00024/00047.pv.mod12</t>
  </si>
  <si>
    <t>transc-mod12/year2003/person00013/00047.pv.mod12</t>
  </si>
  <si>
    <t>transc-mod12/year2004b/person00012/00047.pv.mod12</t>
  </si>
  <si>
    <t>transc-mod12/year2004b/person00023/00047.pv.mod12</t>
  </si>
  <si>
    <t>transc-mod12/year2004b/person00009/00047.pv.mod12</t>
  </si>
  <si>
    <t>transc-mod12/year2004b/person00006/00047.pv.mod12</t>
  </si>
  <si>
    <t>transc-mod12/year2005/person00002/00047.pv.mod12</t>
  </si>
  <si>
    <t>transc-mod12/year2005/person00003/00047.pv.mod12</t>
  </si>
  <si>
    <t>transc-mod12/year2005/person00013/00047.pv.mod12</t>
  </si>
  <si>
    <t>transc-mod12/year2005/person00016/00047.pv.mod12</t>
  </si>
  <si>
    <t>transc-mod12/year2006b/person00018/00047.pv.mod12</t>
  </si>
  <si>
    <t>transc-mod12/year2006b/person00027/00047.pv.mod12</t>
  </si>
  <si>
    <t>transc-mod12/year2006b/person00021/00047.pv.mod12</t>
  </si>
  <si>
    <t>transc-mod12/year2004a/person00008/00047.pv.mod12</t>
  </si>
  <si>
    <t>transc-mod12/year2004a/person00004/00047.pv.mod12</t>
  </si>
  <si>
    <t>correção de afinação nos rankeamentos (todos)</t>
  </si>
  <si>
    <t>utilizar MRR para encontrar formas de melhorar rankings</t>
  </si>
  <si>
    <t>rankeamento e depois limitar a 10 maiores (não utilizar todas)</t>
  </si>
  <si>
    <t>seleções de classes para após agrupar</t>
  </si>
  <si>
    <t>corrigido</t>
  </si>
  <si>
    <t>inicial</t>
  </si>
  <si>
    <t>[47 43 34]</t>
  </si>
  <si>
    <t>[47, 47, 47]</t>
  </si>
  <si>
    <t>[43 47 34]</t>
  </si>
  <si>
    <t>[47 30 41]</t>
  </si>
  <si>
    <t>[47 41 30]</t>
  </si>
  <si>
    <t>[41 30  5]</t>
  </si>
  <si>
    <t>[30, 30, 41]</t>
  </si>
  <si>
    <t>[47 30 45]</t>
  </si>
  <si>
    <t>[47 43 36]</t>
  </si>
  <si>
    <t>[47, 47, 43]</t>
  </si>
  <si>
    <t>[47 34 23]</t>
  </si>
  <si>
    <t>[47 48  1]</t>
  </si>
  <si>
    <t>[47, 48, 48]</t>
  </si>
  <si>
    <t>[47 41 34]</t>
  </si>
  <si>
    <t>[47 41 43]</t>
  </si>
  <si>
    <t>[47 30 43]</t>
  </si>
  <si>
    <t>[41 47  5]</t>
  </si>
  <si>
    <t>[47, 41, 41]</t>
  </si>
  <si>
    <t>[47 30 22]</t>
  </si>
  <si>
    <t>[47, 30, 30]</t>
  </si>
  <si>
    <t>[47 22 43]</t>
  </si>
  <si>
    <t>[47 26 43]</t>
  </si>
  <si>
    <t>[47, 26, 26]</t>
  </si>
  <si>
    <t>[47 43 22]</t>
  </si>
  <si>
    <t>[47 48 30]</t>
  </si>
  <si>
    <t>[47 25 48]</t>
  </si>
  <si>
    <t>[47, 25, 25]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</si>
</sst>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 d"/>
  </numFmts>
  <fonts count="10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color rgb="FF000000"/>
    </font>
    <font>
      <b/>
      <color rgb="FF000000"/>
    </font>
    <font>
      <color rgb="FF434343"/>
      <name val="Arial"/>
    </font>
    <font>
      <b/>
      <color rgb="FF434343"/>
      <name val="Arial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</fills>
  <borders count="11">
    <border/>
    <border>
      <right/>
    </border>
    <border>
      <lef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4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3" fontId="7" numFmtId="0" xfId="0" applyAlignment="1" applyFont="1">
      <alignment vertical="bottom"/>
    </xf>
    <xf borderId="0" fillId="4" fontId="7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1" fillId="3" fontId="7" numFmtId="0" xfId="0" applyAlignment="1" applyBorder="1" applyFont="1">
      <alignment shrinkToFit="0" vertical="bottom" wrapText="0"/>
    </xf>
    <xf borderId="0" fillId="3" fontId="3" numFmtId="0" xfId="0" applyAlignment="1" applyFont="1">
      <alignment readingOrder="0" vertical="bottom"/>
    </xf>
    <xf borderId="1" fillId="4" fontId="7" numFmtId="0" xfId="0" applyAlignment="1" applyBorder="1" applyFont="1">
      <alignment shrinkToFit="0" vertical="bottom" wrapText="0"/>
    </xf>
    <xf borderId="0" fillId="3" fontId="3" numFmtId="165" xfId="0" applyAlignment="1" applyFont="1" applyNumberFormat="1">
      <alignment horizontal="left" readingOrder="0" vertical="bottom"/>
    </xf>
    <xf borderId="0" fillId="4" fontId="3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horizontal="center"/>
    </xf>
    <xf borderId="0" fillId="3" fontId="7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left" readingOrder="0" vertical="bottom"/>
    </xf>
    <xf borderId="0" fillId="0" fontId="1" numFmtId="10" xfId="0" applyAlignment="1" applyFont="1" applyNumberFormat="1">
      <alignment horizontal="center"/>
    </xf>
    <xf borderId="0" fillId="3" fontId="8" numFmtId="10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left" readingOrder="0" vertical="bottom"/>
    </xf>
    <xf borderId="2" fillId="3" fontId="3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2" fillId="4" fontId="3" numFmtId="0" xfId="0" applyAlignment="1" applyBorder="1" applyFont="1">
      <alignment vertical="bottom"/>
    </xf>
    <xf borderId="1" fillId="4" fontId="4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8" numFmtId="10" xfId="0" applyAlignment="1" applyFont="1" applyNumberFormat="1">
      <alignment horizontal="center" shrinkToFit="0" vertical="bottom" wrapText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164" xfId="0" applyAlignment="1" applyFont="1" applyNumberFormat="1">
      <alignment horizontal="right"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3" fontId="3" numFmtId="4" xfId="0" applyAlignment="1" applyFont="1" applyNumberFormat="1">
      <alignment readingOrder="0" vertical="bottom"/>
    </xf>
    <xf borderId="6" fillId="3" fontId="3" numFmtId="49" xfId="0" applyAlignment="1" applyBorder="1" applyFont="1" applyNumberFormat="1">
      <alignment readingOrder="0" vertical="bottom"/>
    </xf>
    <xf borderId="0" fillId="3" fontId="3" numFmtId="49" xfId="0" applyAlignment="1" applyFont="1" applyNumberFormat="1">
      <alignment readingOrder="0" vertical="bottom"/>
    </xf>
    <xf borderId="7" fillId="3" fontId="3" numFmtId="49" xfId="0" applyAlignment="1" applyBorder="1" applyFont="1" applyNumberFormat="1">
      <alignment readingOrder="0" vertical="bottom"/>
    </xf>
    <xf borderId="0" fillId="4" fontId="8" numFmtId="10" xfId="0" applyAlignment="1" applyFont="1" applyNumberFormat="1">
      <alignment horizontal="center" vertical="bottom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8" fillId="3" fontId="3" numFmtId="49" xfId="0" applyAlignment="1" applyBorder="1" applyFont="1" applyNumberFormat="1">
      <alignment readingOrder="0" vertical="bottom"/>
    </xf>
    <xf borderId="9" fillId="3" fontId="3" numFmtId="49" xfId="0" applyAlignment="1" applyBorder="1" applyFont="1" applyNumberFormat="1">
      <alignment readingOrder="0" vertical="bottom"/>
    </xf>
    <xf borderId="10" fillId="3" fontId="3" numFmtId="49" xfId="0" applyAlignment="1" applyBorder="1" applyFont="1" applyNumberFormat="1">
      <alignment readingOrder="0" vertical="bottom"/>
    </xf>
    <xf borderId="0" fillId="3" fontId="2" numFmtId="0" xfId="0" applyFont="1"/>
    <xf borderId="0" fillId="3" fontId="3" numFmtId="0" xfId="0" applyAlignment="1" applyFont="1">
      <alignment readingOrder="0" vertical="bottom"/>
    </xf>
    <xf borderId="0" fillId="3" fontId="3" numFmtId="10" xfId="0" applyAlignment="1" applyFont="1" applyNumberFormat="1">
      <alignment readingOrder="0" vertical="bottom"/>
    </xf>
    <xf borderId="0" fillId="3" fontId="2" numFmtId="0" xfId="0" applyFont="1"/>
    <xf borderId="0" fillId="3" fontId="3" numFmtId="0" xfId="0" applyAlignment="1" applyFont="1">
      <alignment readingOrder="0" vertical="bottom"/>
    </xf>
    <xf borderId="8" fillId="0" fontId="2" numFmtId="0" xfId="0" applyBorder="1" applyFont="1"/>
    <xf borderId="10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0">
    <tableStyle count="2" pivot="0" name="00002-style">
      <tableStyleElement dxfId="1" type="firstRowStripe"/>
      <tableStyleElement dxfId="2" type="secondRowStripe"/>
    </tableStyle>
    <tableStyle count="2" pivot="0" name="00007-style">
      <tableStyleElement dxfId="1" type="firstRowStripe"/>
      <tableStyleElement dxfId="2" type="secondRowStripe"/>
    </tableStyle>
    <tableStyle count="2" pivot="0" name="00008-style">
      <tableStyleElement dxfId="1" type="firstRowStripe"/>
      <tableStyleElement dxfId="2" type="secondRowStripe"/>
    </tableStyle>
    <tableStyle count="2" pivot="0" name="00001-style">
      <tableStyleElement dxfId="1" type="firstRowStripe"/>
      <tableStyleElement dxfId="2" type="secondRowStripe"/>
    </tableStyle>
    <tableStyle count="2" pivot="0" name="00001-style 2">
      <tableStyleElement dxfId="2" type="firstRowStripe"/>
      <tableStyleElement dxfId="1" type="secondRowStripe"/>
    </tableStyle>
    <tableStyle count="2" pivot="0" name="00001-style 3">
      <tableStyleElement dxfId="1" type="firstRowStripe"/>
      <tableStyleElement dxfId="2" type="secondRowStripe"/>
    </tableStyle>
    <tableStyle count="2" pivot="0" name="00001-style 4">
      <tableStyleElement dxfId="1" type="firstRowStripe"/>
      <tableStyleElement dxfId="2" type="secondRowStripe"/>
    </tableStyle>
    <tableStyle count="2" pivot="0" name="00001-style 5">
      <tableStyleElement dxfId="1" type="firstRowStripe"/>
      <tableStyleElement dxfId="2" type="secondRowStripe"/>
    </tableStyle>
    <tableStyle count="2" pivot="0" name="00001-style 6">
      <tableStyleElement dxfId="1" type="firstRowStripe"/>
      <tableStyleElement dxfId="2" type="secondRowStripe"/>
    </tableStyle>
    <tableStyle count="2" pivot="0" name="00001-style 7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8:I48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00001-style" showColumnStripes="0" showFirstColumn="1" showLastColumn="1" showRowStripes="1"/>
</table>
</file>

<file path=xl/tables/table10.xml><?xml version="1.0" encoding="utf-8"?>
<table xmlns="http://schemas.openxmlformats.org/spreadsheetml/2006/main" headerRowCount="0" ref="A3:E21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00008-style" showColumnStripes="0" showFirstColumn="1" showLastColumn="1" showRowStripes="1"/>
</table>
</file>

<file path=xl/tables/table2.xml><?xml version="1.0" encoding="utf-8"?>
<table xmlns="http://schemas.openxmlformats.org/spreadsheetml/2006/main" headerRowCount="0" ref="A22" displayName="Table_5" id="5">
  <tableColumns count="1">
    <tableColumn name="Column1" id="1"/>
  </tableColumns>
  <tableStyleInfo name="00001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:J22" display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00001-style 3" showColumnStripes="0" showFirstColumn="1" showLastColumn="1" showRowStripes="1"/>
</table>
</file>

<file path=xl/tables/table4.xml><?xml version="1.0" encoding="utf-8"?>
<table xmlns="http://schemas.openxmlformats.org/spreadsheetml/2006/main" headerRowCount="0" ref="Q3:S21" displayName="Table_7" id="7">
  <tableColumns count="3">
    <tableColumn name="Column1" id="1"/>
    <tableColumn name="Column2" id="2"/>
    <tableColumn name="Column3" id="3"/>
  </tableColumns>
  <tableStyleInfo name="00001-style 4" showColumnStripes="0" showFirstColumn="1" showLastColumn="1" showRowStripes="1"/>
</table>
</file>

<file path=xl/tables/table5.xml><?xml version="1.0" encoding="utf-8"?>
<table xmlns="http://schemas.openxmlformats.org/spreadsheetml/2006/main" headerRowCount="0" ref="K3:O23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0000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71:A89" displayName="Table_9" id="9">
  <tableColumns count="1">
    <tableColumn name="Column1" id="1"/>
  </tableColumns>
  <tableStyleInfo name="00001-style 6" showColumnStripes="0" showFirstColumn="1" showLastColumn="1" showRowStripes="1"/>
</table>
</file>

<file path=xl/tables/table7.xml><?xml version="1.0" encoding="utf-8"?>
<table xmlns="http://schemas.openxmlformats.org/spreadsheetml/2006/main" headerRowCount="0" ref="A3:A21" displayName="Table_10" id="10">
  <tableColumns count="1">
    <tableColumn name="Column1" id="1"/>
  </tableColumns>
  <tableStyleInfo name="00001-style 7" showColumnStripes="0" showFirstColumn="1" showLastColumn="1" showRowStripes="1"/>
</table>
</file>

<file path=xl/tables/table8.xml><?xml version="1.0" encoding="utf-8"?>
<table xmlns="http://schemas.openxmlformats.org/spreadsheetml/2006/main" headerRowCount="0" ref="A3:E21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00002-style" showColumnStripes="0" showFirstColumn="1" showLastColumn="1" showRowStripes="1"/>
</table>
</file>

<file path=xl/tables/table9.xml><?xml version="1.0" encoding="utf-8"?>
<table xmlns="http://schemas.openxmlformats.org/spreadsheetml/2006/main" headerRowCount="0" ref="A3:E2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00007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43"/>
    <col customWidth="1" min="2" max="2" width="44.57"/>
  </cols>
  <sheetData>
    <row r="1">
      <c r="B1" s="4" t="s">
        <v>2</v>
      </c>
      <c r="C1" s="6">
        <v>0.7</v>
      </c>
    </row>
    <row r="2">
      <c r="A2" s="4" t="s">
        <v>9</v>
      </c>
      <c r="B2" s="8" t="s">
        <v>10</v>
      </c>
    </row>
    <row r="3">
      <c r="A3" s="4" t="s">
        <v>11</v>
      </c>
      <c r="B3" s="8" t="s">
        <v>12</v>
      </c>
    </row>
    <row r="4">
      <c r="A4" s="4" t="s">
        <v>13</v>
      </c>
      <c r="B4" s="8" t="s">
        <v>10</v>
      </c>
    </row>
    <row r="5">
      <c r="A5" s="4" t="s">
        <v>14</v>
      </c>
      <c r="B5" s="8" t="s">
        <v>12</v>
      </c>
    </row>
    <row r="6">
      <c r="A6" s="4" t="s">
        <v>15</v>
      </c>
      <c r="B6" s="8" t="s">
        <v>12</v>
      </c>
    </row>
    <row r="7">
      <c r="A7" s="4" t="s">
        <v>16</v>
      </c>
      <c r="B7" s="8" t="s">
        <v>17</v>
      </c>
    </row>
    <row r="8">
      <c r="A8" s="4" t="s">
        <v>19</v>
      </c>
      <c r="B8" s="8" t="s">
        <v>20</v>
      </c>
    </row>
    <row r="9">
      <c r="A9" s="4" t="s">
        <v>22</v>
      </c>
      <c r="B9" s="8">
        <v>2.0</v>
      </c>
    </row>
    <row r="10">
      <c r="A10" s="4" t="s">
        <v>26</v>
      </c>
      <c r="B10" s="8" t="s">
        <v>10</v>
      </c>
    </row>
    <row r="11">
      <c r="A11" s="4" t="s">
        <v>27</v>
      </c>
      <c r="B11" s="8" t="s">
        <v>28</v>
      </c>
    </row>
    <row r="12">
      <c r="A12" s="4"/>
      <c r="B12" s="14" t="s">
        <v>29</v>
      </c>
      <c r="C12" s="6">
        <v>1.0</v>
      </c>
    </row>
    <row r="13">
      <c r="A13" s="4" t="s">
        <v>30</v>
      </c>
      <c r="B13" s="8">
        <v>1.0</v>
      </c>
    </row>
    <row r="14">
      <c r="A14" s="4" t="s">
        <v>31</v>
      </c>
      <c r="B14" s="8">
        <v>1.0</v>
      </c>
    </row>
    <row r="15">
      <c r="A15" s="4" t="s">
        <v>32</v>
      </c>
      <c r="B15" s="8" t="s">
        <v>12</v>
      </c>
    </row>
    <row r="16">
      <c r="A16" s="4" t="s">
        <v>33</v>
      </c>
      <c r="B16" s="8" t="s">
        <v>12</v>
      </c>
    </row>
    <row r="17">
      <c r="A17" s="4" t="s">
        <v>34</v>
      </c>
      <c r="B17" s="8" t="s">
        <v>35</v>
      </c>
    </row>
    <row r="18">
      <c r="A18" s="4" t="s">
        <v>36</v>
      </c>
      <c r="B18" s="8" t="s">
        <v>12</v>
      </c>
    </row>
    <row r="19">
      <c r="A19" s="4" t="s">
        <v>37</v>
      </c>
      <c r="B19" s="8" t="s">
        <v>38</v>
      </c>
    </row>
    <row r="20">
      <c r="A20" s="4" t="s">
        <v>39</v>
      </c>
      <c r="B20" s="8" t="s">
        <v>40</v>
      </c>
    </row>
    <row r="21">
      <c r="A21" s="4" t="s">
        <v>41</v>
      </c>
      <c r="B21" s="8" t="s">
        <v>40</v>
      </c>
    </row>
    <row r="22">
      <c r="A22" s="4" t="s">
        <v>42</v>
      </c>
      <c r="B22" s="8" t="s">
        <v>43</v>
      </c>
    </row>
    <row r="23">
      <c r="A23" s="4"/>
      <c r="B23" s="14" t="s">
        <v>44</v>
      </c>
      <c r="C23" s="6">
        <v>0.8</v>
      </c>
    </row>
    <row r="24">
      <c r="A24" s="4" t="s">
        <v>45</v>
      </c>
      <c r="B24" s="8" t="s">
        <v>10</v>
      </c>
    </row>
    <row r="25">
      <c r="A25" s="4" t="s">
        <v>46</v>
      </c>
      <c r="B25" s="8">
        <v>3.0</v>
      </c>
    </row>
    <row r="26">
      <c r="A26" s="4" t="s">
        <v>47</v>
      </c>
      <c r="B26" s="8" t="s">
        <v>10</v>
      </c>
    </row>
    <row r="27">
      <c r="A27" s="4" t="s">
        <v>48</v>
      </c>
      <c r="B27" s="8" t="s">
        <v>17</v>
      </c>
    </row>
    <row r="28">
      <c r="A28" s="4" t="s">
        <v>49</v>
      </c>
      <c r="B28" s="8" t="s">
        <v>43</v>
      </c>
    </row>
    <row r="29">
      <c r="A29" s="4" t="s">
        <v>50</v>
      </c>
      <c r="B29" s="8">
        <v>1.0</v>
      </c>
    </row>
    <row r="30">
      <c r="A30" s="4" t="s">
        <v>51</v>
      </c>
      <c r="B30" s="8">
        <v>2.0</v>
      </c>
    </row>
    <row r="31">
      <c r="A31" s="4" t="s">
        <v>52</v>
      </c>
      <c r="B31" s="8">
        <v>1.0</v>
      </c>
    </row>
    <row r="32">
      <c r="A32" s="4" t="s">
        <v>54</v>
      </c>
      <c r="B32" s="8" t="s">
        <v>43</v>
      </c>
    </row>
    <row r="33">
      <c r="A33" s="4" t="s">
        <v>55</v>
      </c>
      <c r="B33" s="8" t="s">
        <v>17</v>
      </c>
    </row>
    <row r="34">
      <c r="A34" s="4"/>
      <c r="B34" s="14" t="s">
        <v>56</v>
      </c>
      <c r="C34" s="6">
        <v>0.7</v>
      </c>
    </row>
    <row r="35">
      <c r="A35" s="4" t="s">
        <v>57</v>
      </c>
      <c r="B35" s="8" t="s">
        <v>58</v>
      </c>
    </row>
    <row r="36">
      <c r="A36" s="4" t="s">
        <v>59</v>
      </c>
      <c r="B36" s="8" t="s">
        <v>10</v>
      </c>
    </row>
    <row r="37">
      <c r="A37" s="4" t="s">
        <v>60</v>
      </c>
      <c r="B37" s="8" t="s">
        <v>10</v>
      </c>
    </row>
    <row r="38">
      <c r="A38" s="4" t="s">
        <v>61</v>
      </c>
      <c r="B38" s="8" t="s">
        <v>58</v>
      </c>
    </row>
    <row r="39">
      <c r="A39" s="4" t="s">
        <v>62</v>
      </c>
      <c r="B39" s="8" t="s">
        <v>58</v>
      </c>
    </row>
    <row r="40">
      <c r="A40" s="4" t="s">
        <v>63</v>
      </c>
      <c r="B40" s="8" t="s">
        <v>10</v>
      </c>
    </row>
    <row r="41">
      <c r="A41" s="4" t="s">
        <v>64</v>
      </c>
      <c r="B41" s="8">
        <v>2.0</v>
      </c>
    </row>
    <row r="42">
      <c r="A42" s="4" t="s">
        <v>65</v>
      </c>
      <c r="B42" s="8">
        <v>2.0</v>
      </c>
    </row>
    <row r="43">
      <c r="A43" s="4" t="s">
        <v>66</v>
      </c>
      <c r="B43" s="8" t="s">
        <v>58</v>
      </c>
    </row>
    <row r="44">
      <c r="A44" s="4" t="s">
        <v>67</v>
      </c>
      <c r="B44" s="8" t="s">
        <v>58</v>
      </c>
    </row>
    <row r="45">
      <c r="A45" s="4"/>
      <c r="B45" s="14" t="s">
        <v>69</v>
      </c>
      <c r="C45" s="6">
        <v>0.8</v>
      </c>
    </row>
    <row r="46">
      <c r="A46" s="4" t="s">
        <v>70</v>
      </c>
      <c r="B46" s="8" t="s">
        <v>10</v>
      </c>
    </row>
    <row r="47">
      <c r="A47" s="4" t="s">
        <v>71</v>
      </c>
      <c r="B47" s="8">
        <v>1.0</v>
      </c>
      <c r="C47" s="4" t="s">
        <v>72</v>
      </c>
    </row>
    <row r="48">
      <c r="A48" s="4" t="s">
        <v>73</v>
      </c>
      <c r="B48" s="8" t="s">
        <v>10</v>
      </c>
    </row>
    <row r="49">
      <c r="A49" s="4" t="s">
        <v>74</v>
      </c>
      <c r="B49" s="8" t="s">
        <v>58</v>
      </c>
      <c r="C49" s="4" t="s">
        <v>75</v>
      </c>
    </row>
    <row r="50">
      <c r="A50" s="4" t="s">
        <v>78</v>
      </c>
      <c r="B50" s="8">
        <v>1.2</v>
      </c>
      <c r="C50" s="4" t="s">
        <v>72</v>
      </c>
    </row>
    <row r="51">
      <c r="A51" s="4" t="s">
        <v>79</v>
      </c>
      <c r="B51" s="8" t="s">
        <v>58</v>
      </c>
    </row>
    <row r="52">
      <c r="A52" s="4" t="s">
        <v>80</v>
      </c>
      <c r="B52" s="8" t="s">
        <v>58</v>
      </c>
      <c r="C52" s="4" t="s">
        <v>81</v>
      </c>
    </row>
    <row r="53">
      <c r="A53" s="4" t="s">
        <v>82</v>
      </c>
      <c r="B53" s="8">
        <v>1.2</v>
      </c>
      <c r="C53" s="4" t="s">
        <v>72</v>
      </c>
    </row>
    <row r="54">
      <c r="A54" s="4" t="s">
        <v>83</v>
      </c>
      <c r="B54" s="8">
        <v>1.2</v>
      </c>
      <c r="C54" s="4" t="s">
        <v>75</v>
      </c>
    </row>
    <row r="55">
      <c r="A55" s="4" t="s">
        <v>84</v>
      </c>
      <c r="B55" s="8" t="s">
        <v>58</v>
      </c>
      <c r="C55" s="4" t="s">
        <v>75</v>
      </c>
    </row>
    <row r="56">
      <c r="A56" s="4"/>
      <c r="B56" s="14" t="s">
        <v>85</v>
      </c>
      <c r="C56" s="6">
        <v>0.7</v>
      </c>
    </row>
    <row r="57">
      <c r="A57" s="4" t="s">
        <v>87</v>
      </c>
      <c r="B57" s="8">
        <v>1.0</v>
      </c>
    </row>
    <row r="58">
      <c r="A58" s="4" t="s">
        <v>88</v>
      </c>
      <c r="B58" s="8">
        <v>1.0</v>
      </c>
    </row>
    <row r="59">
      <c r="A59" s="4" t="s">
        <v>89</v>
      </c>
      <c r="B59" s="8">
        <v>1.0</v>
      </c>
    </row>
    <row r="60">
      <c r="A60" s="4" t="s">
        <v>90</v>
      </c>
      <c r="B60" s="8" t="s">
        <v>10</v>
      </c>
    </row>
    <row r="61">
      <c r="A61" s="4" t="s">
        <v>91</v>
      </c>
      <c r="B61" s="8">
        <v>1.2</v>
      </c>
    </row>
    <row r="62">
      <c r="A62" s="4" t="s">
        <v>92</v>
      </c>
      <c r="B62" s="8">
        <v>1.0</v>
      </c>
    </row>
    <row r="63">
      <c r="A63" s="4" t="s">
        <v>93</v>
      </c>
      <c r="B63" s="8" t="s">
        <v>10</v>
      </c>
    </row>
    <row r="64">
      <c r="A64" s="4" t="s">
        <v>94</v>
      </c>
      <c r="B64" s="8">
        <v>2.0</v>
      </c>
    </row>
    <row r="65">
      <c r="A65" s="4" t="s">
        <v>95</v>
      </c>
      <c r="B65" s="8" t="s">
        <v>10</v>
      </c>
    </row>
    <row r="66">
      <c r="A66" s="4" t="s">
        <v>96</v>
      </c>
      <c r="B66" s="8">
        <v>1.2</v>
      </c>
    </row>
    <row r="67">
      <c r="A67" s="4"/>
      <c r="B67" s="4" t="s">
        <v>97</v>
      </c>
      <c r="C67" s="6">
        <v>0.5</v>
      </c>
    </row>
    <row r="68">
      <c r="A68" s="4" t="s">
        <v>98</v>
      </c>
      <c r="B68" s="4">
        <v>2.3</v>
      </c>
    </row>
    <row r="69">
      <c r="A69" s="4" t="s">
        <v>99</v>
      </c>
      <c r="B69" s="8" t="s">
        <v>10</v>
      </c>
    </row>
    <row r="70">
      <c r="A70" s="4" t="s">
        <v>100</v>
      </c>
      <c r="B70" s="8" t="s">
        <v>10</v>
      </c>
    </row>
    <row r="71">
      <c r="A71" s="4" t="s">
        <v>101</v>
      </c>
      <c r="B71" s="4">
        <v>1.0</v>
      </c>
    </row>
    <row r="72">
      <c r="A72" s="4" t="s">
        <v>102</v>
      </c>
      <c r="B72" s="8" t="s">
        <v>10</v>
      </c>
    </row>
    <row r="73">
      <c r="A73" s="4" t="s">
        <v>103</v>
      </c>
      <c r="B73" s="8">
        <v>1.0</v>
      </c>
    </row>
    <row r="74">
      <c r="A74" s="4" t="s">
        <v>104</v>
      </c>
      <c r="B74" s="8">
        <v>1.2</v>
      </c>
    </row>
    <row r="75">
      <c r="A75" s="4" t="s">
        <v>105</v>
      </c>
      <c r="B75" s="8" t="s">
        <v>10</v>
      </c>
    </row>
    <row r="76">
      <c r="A76" s="4" t="s">
        <v>106</v>
      </c>
      <c r="B76" s="8">
        <v>1.0</v>
      </c>
    </row>
    <row r="77">
      <c r="A77" s="4" t="s">
        <v>107</v>
      </c>
      <c r="B77" s="8" t="s">
        <v>10</v>
      </c>
    </row>
    <row r="78">
      <c r="A78" s="4"/>
      <c r="B78" s="4" t="s">
        <v>108</v>
      </c>
      <c r="C78" s="6">
        <v>0.8</v>
      </c>
    </row>
    <row r="79">
      <c r="A79" s="4" t="s">
        <v>109</v>
      </c>
      <c r="B79" s="8" t="s">
        <v>58</v>
      </c>
    </row>
    <row r="80">
      <c r="A80" s="4" t="s">
        <v>112</v>
      </c>
      <c r="B80" s="8" t="s">
        <v>58</v>
      </c>
    </row>
    <row r="81">
      <c r="A81" s="4" t="s">
        <v>113</v>
      </c>
      <c r="B81" s="8" t="s">
        <v>10</v>
      </c>
    </row>
    <row r="82">
      <c r="A82" s="4" t="s">
        <v>114</v>
      </c>
      <c r="B82" s="8" t="s">
        <v>58</v>
      </c>
    </row>
    <row r="83">
      <c r="A83" s="4" t="s">
        <v>115</v>
      </c>
      <c r="B83" s="8" t="s">
        <v>58</v>
      </c>
    </row>
    <row r="84">
      <c r="A84" s="4" t="s">
        <v>116</v>
      </c>
      <c r="B84" s="4">
        <v>2.3</v>
      </c>
    </row>
    <row r="85">
      <c r="A85" s="4" t="s">
        <v>117</v>
      </c>
      <c r="B85" s="8" t="s">
        <v>58</v>
      </c>
    </row>
    <row r="86">
      <c r="A86" s="4" t="s">
        <v>118</v>
      </c>
      <c r="B86" s="8" t="s">
        <v>10</v>
      </c>
    </row>
    <row r="87">
      <c r="A87" s="4" t="s">
        <v>119</v>
      </c>
      <c r="B87" s="8" t="s">
        <v>58</v>
      </c>
    </row>
    <row r="88">
      <c r="A88" s="4" t="s">
        <v>120</v>
      </c>
      <c r="B88" s="8" t="s">
        <v>58</v>
      </c>
    </row>
    <row r="89">
      <c r="A89" s="4"/>
      <c r="B89" s="4" t="s">
        <v>121</v>
      </c>
      <c r="C89" s="6">
        <v>0.7</v>
      </c>
    </row>
    <row r="90">
      <c r="A90" s="4" t="s">
        <v>122</v>
      </c>
      <c r="B90" s="8" t="s">
        <v>58</v>
      </c>
      <c r="C90" s="4" t="s">
        <v>123</v>
      </c>
    </row>
    <row r="91">
      <c r="A91" s="4" t="s">
        <v>124</v>
      </c>
      <c r="B91" s="8" t="s">
        <v>58</v>
      </c>
    </row>
    <row r="92">
      <c r="A92" s="4" t="s">
        <v>125</v>
      </c>
      <c r="B92" s="8" t="s">
        <v>10</v>
      </c>
    </row>
    <row r="93">
      <c r="A93" s="4" t="s">
        <v>126</v>
      </c>
      <c r="B93" s="8" t="s">
        <v>10</v>
      </c>
    </row>
    <row r="94">
      <c r="A94" s="4" t="s">
        <v>127</v>
      </c>
      <c r="B94" s="8" t="s">
        <v>58</v>
      </c>
      <c r="C94" s="4" t="s">
        <v>75</v>
      </c>
    </row>
    <row r="95">
      <c r="A95" s="4" t="s">
        <v>128</v>
      </c>
      <c r="B95" s="8" t="s">
        <v>10</v>
      </c>
    </row>
    <row r="96">
      <c r="A96" s="4" t="s">
        <v>129</v>
      </c>
      <c r="B96" s="8">
        <v>1.2</v>
      </c>
    </row>
    <row r="97">
      <c r="A97" s="4" t="s">
        <v>130</v>
      </c>
      <c r="B97" s="8">
        <v>1.0</v>
      </c>
    </row>
    <row r="98">
      <c r="A98" s="4" t="s">
        <v>131</v>
      </c>
      <c r="B98" s="8" t="s">
        <v>58</v>
      </c>
      <c r="C98" s="4" t="s">
        <v>132</v>
      </c>
    </row>
    <row r="99">
      <c r="A99" s="4" t="s">
        <v>134</v>
      </c>
      <c r="B99" s="8">
        <v>2.3</v>
      </c>
    </row>
    <row r="100">
      <c r="A100" s="4"/>
      <c r="B100" s="4" t="s">
        <v>135</v>
      </c>
      <c r="C100" s="6">
        <v>0.7</v>
      </c>
    </row>
    <row r="101">
      <c r="A101" s="4" t="s">
        <v>136</v>
      </c>
      <c r="B101" s="8" t="s">
        <v>58</v>
      </c>
      <c r="C101" s="4" t="s">
        <v>75</v>
      </c>
    </row>
    <row r="102">
      <c r="A102" s="4" t="s">
        <v>137</v>
      </c>
      <c r="B102" s="8">
        <v>2.3</v>
      </c>
      <c r="C102" s="4" t="s">
        <v>75</v>
      </c>
    </row>
    <row r="103">
      <c r="A103" s="4" t="s">
        <v>139</v>
      </c>
      <c r="B103" s="8" t="s">
        <v>10</v>
      </c>
    </row>
    <row r="104">
      <c r="A104" s="4" t="s">
        <v>140</v>
      </c>
      <c r="B104" s="8" t="s">
        <v>10</v>
      </c>
    </row>
    <row r="105">
      <c r="A105" s="4" t="s">
        <v>144</v>
      </c>
      <c r="B105" s="8">
        <v>1.2</v>
      </c>
      <c r="C105" s="4" t="s">
        <v>75</v>
      </c>
    </row>
    <row r="106">
      <c r="A106" s="4" t="s">
        <v>145</v>
      </c>
      <c r="B106" s="8" t="s">
        <v>58</v>
      </c>
      <c r="C106" s="4" t="s">
        <v>75</v>
      </c>
    </row>
    <row r="107">
      <c r="A107" s="4" t="s">
        <v>146</v>
      </c>
      <c r="B107" s="8" t="s">
        <v>10</v>
      </c>
    </row>
    <row r="108">
      <c r="A108" s="4" t="s">
        <v>147</v>
      </c>
      <c r="B108" s="8" t="s">
        <v>58</v>
      </c>
    </row>
    <row r="109">
      <c r="A109" s="4" t="s">
        <v>148</v>
      </c>
      <c r="B109" s="8">
        <v>2.3</v>
      </c>
    </row>
    <row r="110">
      <c r="A110" s="4" t="s">
        <v>149</v>
      </c>
      <c r="B110" s="8">
        <v>2.0</v>
      </c>
      <c r="C110" s="4" t="s">
        <v>132</v>
      </c>
    </row>
    <row r="111">
      <c r="A111" s="4"/>
      <c r="B111" s="4" t="s">
        <v>150</v>
      </c>
      <c r="C111" s="6">
        <v>0.6</v>
      </c>
    </row>
    <row r="112">
      <c r="A112" s="4" t="s">
        <v>151</v>
      </c>
      <c r="B112" s="8" t="s">
        <v>58</v>
      </c>
    </row>
    <row r="113">
      <c r="A113" s="4" t="s">
        <v>152</v>
      </c>
      <c r="B113" s="8" t="s">
        <v>58</v>
      </c>
    </row>
    <row r="114">
      <c r="A114" s="4" t="s">
        <v>153</v>
      </c>
      <c r="B114" s="8" t="s">
        <v>10</v>
      </c>
    </row>
    <row r="115">
      <c r="A115" s="4" t="s">
        <v>154</v>
      </c>
      <c r="B115" s="8" t="s">
        <v>58</v>
      </c>
    </row>
    <row r="116">
      <c r="A116" s="4" t="s">
        <v>155</v>
      </c>
      <c r="B116" s="8" t="s">
        <v>10</v>
      </c>
    </row>
    <row r="117">
      <c r="A117" s="4" t="s">
        <v>156</v>
      </c>
      <c r="B117" s="8" t="s">
        <v>10</v>
      </c>
    </row>
    <row r="118">
      <c r="A118" s="4" t="s">
        <v>158</v>
      </c>
      <c r="B118" s="8" t="s">
        <v>10</v>
      </c>
    </row>
    <row r="119">
      <c r="A119" s="4" t="s">
        <v>159</v>
      </c>
      <c r="B119" s="8" t="s">
        <v>58</v>
      </c>
    </row>
    <row r="120">
      <c r="A120" s="4" t="s">
        <v>160</v>
      </c>
      <c r="B120" s="8" t="s">
        <v>58</v>
      </c>
    </row>
    <row r="121">
      <c r="A121" s="4" t="s">
        <v>161</v>
      </c>
      <c r="B121" s="8" t="s">
        <v>58</v>
      </c>
    </row>
    <row r="122">
      <c r="A122" s="4"/>
      <c r="B122" s="4" t="s">
        <v>162</v>
      </c>
      <c r="C122" s="6">
        <v>0.3</v>
      </c>
    </row>
    <row r="123">
      <c r="A123" s="4" t="s">
        <v>163</v>
      </c>
      <c r="B123" s="8" t="s">
        <v>10</v>
      </c>
    </row>
    <row r="124">
      <c r="A124" s="4" t="s">
        <v>164</v>
      </c>
      <c r="B124" s="8" t="s">
        <v>58</v>
      </c>
    </row>
    <row r="125">
      <c r="A125" s="4" t="s">
        <v>165</v>
      </c>
      <c r="B125" s="8" t="s">
        <v>58</v>
      </c>
    </row>
    <row r="126">
      <c r="A126" s="4" t="s">
        <v>166</v>
      </c>
      <c r="B126" s="8" t="s">
        <v>10</v>
      </c>
    </row>
    <row r="127">
      <c r="A127" s="4" t="s">
        <v>167</v>
      </c>
      <c r="B127" s="8" t="s">
        <v>10</v>
      </c>
    </row>
    <row r="128">
      <c r="A128" s="4" t="s">
        <v>169</v>
      </c>
      <c r="B128" s="8" t="s">
        <v>10</v>
      </c>
    </row>
    <row r="129">
      <c r="A129" s="4" t="s">
        <v>170</v>
      </c>
      <c r="B129" s="8" t="s">
        <v>10</v>
      </c>
    </row>
    <row r="130">
      <c r="A130" s="4" t="s">
        <v>171</v>
      </c>
      <c r="B130" s="8" t="s">
        <v>58</v>
      </c>
    </row>
    <row r="131">
      <c r="A131" s="4" t="s">
        <v>172</v>
      </c>
      <c r="B131" s="8" t="s">
        <v>10</v>
      </c>
    </row>
    <row r="132">
      <c r="A132" s="4" t="s">
        <v>173</v>
      </c>
      <c r="B132" s="8" t="s">
        <v>10</v>
      </c>
    </row>
    <row r="133">
      <c r="A133" s="4"/>
      <c r="B133" s="4" t="s">
        <v>175</v>
      </c>
      <c r="C133" s="6">
        <v>0.7</v>
      </c>
    </row>
    <row r="134">
      <c r="A134" s="4" t="s">
        <v>176</v>
      </c>
      <c r="B134" s="8" t="s">
        <v>10</v>
      </c>
    </row>
    <row r="135">
      <c r="A135" s="4" t="s">
        <v>177</v>
      </c>
      <c r="B135" s="8" t="s">
        <v>10</v>
      </c>
    </row>
    <row r="136">
      <c r="A136" s="4" t="s">
        <v>179</v>
      </c>
      <c r="B136" s="8" t="s">
        <v>10</v>
      </c>
    </row>
    <row r="137">
      <c r="A137" s="4" t="s">
        <v>181</v>
      </c>
      <c r="B137" s="8" t="s">
        <v>58</v>
      </c>
    </row>
    <row r="138">
      <c r="A138" s="4" t="s">
        <v>183</v>
      </c>
      <c r="B138" s="8" t="s">
        <v>58</v>
      </c>
    </row>
    <row r="139">
      <c r="A139" s="4" t="s">
        <v>184</v>
      </c>
      <c r="B139" s="8" t="s">
        <v>58</v>
      </c>
    </row>
    <row r="140">
      <c r="A140" s="4" t="s">
        <v>185</v>
      </c>
      <c r="B140" s="8" t="s">
        <v>58</v>
      </c>
    </row>
    <row r="141">
      <c r="A141" s="4" t="s">
        <v>186</v>
      </c>
      <c r="B141" s="8" t="s">
        <v>58</v>
      </c>
    </row>
    <row r="142">
      <c r="A142" s="4" t="s">
        <v>187</v>
      </c>
      <c r="B142" s="8" t="s">
        <v>58</v>
      </c>
    </row>
    <row r="143">
      <c r="A143" s="4" t="s">
        <v>189</v>
      </c>
      <c r="B143" s="8">
        <v>1.2</v>
      </c>
    </row>
    <row r="144">
      <c r="A144" s="4"/>
      <c r="B144" s="4" t="s">
        <v>190</v>
      </c>
      <c r="C144" s="6">
        <v>0.8</v>
      </c>
    </row>
    <row r="145">
      <c r="A145" s="4" t="s">
        <v>191</v>
      </c>
      <c r="B145" s="8" t="s">
        <v>10</v>
      </c>
    </row>
    <row r="146">
      <c r="A146" s="4" t="s">
        <v>192</v>
      </c>
      <c r="B146" s="8" t="s">
        <v>58</v>
      </c>
    </row>
    <row r="147">
      <c r="A147" s="4" t="s">
        <v>193</v>
      </c>
      <c r="B147" s="8" t="s">
        <v>58</v>
      </c>
    </row>
    <row r="148">
      <c r="A148" s="4" t="s">
        <v>194</v>
      </c>
      <c r="B148" s="8" t="s">
        <v>58</v>
      </c>
    </row>
    <row r="149">
      <c r="A149" s="4" t="s">
        <v>195</v>
      </c>
      <c r="B149" s="8" t="s">
        <v>58</v>
      </c>
    </row>
    <row r="150">
      <c r="A150" s="4" t="s">
        <v>196</v>
      </c>
      <c r="B150" s="8" t="s">
        <v>10</v>
      </c>
    </row>
    <row r="151">
      <c r="A151" s="4" t="s">
        <v>197</v>
      </c>
      <c r="B151" s="8" t="s">
        <v>58</v>
      </c>
    </row>
    <row r="152">
      <c r="A152" s="4" t="s">
        <v>198</v>
      </c>
      <c r="B152" s="8" t="s">
        <v>58</v>
      </c>
    </row>
    <row r="153">
      <c r="A153" s="4" t="s">
        <v>200</v>
      </c>
      <c r="B153" s="8" t="s">
        <v>58</v>
      </c>
    </row>
    <row r="154">
      <c r="A154" s="4" t="s">
        <v>201</v>
      </c>
      <c r="B154" s="8" t="s">
        <v>58</v>
      </c>
    </row>
    <row r="155">
      <c r="A155" s="4"/>
      <c r="B155" s="4" t="s">
        <v>203</v>
      </c>
      <c r="C155" s="6">
        <v>0.8</v>
      </c>
    </row>
    <row r="156">
      <c r="A156" s="4" t="s">
        <v>204</v>
      </c>
      <c r="B156" s="8" t="s">
        <v>58</v>
      </c>
    </row>
    <row r="157">
      <c r="A157" s="4" t="s">
        <v>205</v>
      </c>
      <c r="B157" s="8">
        <v>1.2</v>
      </c>
    </row>
    <row r="158">
      <c r="A158" s="4" t="s">
        <v>206</v>
      </c>
      <c r="B158" s="8" t="s">
        <v>10</v>
      </c>
    </row>
    <row r="159">
      <c r="A159" s="4" t="s">
        <v>207</v>
      </c>
      <c r="B159" s="8">
        <v>1.2</v>
      </c>
    </row>
    <row r="160">
      <c r="A160" s="4" t="s">
        <v>208</v>
      </c>
      <c r="B160" s="8" t="s">
        <v>10</v>
      </c>
    </row>
    <row r="161">
      <c r="A161" s="4" t="s">
        <v>210</v>
      </c>
      <c r="B161" s="8">
        <v>1.2</v>
      </c>
    </row>
    <row r="162">
      <c r="A162" s="4" t="s">
        <v>211</v>
      </c>
      <c r="B162" s="8" t="s">
        <v>58</v>
      </c>
    </row>
    <row r="163">
      <c r="A163" s="4" t="s">
        <v>212</v>
      </c>
      <c r="B163" s="8" t="s">
        <v>58</v>
      </c>
    </row>
    <row r="164">
      <c r="A164" s="4" t="s">
        <v>213</v>
      </c>
      <c r="B164" s="8" t="s">
        <v>58</v>
      </c>
    </row>
    <row r="165">
      <c r="A165" s="4" t="s">
        <v>214</v>
      </c>
      <c r="B165" s="8" t="s">
        <v>58</v>
      </c>
    </row>
    <row r="166">
      <c r="A166" s="4"/>
      <c r="B166" s="4" t="s">
        <v>215</v>
      </c>
      <c r="C166" s="6">
        <v>1.0</v>
      </c>
    </row>
    <row r="167">
      <c r="A167" s="4" t="s">
        <v>216</v>
      </c>
      <c r="B167" s="8" t="s">
        <v>58</v>
      </c>
      <c r="C167" s="4" t="s">
        <v>217</v>
      </c>
    </row>
    <row r="168">
      <c r="A168" s="4" t="s">
        <v>218</v>
      </c>
      <c r="B168" s="8" t="s">
        <v>58</v>
      </c>
    </row>
    <row r="169">
      <c r="A169" s="4" t="s">
        <v>219</v>
      </c>
      <c r="B169" s="8">
        <v>1.2</v>
      </c>
    </row>
    <row r="170">
      <c r="A170" s="4" t="s">
        <v>220</v>
      </c>
      <c r="B170" s="8">
        <v>1.0</v>
      </c>
    </row>
    <row r="171">
      <c r="A171" s="4" t="s">
        <v>221</v>
      </c>
      <c r="B171" s="8" t="s">
        <v>58</v>
      </c>
    </row>
    <row r="172">
      <c r="A172" s="4" t="s">
        <v>222</v>
      </c>
      <c r="B172" s="8" t="s">
        <v>58</v>
      </c>
    </row>
    <row r="173">
      <c r="A173" s="4" t="s">
        <v>223</v>
      </c>
      <c r="B173" s="8">
        <v>3.0</v>
      </c>
    </row>
    <row r="174">
      <c r="A174" s="4" t="s">
        <v>224</v>
      </c>
      <c r="B174" s="8">
        <v>1.2</v>
      </c>
    </row>
    <row r="175">
      <c r="A175" s="4" t="s">
        <v>225</v>
      </c>
      <c r="B175" s="8">
        <v>1.2</v>
      </c>
    </row>
    <row r="176">
      <c r="A176" s="4" t="s">
        <v>226</v>
      </c>
      <c r="B176" s="8">
        <v>1.0</v>
      </c>
    </row>
    <row r="177">
      <c r="A177" s="4"/>
      <c r="B177" s="4" t="s">
        <v>227</v>
      </c>
      <c r="C177" s="6">
        <v>0.5</v>
      </c>
    </row>
    <row r="178">
      <c r="A178" s="4" t="s">
        <v>228</v>
      </c>
      <c r="B178" s="8" t="s">
        <v>58</v>
      </c>
    </row>
    <row r="179">
      <c r="A179" s="4" t="s">
        <v>229</v>
      </c>
      <c r="B179" s="8" t="s">
        <v>58</v>
      </c>
    </row>
    <row r="180">
      <c r="A180" s="4" t="s">
        <v>230</v>
      </c>
      <c r="B180" s="8" t="s">
        <v>10</v>
      </c>
    </row>
    <row r="181">
      <c r="A181" s="4" t="s">
        <v>231</v>
      </c>
      <c r="B181" s="8" t="s">
        <v>10</v>
      </c>
    </row>
    <row r="182">
      <c r="A182" s="4" t="s">
        <v>232</v>
      </c>
      <c r="B182" s="8" t="s">
        <v>58</v>
      </c>
      <c r="C182" s="4" t="s">
        <v>233</v>
      </c>
    </row>
    <row r="183">
      <c r="A183" s="4" t="s">
        <v>234</v>
      </c>
      <c r="B183" s="8" t="s">
        <v>10</v>
      </c>
    </row>
    <row r="184">
      <c r="A184" s="4" t="s">
        <v>235</v>
      </c>
      <c r="B184" s="8" t="s">
        <v>10</v>
      </c>
    </row>
    <row r="185">
      <c r="A185" s="4" t="s">
        <v>236</v>
      </c>
      <c r="B185" s="8" t="s">
        <v>58</v>
      </c>
    </row>
    <row r="186">
      <c r="A186" s="4" t="s">
        <v>237</v>
      </c>
      <c r="B186" s="8" t="s">
        <v>58</v>
      </c>
      <c r="C186" s="4" t="s">
        <v>238</v>
      </c>
    </row>
    <row r="187">
      <c r="A187" s="4" t="s">
        <v>239</v>
      </c>
      <c r="B187" s="8" t="s">
        <v>10</v>
      </c>
    </row>
    <row r="188">
      <c r="A188" s="4"/>
      <c r="B188" s="4" t="s">
        <v>241</v>
      </c>
      <c r="C188" s="6">
        <v>0.8</v>
      </c>
    </row>
    <row r="189">
      <c r="A189" s="4" t="s">
        <v>242</v>
      </c>
      <c r="B189" s="8" t="s">
        <v>10</v>
      </c>
    </row>
    <row r="190">
      <c r="A190" s="4" t="s">
        <v>243</v>
      </c>
      <c r="B190" s="8">
        <v>1.0</v>
      </c>
    </row>
    <row r="191">
      <c r="A191" s="4" t="s">
        <v>244</v>
      </c>
      <c r="B191" s="8" t="s">
        <v>58</v>
      </c>
    </row>
    <row r="192">
      <c r="A192" s="4" t="s">
        <v>245</v>
      </c>
      <c r="B192" s="8" t="s">
        <v>58</v>
      </c>
    </row>
    <row r="193">
      <c r="A193" s="4" t="s">
        <v>246</v>
      </c>
      <c r="B193" s="8" t="s">
        <v>58</v>
      </c>
    </row>
    <row r="194">
      <c r="A194" s="4" t="s">
        <v>247</v>
      </c>
      <c r="B194" s="8" t="s">
        <v>58</v>
      </c>
    </row>
    <row r="195">
      <c r="A195" s="4" t="s">
        <v>248</v>
      </c>
      <c r="B195" s="8" t="s">
        <v>10</v>
      </c>
    </row>
    <row r="196">
      <c r="A196" s="4" t="s">
        <v>249</v>
      </c>
      <c r="B196" s="8" t="s">
        <v>58</v>
      </c>
    </row>
    <row r="197">
      <c r="A197" s="4" t="s">
        <v>250</v>
      </c>
      <c r="B197" s="8" t="s">
        <v>58</v>
      </c>
    </row>
    <row r="198">
      <c r="A198" s="4" t="s">
        <v>251</v>
      </c>
      <c r="B198" s="8" t="s">
        <v>58</v>
      </c>
    </row>
    <row r="199">
      <c r="A199" s="4"/>
      <c r="B199" s="4" t="s">
        <v>252</v>
      </c>
      <c r="C199" s="6">
        <v>1.0</v>
      </c>
    </row>
    <row r="200">
      <c r="A200" s="4" t="s">
        <v>253</v>
      </c>
      <c r="B200" s="8" t="s">
        <v>58</v>
      </c>
    </row>
    <row r="201">
      <c r="A201" s="4" t="s">
        <v>254</v>
      </c>
      <c r="B201" s="8" t="s">
        <v>58</v>
      </c>
    </row>
    <row r="202">
      <c r="A202" s="4" t="s">
        <v>256</v>
      </c>
      <c r="B202" s="8" t="s">
        <v>58</v>
      </c>
    </row>
    <row r="203">
      <c r="A203" s="4" t="s">
        <v>257</v>
      </c>
      <c r="B203" s="8">
        <v>2.3</v>
      </c>
    </row>
    <row r="204">
      <c r="A204" s="4" t="s">
        <v>258</v>
      </c>
      <c r="B204" s="8" t="s">
        <v>58</v>
      </c>
    </row>
    <row r="205">
      <c r="A205" s="4" t="s">
        <v>259</v>
      </c>
      <c r="B205" s="8" t="s">
        <v>58</v>
      </c>
    </row>
    <row r="206">
      <c r="A206" s="4" t="s">
        <v>260</v>
      </c>
      <c r="B206" s="8" t="s">
        <v>58</v>
      </c>
    </row>
    <row r="207">
      <c r="A207" s="4" t="s">
        <v>261</v>
      </c>
      <c r="B207" s="8" t="s">
        <v>58</v>
      </c>
    </row>
    <row r="208">
      <c r="A208" s="4" t="s">
        <v>262</v>
      </c>
      <c r="B208" s="8">
        <v>1.3</v>
      </c>
    </row>
    <row r="209">
      <c r="A209" s="4" t="s">
        <v>263</v>
      </c>
      <c r="B209" s="8" t="s">
        <v>58</v>
      </c>
    </row>
    <row r="210">
      <c r="A210" s="4"/>
      <c r="B210" s="4" t="s">
        <v>264</v>
      </c>
      <c r="C210" s="6">
        <v>0.8</v>
      </c>
    </row>
    <row r="211">
      <c r="A211" s="4" t="s">
        <v>265</v>
      </c>
      <c r="B211" s="8" t="s">
        <v>58</v>
      </c>
    </row>
    <row r="212">
      <c r="A212" s="4" t="s">
        <v>266</v>
      </c>
      <c r="B212" s="8" t="s">
        <v>58</v>
      </c>
    </row>
    <row r="213">
      <c r="A213" s="4" t="s">
        <v>267</v>
      </c>
      <c r="B213" s="8" t="s">
        <v>58</v>
      </c>
    </row>
    <row r="214">
      <c r="A214" s="4" t="s">
        <v>269</v>
      </c>
      <c r="B214" s="8" t="s">
        <v>10</v>
      </c>
    </row>
    <row r="215">
      <c r="A215" s="4" t="s">
        <v>270</v>
      </c>
      <c r="B215" s="8" t="s">
        <v>58</v>
      </c>
    </row>
    <row r="216">
      <c r="A216" s="4" t="s">
        <v>271</v>
      </c>
      <c r="B216" s="8" t="s">
        <v>58</v>
      </c>
    </row>
    <row r="217">
      <c r="A217" s="4" t="s">
        <v>272</v>
      </c>
      <c r="B217" s="8" t="s">
        <v>10</v>
      </c>
    </row>
    <row r="218">
      <c r="A218" s="4" t="s">
        <v>274</v>
      </c>
      <c r="B218" s="8" t="s">
        <v>58</v>
      </c>
    </row>
    <row r="219">
      <c r="A219" s="4" t="s">
        <v>275</v>
      </c>
      <c r="B219" s="8" t="s">
        <v>58</v>
      </c>
    </row>
    <row r="220">
      <c r="A220" s="4" t="s">
        <v>276</v>
      </c>
      <c r="B220" s="8">
        <v>1.3</v>
      </c>
    </row>
    <row r="221">
      <c r="A221" s="4"/>
      <c r="B221" s="4" t="s">
        <v>277</v>
      </c>
      <c r="C221" s="6">
        <v>0.9</v>
      </c>
      <c r="D221" s="6">
        <v>0.8</v>
      </c>
    </row>
    <row r="222">
      <c r="A222" s="4" t="s">
        <v>278</v>
      </c>
      <c r="B222" s="8">
        <v>1.0</v>
      </c>
    </row>
    <row r="223">
      <c r="A223" s="4" t="s">
        <v>279</v>
      </c>
      <c r="B223" s="8" t="s">
        <v>10</v>
      </c>
    </row>
    <row r="224">
      <c r="A224" s="4" t="s">
        <v>280</v>
      </c>
      <c r="B224" s="8">
        <v>1.0</v>
      </c>
    </row>
    <row r="225">
      <c r="A225" s="4" t="s">
        <v>281</v>
      </c>
      <c r="B225" s="8">
        <v>1.0</v>
      </c>
    </row>
    <row r="226">
      <c r="A226" s="4" t="s">
        <v>282</v>
      </c>
      <c r="B226" s="8">
        <v>1.0</v>
      </c>
    </row>
    <row r="227">
      <c r="A227" s="4" t="s">
        <v>283</v>
      </c>
      <c r="B227" s="8">
        <v>1.0</v>
      </c>
    </row>
    <row r="228">
      <c r="A228" s="4" t="s">
        <v>284</v>
      </c>
      <c r="B228" s="8">
        <v>1.0</v>
      </c>
    </row>
    <row r="229">
      <c r="A229" s="4" t="s">
        <v>285</v>
      </c>
      <c r="B229" s="8">
        <v>2.0</v>
      </c>
    </row>
    <row r="230">
      <c r="A230" s="4" t="s">
        <v>287</v>
      </c>
      <c r="B230" s="8">
        <v>2.0</v>
      </c>
    </row>
    <row r="231">
      <c r="A231" s="4" t="s">
        <v>288</v>
      </c>
      <c r="B231" s="8">
        <v>1.0</v>
      </c>
    </row>
    <row r="232">
      <c r="A232" s="4"/>
      <c r="B232" s="46" t="s">
        <v>290</v>
      </c>
      <c r="C232" s="6">
        <v>0.7</v>
      </c>
    </row>
    <row r="233">
      <c r="A233" s="4" t="s">
        <v>292</v>
      </c>
      <c r="B233" s="8" t="s">
        <v>10</v>
      </c>
    </row>
    <row r="234">
      <c r="A234" s="4" t="s">
        <v>293</v>
      </c>
      <c r="B234" s="8" t="s">
        <v>10</v>
      </c>
    </row>
    <row r="235">
      <c r="A235" s="4" t="s">
        <v>294</v>
      </c>
      <c r="B235" s="8">
        <v>1.0</v>
      </c>
    </row>
    <row r="236">
      <c r="A236" s="4" t="s">
        <v>297</v>
      </c>
      <c r="B236" s="8" t="s">
        <v>10</v>
      </c>
    </row>
    <row r="237">
      <c r="A237" s="4" t="s">
        <v>298</v>
      </c>
      <c r="B237" s="8">
        <v>1.0</v>
      </c>
    </row>
    <row r="238">
      <c r="A238" s="4" t="s">
        <v>299</v>
      </c>
      <c r="B238" s="4">
        <v>1.0</v>
      </c>
    </row>
    <row r="239">
      <c r="A239" s="4" t="s">
        <v>300</v>
      </c>
      <c r="B239" s="4">
        <v>1.0</v>
      </c>
    </row>
    <row r="240">
      <c r="A240" s="4" t="s">
        <v>301</v>
      </c>
      <c r="B240" s="4">
        <v>1.0</v>
      </c>
    </row>
    <row r="241">
      <c r="A241" s="4" t="s">
        <v>302</v>
      </c>
      <c r="B241" s="4">
        <v>1.0</v>
      </c>
    </row>
    <row r="242">
      <c r="A242" s="4" t="s">
        <v>303</v>
      </c>
      <c r="B242" s="4">
        <v>1.0</v>
      </c>
    </row>
    <row r="243">
      <c r="A243" s="4"/>
      <c r="B243" s="4" t="s">
        <v>304</v>
      </c>
      <c r="C243" s="6">
        <v>0.4</v>
      </c>
    </row>
    <row r="244">
      <c r="A244" s="4" t="s">
        <v>305</v>
      </c>
      <c r="B244" s="8">
        <v>1.0</v>
      </c>
    </row>
    <row r="245">
      <c r="A245" s="4" t="s">
        <v>306</v>
      </c>
      <c r="B245" s="8" t="s">
        <v>307</v>
      </c>
    </row>
    <row r="246">
      <c r="A246" s="4" t="s">
        <v>308</v>
      </c>
      <c r="B246" s="8">
        <v>2.0</v>
      </c>
    </row>
    <row r="247">
      <c r="A247" s="4" t="s">
        <v>309</v>
      </c>
      <c r="B247" s="8">
        <v>3.0</v>
      </c>
    </row>
    <row r="248">
      <c r="A248" s="4" t="s">
        <v>310</v>
      </c>
      <c r="B248" s="8" t="s">
        <v>10</v>
      </c>
    </row>
    <row r="249">
      <c r="A249" s="4" t="s">
        <v>311</v>
      </c>
      <c r="B249" s="8" t="s">
        <v>10</v>
      </c>
    </row>
    <row r="250">
      <c r="A250" s="4" t="s">
        <v>312</v>
      </c>
      <c r="B250" s="8" t="s">
        <v>10</v>
      </c>
    </row>
    <row r="251">
      <c r="A251" s="4" t="s">
        <v>313</v>
      </c>
      <c r="B251" s="8" t="s">
        <v>10</v>
      </c>
    </row>
    <row r="252">
      <c r="A252" s="4" t="s">
        <v>314</v>
      </c>
      <c r="B252" s="8">
        <v>3.0</v>
      </c>
    </row>
    <row r="253">
      <c r="A253" s="4" t="s">
        <v>129</v>
      </c>
      <c r="B253" s="8" t="s">
        <v>10</v>
      </c>
    </row>
    <row r="254">
      <c r="A254" s="4"/>
      <c r="B254" s="4" t="s">
        <v>315</v>
      </c>
      <c r="C254" s="6">
        <v>0.8</v>
      </c>
    </row>
    <row r="255">
      <c r="A255" s="4" t="s">
        <v>317</v>
      </c>
      <c r="B255" s="8" t="s">
        <v>58</v>
      </c>
    </row>
    <row r="256">
      <c r="A256" s="4" t="s">
        <v>318</v>
      </c>
      <c r="B256" s="8" t="s">
        <v>10</v>
      </c>
    </row>
    <row r="257">
      <c r="A257" s="4" t="s">
        <v>319</v>
      </c>
      <c r="B257" s="8" t="s">
        <v>10</v>
      </c>
    </row>
    <row r="258">
      <c r="A258" s="4" t="s">
        <v>321</v>
      </c>
      <c r="B258" s="8" t="s">
        <v>58</v>
      </c>
    </row>
    <row r="259">
      <c r="A259" s="4" t="s">
        <v>322</v>
      </c>
      <c r="B259" s="8">
        <v>2.3</v>
      </c>
    </row>
    <row r="260">
      <c r="A260" s="4" t="s">
        <v>323</v>
      </c>
      <c r="B260" s="8" t="s">
        <v>58</v>
      </c>
    </row>
    <row r="261">
      <c r="A261" s="4" t="s">
        <v>324</v>
      </c>
      <c r="B261" s="8" t="s">
        <v>58</v>
      </c>
    </row>
    <row r="262">
      <c r="A262" s="4" t="s">
        <v>325</v>
      </c>
      <c r="B262" s="8" t="s">
        <v>58</v>
      </c>
    </row>
    <row r="263">
      <c r="A263" s="4" t="s">
        <v>326</v>
      </c>
      <c r="B263" s="8" t="s">
        <v>58</v>
      </c>
    </row>
    <row r="264">
      <c r="A264" s="4" t="s">
        <v>327</v>
      </c>
      <c r="B264" s="8" t="s">
        <v>58</v>
      </c>
    </row>
    <row r="265">
      <c r="A265" s="4"/>
      <c r="B265" s="46" t="s">
        <v>290</v>
      </c>
      <c r="C265" s="6">
        <v>0.6</v>
      </c>
    </row>
    <row r="266">
      <c r="A266" s="4" t="s">
        <v>328</v>
      </c>
      <c r="B266" s="8">
        <v>1.0</v>
      </c>
    </row>
    <row r="267">
      <c r="A267" s="4" t="s">
        <v>329</v>
      </c>
      <c r="B267" s="8" t="s">
        <v>10</v>
      </c>
    </row>
    <row r="268">
      <c r="A268" s="4" t="s">
        <v>330</v>
      </c>
      <c r="B268" s="8" t="s">
        <v>10</v>
      </c>
    </row>
    <row r="269">
      <c r="A269" s="4" t="s">
        <v>331</v>
      </c>
      <c r="B269" s="8">
        <v>1.0</v>
      </c>
    </row>
    <row r="270">
      <c r="A270" s="4" t="s">
        <v>332</v>
      </c>
      <c r="B270" s="8">
        <v>1.0</v>
      </c>
    </row>
    <row r="271">
      <c r="A271" s="4" t="s">
        <v>333</v>
      </c>
      <c r="B271" s="8">
        <v>1.0</v>
      </c>
    </row>
    <row r="272">
      <c r="A272" s="4" t="s">
        <v>334</v>
      </c>
      <c r="B272" s="8" t="s">
        <v>10</v>
      </c>
    </row>
    <row r="273">
      <c r="A273" s="4" t="s">
        <v>335</v>
      </c>
      <c r="B273" s="4">
        <v>1.0</v>
      </c>
    </row>
    <row r="274">
      <c r="A274" s="4" t="s">
        <v>336</v>
      </c>
      <c r="B274" s="8" t="s">
        <v>10</v>
      </c>
    </row>
    <row r="275">
      <c r="A275" s="4" t="s">
        <v>337</v>
      </c>
      <c r="B275" s="8">
        <v>1.0</v>
      </c>
    </row>
    <row r="290">
      <c r="A290" s="4">
        <v>21.05</v>
      </c>
      <c r="B290" s="4">
        <v>21.05</v>
      </c>
    </row>
    <row r="291">
      <c r="A291" s="4">
        <v>86.67</v>
      </c>
      <c r="B291" s="4">
        <v>86.67</v>
      </c>
    </row>
    <row r="292">
      <c r="A292" s="4">
        <v>86.67</v>
      </c>
      <c r="B292" s="4">
        <v>86.67</v>
      </c>
    </row>
    <row r="293">
      <c r="A293" s="4">
        <v>86.67</v>
      </c>
      <c r="B293" s="4">
        <v>86.67</v>
      </c>
    </row>
    <row r="294">
      <c r="A294" s="4">
        <v>70.0</v>
      </c>
      <c r="B294" s="4">
        <v>60.0</v>
      </c>
    </row>
    <row r="295">
      <c r="A295" s="4">
        <v>100.0</v>
      </c>
      <c r="B295" s="4">
        <v>100.0</v>
      </c>
    </row>
    <row r="296">
      <c r="A296" s="4">
        <v>80.0</v>
      </c>
      <c r="B296" s="4">
        <v>58.33</v>
      </c>
    </row>
    <row r="297">
      <c r="A297" s="4">
        <v>70.0</v>
      </c>
      <c r="B297" s="4">
        <v>60.0</v>
      </c>
    </row>
    <row r="298">
      <c r="A298" s="4">
        <v>80.0</v>
      </c>
      <c r="B298" s="4">
        <v>80.0</v>
      </c>
    </row>
    <row r="299">
      <c r="A299" s="4">
        <v>70.0</v>
      </c>
      <c r="B299" s="4">
        <v>65.0</v>
      </c>
    </row>
    <row r="300">
      <c r="A300" s="4">
        <v>50.0</v>
      </c>
      <c r="B300" s="4">
        <v>45.0</v>
      </c>
    </row>
    <row r="301">
      <c r="A301" s="4">
        <v>80.0</v>
      </c>
      <c r="B301" s="4">
        <v>80.0</v>
      </c>
    </row>
    <row r="302">
      <c r="A302" s="4">
        <v>70.0</v>
      </c>
      <c r="B302" s="4">
        <v>65.0</v>
      </c>
    </row>
    <row r="303">
      <c r="A303" s="4">
        <v>70.0</v>
      </c>
      <c r="B303" s="4">
        <v>55.0</v>
      </c>
    </row>
    <row r="304">
      <c r="A304" s="4">
        <v>60.0</v>
      </c>
      <c r="B304" s="4">
        <v>60.0</v>
      </c>
    </row>
    <row r="305">
      <c r="A305" s="4">
        <v>30.0</v>
      </c>
      <c r="B305" s="4">
        <v>30.0</v>
      </c>
    </row>
    <row r="306">
      <c r="A306" s="4">
        <v>70.0</v>
      </c>
      <c r="B306" s="4">
        <v>70.0</v>
      </c>
    </row>
    <row r="307">
      <c r="A307" s="4">
        <v>80.0</v>
      </c>
      <c r="B307" s="4">
        <v>80.0</v>
      </c>
    </row>
    <row r="308">
      <c r="A308" s="4">
        <v>80.0</v>
      </c>
      <c r="B308" s="4">
        <v>80.0</v>
      </c>
    </row>
    <row r="309">
      <c r="A309" s="4">
        <v>100.0</v>
      </c>
      <c r="B309" s="4">
        <v>95.0</v>
      </c>
    </row>
    <row r="310">
      <c r="A310" s="4">
        <v>50.0</v>
      </c>
      <c r="B310" s="4">
        <v>50.0</v>
      </c>
    </row>
    <row r="311">
      <c r="A311" s="4">
        <v>80.0</v>
      </c>
      <c r="B311" s="4">
        <v>80.0</v>
      </c>
    </row>
    <row r="312">
      <c r="A312" s="4">
        <v>100.0</v>
      </c>
      <c r="B312" s="4">
        <v>95.0</v>
      </c>
    </row>
    <row r="313">
      <c r="A313" s="4">
        <v>80.0</v>
      </c>
      <c r="B313" s="4">
        <v>80.0</v>
      </c>
    </row>
    <row r="314">
      <c r="A314" s="4">
        <v>40.0</v>
      </c>
      <c r="B314" s="4">
        <v>80.0</v>
      </c>
    </row>
    <row r="315">
      <c r="A315" s="4">
        <v>70.0</v>
      </c>
      <c r="B315" s="4">
        <v>70.0</v>
      </c>
    </row>
    <row r="316">
      <c r="A316" s="4">
        <v>40.0</v>
      </c>
      <c r="B316" s="4">
        <v>23.33</v>
      </c>
    </row>
    <row r="317">
      <c r="A317" s="4">
        <v>80.0</v>
      </c>
      <c r="B317" s="4">
        <v>75.0</v>
      </c>
    </row>
    <row r="318">
      <c r="A318" s="4">
        <v>60.0</v>
      </c>
      <c r="B318" s="4">
        <v>60.0</v>
      </c>
    </row>
    <row r="319">
      <c r="A319">
        <f t="shared" ref="A319:B319" si="1">AVERAGE(A290:A318)</f>
        <v>70.38137931</v>
      </c>
      <c r="B319">
        <f t="shared" si="1"/>
        <v>68.19724138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29"/>
    <col customWidth="1" min="6" max="6" width="20.71"/>
    <col customWidth="1" min="9" max="9" width="29.86"/>
    <col customWidth="1" min="20" max="20" width="4.43"/>
    <col customWidth="1" min="21" max="21" width="4.0"/>
    <col customWidth="1" min="22" max="22" width="4.57"/>
    <col customWidth="1" min="23" max="23" width="4.0"/>
    <col customWidth="1" min="24" max="24" width="4.29"/>
    <col customWidth="1" min="25" max="25" width="4.71"/>
    <col customWidth="1" min="26" max="26" width="4.29"/>
    <col customWidth="1" min="27" max="27" width="5.57"/>
  </cols>
  <sheetData>
    <row r="1">
      <c r="A1" s="1" t="s">
        <v>1</v>
      </c>
      <c r="J1" s="3"/>
      <c r="K1" s="3"/>
    </row>
    <row r="2">
      <c r="A2" s="5"/>
      <c r="B2" s="5" t="s">
        <v>18</v>
      </c>
      <c r="C2" s="5" t="s">
        <v>21</v>
      </c>
      <c r="D2" s="5" t="s">
        <v>5</v>
      </c>
      <c r="E2" s="5" t="s">
        <v>6</v>
      </c>
      <c r="F2" s="3" t="s">
        <v>7</v>
      </c>
      <c r="G2" s="3" t="s">
        <v>23</v>
      </c>
      <c r="H2" s="3" t="s">
        <v>24</v>
      </c>
      <c r="I2" s="5" t="s">
        <v>3</v>
      </c>
      <c r="J2" s="3"/>
      <c r="K2" s="3"/>
    </row>
    <row r="3">
      <c r="A3" s="11" t="s">
        <v>25</v>
      </c>
      <c r="B3" s="13" t="b">
        <v>1</v>
      </c>
      <c r="C3" s="15" t="b">
        <v>0</v>
      </c>
      <c r="D3" s="16">
        <v>0.99</v>
      </c>
      <c r="E3" s="7">
        <v>2.05</v>
      </c>
      <c r="F3" s="19" t="b">
        <f t="shared" ref="F3:F21" si="1">GT(E3,D3)</f>
        <v>1</v>
      </c>
      <c r="G3" s="21" t="b">
        <f t="shared" ref="G3:G21" si="2">gt(D3,H3)</f>
        <v>0</v>
      </c>
      <c r="H3" s="23">
        <v>1.72</v>
      </c>
      <c r="I3" s="11" t="s">
        <v>111</v>
      </c>
      <c r="J3" s="25">
        <v>43123.0</v>
      </c>
      <c r="K3" s="23"/>
      <c r="Q3" s="11"/>
      <c r="R3" s="13"/>
      <c r="S3" s="15"/>
    </row>
    <row r="4">
      <c r="A4" s="26" t="s">
        <v>142</v>
      </c>
      <c r="B4" s="28" t="b">
        <v>0</v>
      </c>
      <c r="C4" s="15" t="b">
        <v>0</v>
      </c>
      <c r="D4" s="16">
        <v>1.07</v>
      </c>
      <c r="E4" s="7">
        <v>2.2</v>
      </c>
      <c r="F4" s="30" t="b">
        <f t="shared" si="1"/>
        <v>1</v>
      </c>
      <c r="G4" s="21" t="b">
        <f t="shared" si="2"/>
        <v>0</v>
      </c>
      <c r="H4" s="31">
        <v>1.42</v>
      </c>
      <c r="I4" s="26" t="s">
        <v>180</v>
      </c>
      <c r="J4" s="32" t="s">
        <v>182</v>
      </c>
      <c r="K4" s="31"/>
      <c r="O4" s="26"/>
      <c r="Q4" s="26"/>
      <c r="R4" s="28"/>
      <c r="S4" s="15"/>
    </row>
    <row r="5">
      <c r="A5" s="11" t="s">
        <v>188</v>
      </c>
      <c r="B5" s="13" t="b">
        <f>TRUE</f>
        <v>1</v>
      </c>
      <c r="C5" s="15" t="b">
        <v>0</v>
      </c>
      <c r="D5" s="16">
        <v>0.97</v>
      </c>
      <c r="E5" s="7">
        <v>2.13</v>
      </c>
      <c r="F5" s="19" t="b">
        <f t="shared" si="1"/>
        <v>1</v>
      </c>
      <c r="G5" s="21" t="b">
        <f t="shared" si="2"/>
        <v>0</v>
      </c>
      <c r="H5" s="23">
        <v>1.99</v>
      </c>
      <c r="I5" s="11" t="s">
        <v>199</v>
      </c>
      <c r="J5" s="25">
        <v>43125.0</v>
      </c>
      <c r="K5" s="23"/>
      <c r="O5" s="11"/>
      <c r="Q5" s="11"/>
      <c r="R5" s="13"/>
      <c r="S5" s="15"/>
    </row>
    <row r="6">
      <c r="A6" s="26" t="s">
        <v>202</v>
      </c>
      <c r="B6" s="28" t="b">
        <v>0</v>
      </c>
      <c r="C6" s="15" t="b">
        <v>0</v>
      </c>
      <c r="D6" s="16">
        <v>0.97</v>
      </c>
      <c r="E6" s="7">
        <v>2.08</v>
      </c>
      <c r="F6" s="30" t="b">
        <f t="shared" si="1"/>
        <v>1</v>
      </c>
      <c r="G6" s="21" t="b">
        <f t="shared" si="2"/>
        <v>0</v>
      </c>
      <c r="H6" s="31">
        <v>1.87</v>
      </c>
      <c r="I6" s="26" t="s">
        <v>209</v>
      </c>
      <c r="J6" s="35">
        <v>43123.0</v>
      </c>
      <c r="K6" s="31"/>
      <c r="O6" s="26"/>
      <c r="Q6" s="26"/>
      <c r="R6" s="28"/>
      <c r="S6" s="15"/>
    </row>
    <row r="7">
      <c r="A7" s="36" t="s">
        <v>202</v>
      </c>
      <c r="B7" s="28" t="b">
        <v>0</v>
      </c>
      <c r="C7" s="15" t="b">
        <v>0</v>
      </c>
      <c r="D7" s="16">
        <v>0.82</v>
      </c>
      <c r="E7" s="7">
        <v>2.1</v>
      </c>
      <c r="F7" s="37" t="b">
        <f t="shared" si="1"/>
        <v>1</v>
      </c>
      <c r="G7" s="38" t="b">
        <f t="shared" si="2"/>
        <v>0</v>
      </c>
      <c r="H7" s="39">
        <v>1.68</v>
      </c>
      <c r="I7" s="36" t="s">
        <v>240</v>
      </c>
      <c r="J7" s="25">
        <v>43123.0</v>
      </c>
      <c r="K7" s="39"/>
      <c r="O7" s="40"/>
      <c r="Q7" s="36"/>
      <c r="R7" s="28"/>
      <c r="S7" s="15"/>
    </row>
    <row r="8">
      <c r="A8" s="41" t="s">
        <v>255</v>
      </c>
      <c r="B8" s="13" t="b">
        <v>0</v>
      </c>
      <c r="C8" s="15" t="b">
        <v>0</v>
      </c>
      <c r="D8" s="16">
        <v>1.11</v>
      </c>
      <c r="E8" s="7">
        <v>2.11</v>
      </c>
      <c r="F8" s="42" t="b">
        <f t="shared" si="1"/>
        <v>1</v>
      </c>
      <c r="G8" s="38" t="b">
        <f t="shared" si="2"/>
        <v>0</v>
      </c>
      <c r="H8" s="43">
        <v>1.75</v>
      </c>
      <c r="I8" s="41" t="s">
        <v>268</v>
      </c>
      <c r="J8" s="35">
        <v>43120.0</v>
      </c>
      <c r="K8" s="43"/>
      <c r="O8" s="44"/>
      <c r="Q8" s="41"/>
      <c r="R8" s="13"/>
      <c r="S8" s="15"/>
    </row>
    <row r="9">
      <c r="A9" s="11" t="s">
        <v>273</v>
      </c>
      <c r="B9" s="28" t="b">
        <v>0</v>
      </c>
      <c r="C9" s="45" t="b">
        <f t="shared" ref="C9:C11" si="3">TRUE</f>
        <v>1</v>
      </c>
      <c r="D9" s="16">
        <v>0.89</v>
      </c>
      <c r="E9" s="7">
        <v>2.06</v>
      </c>
      <c r="F9" s="19" t="b">
        <f t="shared" si="1"/>
        <v>1</v>
      </c>
      <c r="G9" s="21" t="b">
        <f t="shared" si="2"/>
        <v>0</v>
      </c>
      <c r="H9" s="23">
        <v>1.72</v>
      </c>
      <c r="I9" s="11" t="s">
        <v>286</v>
      </c>
      <c r="J9" s="25">
        <v>43123.0</v>
      </c>
      <c r="K9" s="23"/>
      <c r="O9" s="11"/>
      <c r="Q9" s="11"/>
      <c r="R9" s="28"/>
      <c r="S9" s="45"/>
    </row>
    <row r="10">
      <c r="A10" s="26" t="s">
        <v>289</v>
      </c>
      <c r="B10" s="28" t="b">
        <v>0</v>
      </c>
      <c r="C10" s="45" t="b">
        <f t="shared" si="3"/>
        <v>1</v>
      </c>
      <c r="D10" s="16">
        <v>1.04</v>
      </c>
      <c r="E10" s="7">
        <v>2.11</v>
      </c>
      <c r="F10" s="30" t="b">
        <f t="shared" si="1"/>
        <v>1</v>
      </c>
      <c r="G10" s="21" t="b">
        <f t="shared" si="2"/>
        <v>0</v>
      </c>
      <c r="H10" s="31">
        <v>2.08</v>
      </c>
      <c r="I10" s="26" t="s">
        <v>291</v>
      </c>
      <c r="J10" s="35">
        <v>43123.0</v>
      </c>
      <c r="K10" s="31"/>
      <c r="O10" s="26"/>
      <c r="Q10" s="26"/>
      <c r="R10" s="28"/>
      <c r="S10" s="45"/>
    </row>
    <row r="11">
      <c r="A11" s="11" t="s">
        <v>202</v>
      </c>
      <c r="B11" s="13" t="b">
        <v>0</v>
      </c>
      <c r="C11" s="45" t="b">
        <f t="shared" si="3"/>
        <v>1</v>
      </c>
      <c r="D11" s="16">
        <v>0.88</v>
      </c>
      <c r="E11" s="7">
        <v>2.0</v>
      </c>
      <c r="F11" s="19" t="b">
        <f t="shared" si="1"/>
        <v>1</v>
      </c>
      <c r="G11" s="21" t="b">
        <f t="shared" si="2"/>
        <v>0</v>
      </c>
      <c r="H11" s="23">
        <v>1.53</v>
      </c>
      <c r="I11" s="11" t="s">
        <v>295</v>
      </c>
      <c r="J11" s="47" t="s">
        <v>296</v>
      </c>
      <c r="K11" s="23"/>
      <c r="Q11" s="11"/>
      <c r="R11" s="13"/>
      <c r="S11" s="45"/>
    </row>
    <row r="12">
      <c r="A12" s="41" t="s">
        <v>202</v>
      </c>
      <c r="B12" s="13" t="b">
        <f>TRUE</f>
        <v>1</v>
      </c>
      <c r="C12" s="15" t="b">
        <v>0</v>
      </c>
      <c r="D12" s="7">
        <v>0.98</v>
      </c>
      <c r="E12" s="7">
        <v>2.08</v>
      </c>
      <c r="F12" s="42" t="b">
        <f t="shared" si="1"/>
        <v>1</v>
      </c>
      <c r="G12" s="38" t="b">
        <f t="shared" si="2"/>
        <v>0</v>
      </c>
      <c r="H12" s="43">
        <v>1.54</v>
      </c>
      <c r="I12" s="41" t="s">
        <v>316</v>
      </c>
      <c r="J12" s="35">
        <v>43123.0</v>
      </c>
      <c r="K12" s="43"/>
      <c r="O12" s="44"/>
      <c r="Q12" s="41"/>
      <c r="R12" s="13"/>
      <c r="S12" s="15"/>
    </row>
    <row r="13">
      <c r="A13" s="11" t="s">
        <v>320</v>
      </c>
      <c r="B13" s="28" t="b">
        <v>0</v>
      </c>
      <c r="C13" s="15" t="b">
        <v>0</v>
      </c>
      <c r="D13" s="16">
        <v>1.05</v>
      </c>
      <c r="E13" s="48">
        <v>2.19</v>
      </c>
      <c r="F13" s="49" t="b">
        <f t="shared" si="1"/>
        <v>1</v>
      </c>
      <c r="G13" s="50" t="b">
        <f t="shared" si="2"/>
        <v>0</v>
      </c>
      <c r="H13" s="51">
        <v>1.32</v>
      </c>
      <c r="I13" s="11" t="s">
        <v>338</v>
      </c>
      <c r="J13" s="47" t="s">
        <v>182</v>
      </c>
      <c r="K13" s="51"/>
      <c r="O13" s="49"/>
      <c r="Q13" s="11"/>
      <c r="R13" s="28"/>
      <c r="S13" s="15"/>
    </row>
    <row r="14">
      <c r="A14" s="26" t="s">
        <v>339</v>
      </c>
      <c r="B14" s="28" t="b">
        <v>0</v>
      </c>
      <c r="C14" s="15" t="b">
        <v>0</v>
      </c>
      <c r="D14" s="16">
        <v>1.0</v>
      </c>
      <c r="E14" s="7">
        <v>2.05</v>
      </c>
      <c r="F14" s="30" t="b">
        <f t="shared" si="1"/>
        <v>1</v>
      </c>
      <c r="G14" s="21" t="b">
        <f t="shared" si="2"/>
        <v>0</v>
      </c>
      <c r="H14" s="31">
        <v>1.23</v>
      </c>
      <c r="I14" s="26" t="s">
        <v>340</v>
      </c>
      <c r="J14" s="35">
        <v>43123.0</v>
      </c>
      <c r="K14" s="31"/>
      <c r="O14" s="26"/>
      <c r="Q14" s="26"/>
      <c r="R14" s="28"/>
      <c r="S14" s="15"/>
    </row>
    <row r="15">
      <c r="A15" s="11" t="s">
        <v>339</v>
      </c>
      <c r="B15" s="28" t="b">
        <v>0</v>
      </c>
      <c r="C15" s="45" t="b">
        <v>0</v>
      </c>
      <c r="D15" s="16">
        <v>1.0</v>
      </c>
      <c r="E15" s="7">
        <v>2.08</v>
      </c>
      <c r="F15" s="19" t="b">
        <f t="shared" si="1"/>
        <v>1</v>
      </c>
      <c r="G15" s="21" t="b">
        <f t="shared" si="2"/>
        <v>0</v>
      </c>
      <c r="H15" s="23">
        <v>1.3</v>
      </c>
      <c r="I15" s="11" t="s">
        <v>341</v>
      </c>
      <c r="J15" s="47" t="s">
        <v>182</v>
      </c>
      <c r="K15" s="23"/>
      <c r="O15" s="11"/>
      <c r="Q15" s="11"/>
      <c r="R15" s="28"/>
      <c r="S15" s="45"/>
    </row>
    <row r="16">
      <c r="A16" s="26" t="s">
        <v>188</v>
      </c>
      <c r="B16" s="13" t="b">
        <f>TRUE</f>
        <v>1</v>
      </c>
      <c r="C16" s="15" t="b">
        <v>0</v>
      </c>
      <c r="D16" s="16">
        <v>0.97</v>
      </c>
      <c r="E16" s="7">
        <v>2.03</v>
      </c>
      <c r="F16" s="30" t="b">
        <f t="shared" si="1"/>
        <v>1</v>
      </c>
      <c r="G16" s="21" t="b">
        <f t="shared" si="2"/>
        <v>0</v>
      </c>
      <c r="H16" s="31">
        <v>1.23</v>
      </c>
      <c r="I16" s="26" t="s">
        <v>342</v>
      </c>
      <c r="J16" s="32" t="s">
        <v>182</v>
      </c>
      <c r="K16" s="31"/>
      <c r="O16" s="26"/>
      <c r="Q16" s="26"/>
      <c r="R16" s="13"/>
      <c r="S16" s="15"/>
    </row>
    <row r="17">
      <c r="A17" s="11" t="s">
        <v>343</v>
      </c>
      <c r="B17" s="28" t="b">
        <v>0</v>
      </c>
      <c r="C17" s="15" t="b">
        <v>0</v>
      </c>
      <c r="D17" s="16">
        <v>0.99</v>
      </c>
      <c r="E17" s="7">
        <v>2.02</v>
      </c>
      <c r="F17" s="19" t="b">
        <f t="shared" si="1"/>
        <v>1</v>
      </c>
      <c r="G17" s="21" t="b">
        <f t="shared" si="2"/>
        <v>0</v>
      </c>
      <c r="H17" s="23">
        <v>1.38</v>
      </c>
      <c r="I17" s="11" t="s">
        <v>344</v>
      </c>
      <c r="J17" s="47" t="s">
        <v>345</v>
      </c>
      <c r="K17" s="23"/>
      <c r="O17" s="11"/>
      <c r="Q17" s="11"/>
      <c r="R17" s="28"/>
      <c r="S17" s="15"/>
    </row>
    <row r="18">
      <c r="A18" s="26" t="s">
        <v>202</v>
      </c>
      <c r="B18" s="28" t="b">
        <v>0</v>
      </c>
      <c r="C18" s="45" t="b">
        <f t="shared" ref="C18:C19" si="4">TRUE</f>
        <v>1</v>
      </c>
      <c r="D18" s="16">
        <v>1.04</v>
      </c>
      <c r="E18" s="7">
        <v>2.11</v>
      </c>
      <c r="F18" s="30" t="b">
        <f t="shared" si="1"/>
        <v>1</v>
      </c>
      <c r="G18" s="21" t="b">
        <f t="shared" si="2"/>
        <v>0</v>
      </c>
      <c r="H18" s="31">
        <v>1.18</v>
      </c>
      <c r="I18" s="26" t="s">
        <v>346</v>
      </c>
      <c r="J18" s="32" t="s">
        <v>347</v>
      </c>
      <c r="K18" s="31"/>
      <c r="O18" s="26"/>
      <c r="Q18" s="26"/>
      <c r="R18" s="28"/>
      <c r="S18" s="45"/>
    </row>
    <row r="19">
      <c r="A19" s="36" t="s">
        <v>348</v>
      </c>
      <c r="B19" s="28" t="b">
        <v>0</v>
      </c>
      <c r="C19" s="45" t="b">
        <f t="shared" si="4"/>
        <v>1</v>
      </c>
      <c r="D19" s="16">
        <v>0.91</v>
      </c>
      <c r="E19" s="7">
        <v>2.01</v>
      </c>
      <c r="F19" s="37" t="b">
        <f t="shared" si="1"/>
        <v>1</v>
      </c>
      <c r="G19" s="38" t="b">
        <f t="shared" si="2"/>
        <v>0</v>
      </c>
      <c r="H19" s="39">
        <v>2.06</v>
      </c>
      <c r="I19" s="36" t="s">
        <v>350</v>
      </c>
      <c r="J19" s="25">
        <v>43123.0</v>
      </c>
      <c r="K19" s="31"/>
      <c r="O19" s="40"/>
      <c r="Q19" s="36"/>
      <c r="R19" s="28"/>
      <c r="S19" s="45"/>
    </row>
    <row r="20">
      <c r="A20" s="26" t="s">
        <v>188</v>
      </c>
      <c r="B20" s="28" t="b">
        <v>0</v>
      </c>
      <c r="C20" s="15" t="b">
        <v>0</v>
      </c>
      <c r="D20" s="16">
        <v>0.72</v>
      </c>
      <c r="E20" s="7">
        <v>1.98</v>
      </c>
      <c r="F20" s="30" t="b">
        <f t="shared" si="1"/>
        <v>1</v>
      </c>
      <c r="G20" s="21" t="b">
        <f t="shared" si="2"/>
        <v>0</v>
      </c>
      <c r="H20" s="31">
        <v>1.51</v>
      </c>
      <c r="I20" s="26" t="s">
        <v>352</v>
      </c>
      <c r="J20" s="35">
        <v>43123.0</v>
      </c>
      <c r="K20" s="31"/>
      <c r="O20" s="26"/>
      <c r="Q20" s="26"/>
      <c r="R20" s="28"/>
      <c r="S20" s="15"/>
    </row>
    <row r="21">
      <c r="A21" s="36" t="s">
        <v>353</v>
      </c>
      <c r="B21" s="28" t="b">
        <v>0</v>
      </c>
      <c r="C21" s="15" t="b">
        <v>0</v>
      </c>
      <c r="D21" s="16">
        <v>1.8</v>
      </c>
      <c r="E21" s="7">
        <v>2.2</v>
      </c>
      <c r="F21" s="37" t="b">
        <f t="shared" si="1"/>
        <v>1</v>
      </c>
      <c r="G21" s="38" t="b">
        <f t="shared" si="2"/>
        <v>0</v>
      </c>
      <c r="H21" s="39">
        <v>2.23</v>
      </c>
      <c r="I21" s="36" t="s">
        <v>354</v>
      </c>
      <c r="J21" s="25">
        <v>43250.0</v>
      </c>
      <c r="O21" s="40"/>
      <c r="Q21" s="36"/>
      <c r="R21" s="28"/>
      <c r="S21" s="15"/>
    </row>
    <row r="22">
      <c r="A22" s="53"/>
      <c r="B22" s="33"/>
      <c r="C22" s="33"/>
      <c r="D22" s="54"/>
      <c r="E22" s="55"/>
      <c r="F22" s="56">
        <f>14/19</f>
        <v>0.7368421053</v>
      </c>
      <c r="I22" s="55"/>
      <c r="J22" s="55"/>
      <c r="L22" s="57"/>
      <c r="M22" s="57"/>
      <c r="N22" s="57"/>
      <c r="O22" s="40"/>
    </row>
    <row r="23">
      <c r="L23" s="57"/>
      <c r="M23" s="57"/>
      <c r="N23" s="57"/>
      <c r="O23" s="40"/>
    </row>
    <row r="27">
      <c r="A27" s="58" t="s">
        <v>359</v>
      </c>
      <c r="B27" s="59"/>
      <c r="C27" s="61"/>
      <c r="E27" s="58" t="s">
        <v>365</v>
      </c>
      <c r="F27" s="59"/>
      <c r="G27" s="61"/>
    </row>
    <row r="28">
      <c r="A28" s="62">
        <v>47.0</v>
      </c>
      <c r="B28" s="4">
        <v>1.0</v>
      </c>
      <c r="C28" s="63">
        <v>28.0</v>
      </c>
      <c r="D28" s="64">
        <v>0.5</v>
      </c>
      <c r="E28" s="65" t="s">
        <v>373</v>
      </c>
      <c r="F28" s="66" t="s">
        <v>374</v>
      </c>
      <c r="G28" s="67" t="s">
        <v>373</v>
      </c>
      <c r="H28" s="64">
        <v>1.0</v>
      </c>
      <c r="I28" s="23">
        <v>1.0</v>
      </c>
    </row>
    <row r="29">
      <c r="A29" s="62">
        <v>25.0</v>
      </c>
      <c r="B29" s="4">
        <v>1.0</v>
      </c>
      <c r="C29" s="63">
        <v>43.0</v>
      </c>
      <c r="D29" s="64">
        <v>0.5</v>
      </c>
      <c r="E29" s="65" t="s">
        <v>375</v>
      </c>
      <c r="F29" s="66" t="s">
        <v>373</v>
      </c>
      <c r="G29" s="67" t="s">
        <v>376</v>
      </c>
      <c r="H29" s="64">
        <v>1.0</v>
      </c>
      <c r="I29" s="23">
        <v>0.5</v>
      </c>
    </row>
    <row r="30">
      <c r="A30" s="62">
        <v>1.0</v>
      </c>
      <c r="B30" s="4">
        <v>1.0</v>
      </c>
      <c r="C30" s="63">
        <v>1.0</v>
      </c>
      <c r="D30" s="64">
        <v>1.0</v>
      </c>
      <c r="E30" s="65" t="s">
        <v>373</v>
      </c>
      <c r="F30" s="66" t="s">
        <v>373</v>
      </c>
      <c r="G30" s="67" t="s">
        <v>373</v>
      </c>
      <c r="H30" s="64">
        <v>1.0</v>
      </c>
      <c r="I30" s="23">
        <v>1.0</v>
      </c>
    </row>
    <row r="31">
      <c r="A31" s="62">
        <v>1.0</v>
      </c>
      <c r="B31" s="4">
        <v>43.0</v>
      </c>
      <c r="C31" s="63">
        <v>1.0</v>
      </c>
      <c r="D31" s="64">
        <v>1.0</v>
      </c>
      <c r="E31" s="65" t="s">
        <v>373</v>
      </c>
      <c r="F31" s="66" t="s">
        <v>374</v>
      </c>
      <c r="G31" s="67" t="s">
        <v>373</v>
      </c>
      <c r="H31" s="64">
        <v>1.0</v>
      </c>
      <c r="I31" s="23">
        <v>1.0</v>
      </c>
    </row>
    <row r="32">
      <c r="A32" s="62">
        <v>1.0</v>
      </c>
      <c r="B32" s="4">
        <v>43.0</v>
      </c>
      <c r="C32" s="63">
        <v>1.0</v>
      </c>
      <c r="D32" s="64">
        <v>1.0</v>
      </c>
      <c r="E32" s="65" t="s">
        <v>373</v>
      </c>
      <c r="F32" s="66" t="s">
        <v>374</v>
      </c>
      <c r="G32" s="67" t="s">
        <v>373</v>
      </c>
      <c r="H32" s="64">
        <v>1.0</v>
      </c>
      <c r="I32" s="23">
        <v>1.0</v>
      </c>
    </row>
    <row r="33">
      <c r="A33" s="62">
        <v>1.0</v>
      </c>
      <c r="B33" s="4">
        <v>17.0</v>
      </c>
      <c r="C33" s="63">
        <v>19.0</v>
      </c>
      <c r="D33" s="64">
        <v>1.0</v>
      </c>
      <c r="E33" s="65" t="s">
        <v>381</v>
      </c>
      <c r="F33" s="66" t="s">
        <v>382</v>
      </c>
      <c r="G33" s="67" t="s">
        <v>381</v>
      </c>
      <c r="H33" s="64">
        <v>0.0</v>
      </c>
      <c r="I33" s="23">
        <v>0.0</v>
      </c>
    </row>
    <row r="34">
      <c r="A34" s="62">
        <v>14.0</v>
      </c>
      <c r="B34" s="4">
        <v>9.0</v>
      </c>
      <c r="C34" s="63">
        <v>8.0</v>
      </c>
      <c r="D34" s="64">
        <v>0.0</v>
      </c>
      <c r="E34" s="65" t="s">
        <v>373</v>
      </c>
      <c r="F34" s="66" t="s">
        <v>373</v>
      </c>
      <c r="G34" s="67" t="s">
        <v>373</v>
      </c>
      <c r="H34" s="64">
        <v>1.0</v>
      </c>
      <c r="I34" s="23">
        <v>1.0</v>
      </c>
    </row>
    <row r="35">
      <c r="A35" s="62">
        <v>14.0</v>
      </c>
      <c r="B35" s="4">
        <v>2.0</v>
      </c>
      <c r="C35" s="63">
        <v>8.0</v>
      </c>
      <c r="D35" s="64">
        <v>0.0</v>
      </c>
      <c r="E35" s="65" t="s">
        <v>373</v>
      </c>
      <c r="F35" s="66" t="s">
        <v>373</v>
      </c>
      <c r="G35" s="67" t="s">
        <v>384</v>
      </c>
      <c r="H35" s="64">
        <v>1.0</v>
      </c>
      <c r="I35" s="23">
        <v>1.0</v>
      </c>
    </row>
    <row r="36">
      <c r="A36" s="62">
        <v>1.0</v>
      </c>
      <c r="B36" s="4">
        <v>43.0</v>
      </c>
      <c r="C36" s="63">
        <v>1.0</v>
      </c>
      <c r="D36" s="64">
        <v>1.0</v>
      </c>
      <c r="E36" s="65" t="s">
        <v>386</v>
      </c>
      <c r="F36" s="66" t="s">
        <v>386</v>
      </c>
      <c r="G36" s="67" t="s">
        <v>375</v>
      </c>
      <c r="H36" s="64">
        <v>0.0</v>
      </c>
      <c r="I36" s="23">
        <v>0.0</v>
      </c>
    </row>
    <row r="37">
      <c r="A37" s="62">
        <v>1.0</v>
      </c>
      <c r="B37" s="4">
        <v>43.0</v>
      </c>
      <c r="C37" s="63">
        <v>1.0</v>
      </c>
      <c r="D37" s="64">
        <v>1.0</v>
      </c>
      <c r="E37" s="65" t="s">
        <v>373</v>
      </c>
      <c r="F37" s="66" t="s">
        <v>374</v>
      </c>
      <c r="G37" s="67" t="s">
        <v>373</v>
      </c>
      <c r="H37" s="64">
        <v>1.0</v>
      </c>
      <c r="I37" s="23">
        <v>1.0</v>
      </c>
    </row>
    <row r="38">
      <c r="A38" s="62">
        <v>1.0</v>
      </c>
      <c r="B38" s="4">
        <v>47.0</v>
      </c>
      <c r="C38" s="63">
        <v>25.0</v>
      </c>
      <c r="D38" s="64">
        <v>1.0</v>
      </c>
      <c r="E38" s="65" t="s">
        <v>373</v>
      </c>
      <c r="F38" s="66" t="s">
        <v>376</v>
      </c>
      <c r="G38" s="67" t="s">
        <v>374</v>
      </c>
      <c r="H38" s="64">
        <v>1.0</v>
      </c>
      <c r="I38" s="23">
        <v>1.0</v>
      </c>
    </row>
    <row r="39">
      <c r="A39" s="62">
        <v>43.0</v>
      </c>
      <c r="B39" s="4">
        <v>1.0</v>
      </c>
      <c r="C39" s="63">
        <v>1.0</v>
      </c>
      <c r="D39" s="64">
        <v>0.5</v>
      </c>
      <c r="E39" s="65" t="s">
        <v>374</v>
      </c>
      <c r="F39" s="66" t="s">
        <v>373</v>
      </c>
      <c r="G39" s="67" t="s">
        <v>373</v>
      </c>
      <c r="H39" s="64">
        <v>1.0</v>
      </c>
      <c r="I39" s="23">
        <v>0.5</v>
      </c>
    </row>
    <row r="40">
      <c r="A40" s="62">
        <v>43.0</v>
      </c>
      <c r="B40" s="4">
        <v>1.0</v>
      </c>
      <c r="C40" s="63">
        <v>1.0</v>
      </c>
      <c r="D40" s="64">
        <v>0.5</v>
      </c>
      <c r="E40" s="65" t="s">
        <v>374</v>
      </c>
      <c r="F40" s="66" t="s">
        <v>373</v>
      </c>
      <c r="G40" s="67" t="s">
        <v>373</v>
      </c>
      <c r="H40" s="64">
        <v>1.0</v>
      </c>
      <c r="I40" s="23">
        <v>0.5</v>
      </c>
    </row>
    <row r="41">
      <c r="A41" s="62">
        <v>1.0</v>
      </c>
      <c r="B41" s="4">
        <v>1.0</v>
      </c>
      <c r="C41" s="63">
        <v>1.0</v>
      </c>
      <c r="D41" s="64">
        <v>1.0</v>
      </c>
      <c r="E41" s="65" t="s">
        <v>373</v>
      </c>
      <c r="F41" s="66" t="s">
        <v>373</v>
      </c>
      <c r="G41" s="67" t="s">
        <v>373</v>
      </c>
      <c r="H41" s="64">
        <v>1.0</v>
      </c>
      <c r="I41" s="23">
        <v>1.0</v>
      </c>
    </row>
    <row r="42">
      <c r="A42" s="62">
        <v>25.0</v>
      </c>
      <c r="B42" s="4">
        <v>1.0</v>
      </c>
      <c r="C42" s="63">
        <v>1.0</v>
      </c>
      <c r="D42" s="64">
        <v>0.5</v>
      </c>
      <c r="E42" s="65" t="s">
        <v>373</v>
      </c>
      <c r="F42" s="66" t="s">
        <v>386</v>
      </c>
      <c r="G42" s="67" t="s">
        <v>386</v>
      </c>
      <c r="H42" s="64">
        <v>1.0</v>
      </c>
      <c r="I42" s="23">
        <v>1.0</v>
      </c>
    </row>
    <row r="43">
      <c r="A43" s="62">
        <v>1.0</v>
      </c>
      <c r="B43" s="4">
        <v>43.0</v>
      </c>
      <c r="C43" s="63">
        <v>1.0</v>
      </c>
      <c r="D43" s="64">
        <v>1.0</v>
      </c>
      <c r="E43" s="65" t="s">
        <v>386</v>
      </c>
      <c r="F43" s="66" t="s">
        <v>374</v>
      </c>
      <c r="G43" s="67" t="s">
        <v>373</v>
      </c>
      <c r="H43" s="64">
        <v>1.0</v>
      </c>
      <c r="I43" s="23">
        <v>0.33</v>
      </c>
    </row>
    <row r="44">
      <c r="A44" s="62">
        <v>1.0</v>
      </c>
      <c r="B44" s="4">
        <v>33.0</v>
      </c>
      <c r="C44" s="63">
        <v>1.0</v>
      </c>
      <c r="D44" s="64">
        <v>1.0</v>
      </c>
      <c r="E44" s="65" t="s">
        <v>373</v>
      </c>
      <c r="F44" s="66" t="s">
        <v>395</v>
      </c>
      <c r="G44" s="67" t="s">
        <v>373</v>
      </c>
      <c r="H44" s="64">
        <v>1.0</v>
      </c>
      <c r="I44" s="23">
        <v>1.0</v>
      </c>
    </row>
    <row r="45">
      <c r="A45" s="62">
        <v>1.0</v>
      </c>
      <c r="B45" s="4">
        <v>1.0</v>
      </c>
      <c r="C45" s="63">
        <v>1.0</v>
      </c>
      <c r="D45" s="64">
        <v>1.0</v>
      </c>
      <c r="E45" s="65" t="s">
        <v>373</v>
      </c>
      <c r="F45" s="66" t="s">
        <v>373</v>
      </c>
      <c r="G45" s="67" t="s">
        <v>373</v>
      </c>
      <c r="H45" s="64">
        <v>1.0</v>
      </c>
      <c r="I45" s="23">
        <v>1.0</v>
      </c>
    </row>
    <row r="46">
      <c r="A46" s="69">
        <v>32.0</v>
      </c>
      <c r="B46" s="70">
        <v>30.0</v>
      </c>
      <c r="C46" s="71">
        <v>16.0</v>
      </c>
      <c r="D46" s="64">
        <v>0.0</v>
      </c>
      <c r="E46" s="72" t="s">
        <v>396</v>
      </c>
      <c r="F46" s="73" t="s">
        <v>397</v>
      </c>
      <c r="G46" s="74" t="s">
        <v>398</v>
      </c>
      <c r="H46" s="64">
        <v>0.0</v>
      </c>
      <c r="I46" s="23">
        <v>0.0</v>
      </c>
    </row>
    <row r="47">
      <c r="A47">
        <f t="shared" ref="A47:C47" si="5">COUNTIF(A28:A46, "=1")</f>
        <v>11</v>
      </c>
      <c r="B47">
        <f t="shared" si="5"/>
        <v>8</v>
      </c>
      <c r="C47">
        <f t="shared" si="5"/>
        <v>12</v>
      </c>
      <c r="D47" s="64">
        <f>AVERAGE(D28:D46)</f>
        <v>0.7105263158</v>
      </c>
      <c r="E47" s="75">
        <f t="shared" ref="E47:G47" si="6">COUNTIF(E28:E46, "=1")</f>
        <v>12</v>
      </c>
      <c r="F47" s="75">
        <f t="shared" si="6"/>
        <v>8</v>
      </c>
      <c r="G47" s="75">
        <f t="shared" si="6"/>
        <v>12</v>
      </c>
      <c r="H47" s="64">
        <f t="shared" ref="H47:I47" si="7">AVERAGE(H28:H46)</f>
        <v>0.8421052632</v>
      </c>
      <c r="I47" s="76">
        <f t="shared" si="7"/>
        <v>0.7278947368</v>
      </c>
    </row>
    <row r="48">
      <c r="D48" s="77">
        <f>16/19</f>
        <v>0.8421052632</v>
      </c>
      <c r="E48" s="78"/>
      <c r="F48" s="78"/>
      <c r="G48" s="78"/>
      <c r="H48" s="79"/>
      <c r="I48" s="79"/>
    </row>
    <row r="50">
      <c r="B50" s="4">
        <v>1.0</v>
      </c>
      <c r="C50" s="4">
        <v>23.0</v>
      </c>
      <c r="E50" s="4">
        <v>1.0</v>
      </c>
      <c r="F50" s="4">
        <v>23.0</v>
      </c>
    </row>
    <row r="51">
      <c r="B51" s="4">
        <v>47.0</v>
      </c>
      <c r="C51" s="4">
        <v>1.0</v>
      </c>
      <c r="E51" s="4">
        <v>47.0</v>
      </c>
      <c r="F51" s="4">
        <v>1.0</v>
      </c>
    </row>
    <row r="52">
      <c r="B52" s="4">
        <v>1.0</v>
      </c>
      <c r="C52" s="4">
        <v>25.0</v>
      </c>
      <c r="E52" s="4">
        <v>1.0</v>
      </c>
      <c r="F52" s="4">
        <v>25.0</v>
      </c>
    </row>
    <row r="53">
      <c r="B53" s="4">
        <v>1.0</v>
      </c>
      <c r="C53" s="4">
        <v>23.0</v>
      </c>
      <c r="E53" s="4">
        <v>1.0</v>
      </c>
      <c r="F53" s="4">
        <v>23.0</v>
      </c>
    </row>
    <row r="54">
      <c r="B54" s="4">
        <v>1.0</v>
      </c>
      <c r="C54" s="4">
        <v>23.0</v>
      </c>
      <c r="E54" s="4">
        <v>1.0</v>
      </c>
      <c r="F54" s="4">
        <v>23.0</v>
      </c>
    </row>
    <row r="55">
      <c r="B55" s="4">
        <v>1.0</v>
      </c>
      <c r="C55" s="4">
        <v>20.0</v>
      </c>
      <c r="E55" s="4">
        <v>1.0</v>
      </c>
      <c r="F55" s="4">
        <v>20.0</v>
      </c>
    </row>
    <row r="56">
      <c r="B56" s="4">
        <v>1.0</v>
      </c>
      <c r="C56" s="4">
        <v>23.0</v>
      </c>
      <c r="E56" s="4">
        <v>1.0</v>
      </c>
      <c r="F56" s="4">
        <v>23.0</v>
      </c>
    </row>
    <row r="57">
      <c r="B57" s="4">
        <v>1.0</v>
      </c>
      <c r="C57" s="4">
        <v>23.0</v>
      </c>
      <c r="E57" s="4">
        <v>1.0</v>
      </c>
      <c r="F57" s="4">
        <v>23.0</v>
      </c>
    </row>
    <row r="58">
      <c r="B58" s="4">
        <v>1.0</v>
      </c>
      <c r="C58" s="4">
        <v>34.0</v>
      </c>
      <c r="E58" s="4">
        <v>1.0</v>
      </c>
      <c r="F58" s="4">
        <v>34.0</v>
      </c>
    </row>
    <row r="59">
      <c r="B59" s="4">
        <v>1.0</v>
      </c>
      <c r="C59" s="4">
        <v>23.0</v>
      </c>
      <c r="E59" s="4">
        <v>1.0</v>
      </c>
      <c r="F59" s="4">
        <v>23.0</v>
      </c>
    </row>
    <row r="60">
      <c r="B60" s="4">
        <v>47.0</v>
      </c>
      <c r="C60" s="4">
        <v>1.0</v>
      </c>
      <c r="E60" s="4">
        <v>47.0</v>
      </c>
      <c r="F60" s="4">
        <v>1.0</v>
      </c>
    </row>
    <row r="61">
      <c r="B61" s="4">
        <v>1.0</v>
      </c>
      <c r="C61" s="4">
        <v>23.0</v>
      </c>
      <c r="E61" s="4">
        <v>1.0</v>
      </c>
      <c r="F61" s="4">
        <v>23.0</v>
      </c>
    </row>
    <row r="62">
      <c r="B62" s="4">
        <v>47.0</v>
      </c>
      <c r="C62" s="4">
        <v>1.0</v>
      </c>
      <c r="E62" s="4">
        <v>47.0</v>
      </c>
      <c r="F62" s="4">
        <v>1.0</v>
      </c>
    </row>
    <row r="63">
      <c r="B63" s="4">
        <v>47.0</v>
      </c>
      <c r="C63" s="4">
        <v>1.0</v>
      </c>
      <c r="E63" s="4">
        <v>47.0</v>
      </c>
      <c r="F63" s="4">
        <v>1.0</v>
      </c>
    </row>
    <row r="64">
      <c r="B64" s="4">
        <v>23.0</v>
      </c>
      <c r="C64" s="4">
        <v>1.0</v>
      </c>
      <c r="E64" s="4">
        <v>23.0</v>
      </c>
      <c r="F64" s="4">
        <v>1.0</v>
      </c>
    </row>
    <row r="65">
      <c r="B65" s="4">
        <v>1.0</v>
      </c>
      <c r="C65" s="4">
        <v>43.0</v>
      </c>
      <c r="E65" s="4">
        <v>1.0</v>
      </c>
      <c r="F65" s="4">
        <v>43.0</v>
      </c>
    </row>
    <row r="66">
      <c r="B66" s="4">
        <v>1.0</v>
      </c>
      <c r="C66" s="4">
        <v>23.0</v>
      </c>
      <c r="E66" s="4">
        <v>1.0</v>
      </c>
      <c r="F66" s="4">
        <v>23.0</v>
      </c>
    </row>
    <row r="67">
      <c r="B67" s="4">
        <v>1.0</v>
      </c>
      <c r="C67" s="4">
        <v>23.0</v>
      </c>
      <c r="E67" s="4">
        <v>1.0</v>
      </c>
      <c r="F67" s="4">
        <v>23.0</v>
      </c>
    </row>
    <row r="68">
      <c r="B68" s="4">
        <v>5.0</v>
      </c>
      <c r="C68" s="4">
        <v>30.0</v>
      </c>
      <c r="E68" s="4">
        <v>5.0</v>
      </c>
      <c r="F68" s="4">
        <v>30.0</v>
      </c>
    </row>
    <row r="69">
      <c r="B69" s="75">
        <f t="shared" ref="B69:C69" si="8">COUNTIF(B50:B68, "=1")</f>
        <v>13</v>
      </c>
      <c r="C69" s="75">
        <f t="shared" si="8"/>
        <v>5</v>
      </c>
      <c r="E69" s="75">
        <f t="shared" ref="E69:F69" si="9">COUNTIF(E50:E68, "=1")</f>
        <v>13</v>
      </c>
      <c r="F69" s="75">
        <f t="shared" si="9"/>
        <v>5</v>
      </c>
    </row>
    <row r="70">
      <c r="B70" s="4" t="s">
        <v>399</v>
      </c>
      <c r="C70" s="4" t="s">
        <v>400</v>
      </c>
    </row>
    <row r="71">
      <c r="A71" s="66" t="s">
        <v>401</v>
      </c>
      <c r="B71" s="4" t="s">
        <v>402</v>
      </c>
      <c r="C71" s="4" t="s">
        <v>403</v>
      </c>
      <c r="D71" s="4">
        <v>1.0</v>
      </c>
      <c r="E71" s="4">
        <v>43.0</v>
      </c>
      <c r="F71" s="4">
        <v>1.0</v>
      </c>
    </row>
    <row r="72">
      <c r="A72" s="66" t="s">
        <v>404</v>
      </c>
      <c r="B72" s="4" t="s">
        <v>405</v>
      </c>
      <c r="C72" s="4" t="s">
        <v>406</v>
      </c>
      <c r="D72" s="4">
        <v>28.0</v>
      </c>
      <c r="E72" s="4">
        <v>1.0</v>
      </c>
      <c r="F72" s="4">
        <v>47.0</v>
      </c>
    </row>
    <row r="73">
      <c r="A73" s="66" t="s">
        <v>407</v>
      </c>
      <c r="B73" s="4" t="s">
        <v>408</v>
      </c>
      <c r="C73" s="4" t="s">
        <v>403</v>
      </c>
      <c r="D73" s="4">
        <v>1.0</v>
      </c>
      <c r="E73" s="4">
        <v>1.0</v>
      </c>
      <c r="F73" s="4">
        <v>1.0</v>
      </c>
    </row>
    <row r="74">
      <c r="A74" s="66" t="s">
        <v>409</v>
      </c>
      <c r="B74" s="4" t="s">
        <v>410</v>
      </c>
      <c r="C74" s="4" t="s">
        <v>403</v>
      </c>
      <c r="D74" s="4">
        <v>1.0</v>
      </c>
      <c r="E74" s="4">
        <v>43.0</v>
      </c>
      <c r="F74" s="4">
        <v>1.0</v>
      </c>
    </row>
    <row r="75">
      <c r="A75" s="66" t="s">
        <v>411</v>
      </c>
      <c r="B75" s="4" t="s">
        <v>412</v>
      </c>
      <c r="C75" s="4" t="s">
        <v>403</v>
      </c>
      <c r="D75" s="4">
        <v>1.0</v>
      </c>
      <c r="E75" s="4">
        <v>43.0</v>
      </c>
      <c r="F75" s="4">
        <v>1.0</v>
      </c>
    </row>
    <row r="76">
      <c r="A76" s="66" t="s">
        <v>413</v>
      </c>
      <c r="B76" s="4" t="s">
        <v>414</v>
      </c>
      <c r="C76" s="4" t="s">
        <v>415</v>
      </c>
      <c r="D76" s="4">
        <v>20.0</v>
      </c>
      <c r="E76" s="4">
        <v>37.0</v>
      </c>
      <c r="F76" s="4">
        <v>20.0</v>
      </c>
    </row>
    <row r="77">
      <c r="A77" s="66" t="s">
        <v>416</v>
      </c>
      <c r="B77" s="4" t="s">
        <v>417</v>
      </c>
      <c r="C77" s="4" t="s">
        <v>403</v>
      </c>
      <c r="D77" s="4">
        <v>1.0</v>
      </c>
      <c r="E77" s="4">
        <v>1.0</v>
      </c>
      <c r="F77" s="4">
        <v>1.0</v>
      </c>
    </row>
    <row r="78">
      <c r="A78" s="66" t="s">
        <v>418</v>
      </c>
      <c r="B78" s="4" t="s">
        <v>417</v>
      </c>
      <c r="C78" s="4" t="s">
        <v>403</v>
      </c>
      <c r="D78" s="4">
        <v>1.0</v>
      </c>
      <c r="E78" s="4">
        <v>1.0</v>
      </c>
      <c r="F78" s="4">
        <v>23.0</v>
      </c>
    </row>
    <row r="79">
      <c r="A79" s="66" t="s">
        <v>419</v>
      </c>
      <c r="B79" s="4" t="s">
        <v>420</v>
      </c>
      <c r="C79" s="4" t="s">
        <v>421</v>
      </c>
      <c r="D79" s="4">
        <v>25.0</v>
      </c>
      <c r="E79" s="4">
        <v>25.0</v>
      </c>
      <c r="F79" s="4">
        <v>28.0</v>
      </c>
    </row>
    <row r="80">
      <c r="A80" s="66" t="s">
        <v>422</v>
      </c>
      <c r="B80" s="4" t="s">
        <v>417</v>
      </c>
      <c r="C80" s="4" t="s">
        <v>403</v>
      </c>
      <c r="D80" s="4">
        <v>1.0</v>
      </c>
      <c r="E80" s="4">
        <v>43.0</v>
      </c>
      <c r="F80" s="4">
        <v>1.0</v>
      </c>
    </row>
    <row r="81">
      <c r="A81" s="66" t="s">
        <v>423</v>
      </c>
      <c r="B81" s="4" t="s">
        <v>405</v>
      </c>
      <c r="C81" s="4" t="s">
        <v>406</v>
      </c>
      <c r="D81" s="4">
        <v>1.0</v>
      </c>
      <c r="E81" s="4">
        <v>47.0</v>
      </c>
      <c r="F81" s="4">
        <v>43.0</v>
      </c>
    </row>
    <row r="82">
      <c r="A82" s="66" t="s">
        <v>424</v>
      </c>
      <c r="B82" s="4" t="s">
        <v>425</v>
      </c>
      <c r="C82" s="4" t="s">
        <v>403</v>
      </c>
      <c r="D82" s="4">
        <v>43.0</v>
      </c>
      <c r="E82" s="4">
        <v>1.0</v>
      </c>
      <c r="F82" s="4">
        <v>1.0</v>
      </c>
    </row>
    <row r="83">
      <c r="A83" s="66" t="s">
        <v>426</v>
      </c>
      <c r="B83" s="4" t="s">
        <v>405</v>
      </c>
      <c r="C83" s="4" t="s">
        <v>403</v>
      </c>
      <c r="D83" s="4">
        <v>43.0</v>
      </c>
      <c r="E83" s="4">
        <v>1.0</v>
      </c>
      <c r="F83" s="4">
        <v>1.0</v>
      </c>
    </row>
    <row r="84">
      <c r="A84" s="66" t="s">
        <v>427</v>
      </c>
      <c r="B84" s="4" t="s">
        <v>405</v>
      </c>
      <c r="C84" s="4" t="s">
        <v>403</v>
      </c>
      <c r="D84" s="4">
        <v>1.0</v>
      </c>
      <c r="E84" s="4">
        <v>1.0</v>
      </c>
      <c r="F84" s="4">
        <v>1.0</v>
      </c>
    </row>
    <row r="85">
      <c r="A85" s="66" t="s">
        <v>428</v>
      </c>
      <c r="B85" s="4" t="s">
        <v>429</v>
      </c>
      <c r="C85" s="4" t="s">
        <v>403</v>
      </c>
      <c r="D85" s="4">
        <v>1.0</v>
      </c>
      <c r="E85" s="4">
        <v>25.0</v>
      </c>
      <c r="F85" s="4">
        <v>25.0</v>
      </c>
    </row>
    <row r="86">
      <c r="A86" s="66" t="s">
        <v>430</v>
      </c>
      <c r="B86" s="4" t="s">
        <v>431</v>
      </c>
      <c r="C86" s="4" t="s">
        <v>432</v>
      </c>
      <c r="D86" s="4">
        <v>25.0</v>
      </c>
      <c r="E86" s="4">
        <v>43.0</v>
      </c>
      <c r="F86" s="4">
        <v>1.0</v>
      </c>
    </row>
    <row r="87">
      <c r="A87" s="66" t="s">
        <v>433</v>
      </c>
      <c r="B87" s="4" t="s">
        <v>434</v>
      </c>
      <c r="C87" s="4" t="s">
        <v>403</v>
      </c>
      <c r="D87" s="4">
        <v>1.0</v>
      </c>
      <c r="E87" s="4">
        <v>33.0</v>
      </c>
      <c r="F87" s="4">
        <v>1.0</v>
      </c>
    </row>
    <row r="88">
      <c r="A88" s="66" t="s">
        <v>435</v>
      </c>
      <c r="B88" s="4" t="s">
        <v>425</v>
      </c>
      <c r="C88" s="4" t="s">
        <v>403</v>
      </c>
      <c r="D88" s="4">
        <v>1.0</v>
      </c>
      <c r="E88" s="4">
        <v>1.0</v>
      </c>
      <c r="F88" s="4">
        <v>1.0</v>
      </c>
    </row>
    <row r="89">
      <c r="A89" s="66" t="s">
        <v>436</v>
      </c>
      <c r="B89" s="4" t="s">
        <v>437</v>
      </c>
      <c r="C89" s="4" t="s">
        <v>438</v>
      </c>
      <c r="D89" s="4">
        <v>32.0</v>
      </c>
      <c r="E89" s="4">
        <v>30.0</v>
      </c>
      <c r="F89" s="4">
        <v>16.0</v>
      </c>
    </row>
    <row r="116">
      <c r="U116" s="4" t="s">
        <v>439</v>
      </c>
      <c r="V116" s="4" t="s">
        <v>440</v>
      </c>
      <c r="W116" s="4" t="s">
        <v>441</v>
      </c>
      <c r="X116" s="4" t="s">
        <v>442</v>
      </c>
      <c r="Y116" s="4" t="s">
        <v>443</v>
      </c>
      <c r="Z116" s="4" t="s">
        <v>444</v>
      </c>
      <c r="AA116" s="4" t="s">
        <v>445</v>
      </c>
    </row>
    <row r="117">
      <c r="T117" s="4" t="s">
        <v>439</v>
      </c>
      <c r="U117" s="4" t="s">
        <v>446</v>
      </c>
      <c r="V117" s="4" t="s">
        <v>446</v>
      </c>
      <c r="W117" s="4" t="s">
        <v>446</v>
      </c>
      <c r="X117" s="4" t="s">
        <v>446</v>
      </c>
      <c r="Y117" s="4" t="s">
        <v>446</v>
      </c>
      <c r="Z117" s="4" t="s">
        <v>447</v>
      </c>
      <c r="AA117" s="4" t="s">
        <v>448</v>
      </c>
    </row>
    <row r="118">
      <c r="T118" s="4" t="s">
        <v>440</v>
      </c>
      <c r="U118" s="4" t="s">
        <v>446</v>
      </c>
      <c r="V118" s="4" t="s">
        <v>446</v>
      </c>
      <c r="W118" s="4" t="s">
        <v>446</v>
      </c>
      <c r="X118" s="4" t="s">
        <v>446</v>
      </c>
      <c r="Y118" s="4" t="s">
        <v>446</v>
      </c>
      <c r="Z118" s="4" t="s">
        <v>449</v>
      </c>
      <c r="AA118" s="4" t="s">
        <v>450</v>
      </c>
    </row>
    <row r="119">
      <c r="T119" s="4" t="s">
        <v>441</v>
      </c>
      <c r="U119" s="4" t="s">
        <v>446</v>
      </c>
      <c r="V119" s="4" t="s">
        <v>446</v>
      </c>
      <c r="W119" s="4" t="s">
        <v>446</v>
      </c>
      <c r="X119" s="4" t="s">
        <v>446</v>
      </c>
      <c r="Y119" s="4" t="s">
        <v>446</v>
      </c>
      <c r="Z119" s="4" t="s">
        <v>451</v>
      </c>
      <c r="AA119" s="4" t="s">
        <v>452</v>
      </c>
    </row>
    <row r="120">
      <c r="T120" s="4" t="s">
        <v>442</v>
      </c>
      <c r="U120" s="4" t="s">
        <v>446</v>
      </c>
      <c r="V120" s="4" t="s">
        <v>446</v>
      </c>
      <c r="W120" s="4" t="s">
        <v>446</v>
      </c>
      <c r="X120" s="4" t="s">
        <v>446</v>
      </c>
      <c r="Y120" s="4" t="s">
        <v>446</v>
      </c>
      <c r="Z120" s="4" t="s">
        <v>453</v>
      </c>
      <c r="AA120" s="4" t="s">
        <v>454</v>
      </c>
    </row>
    <row r="121">
      <c r="T121" s="4" t="s">
        <v>443</v>
      </c>
      <c r="U121" s="4" t="s">
        <v>446</v>
      </c>
      <c r="V121" s="4" t="s">
        <v>446</v>
      </c>
      <c r="W121" s="4" t="s">
        <v>446</v>
      </c>
      <c r="X121" s="4" t="s">
        <v>446</v>
      </c>
      <c r="Y121" s="4" t="s">
        <v>446</v>
      </c>
      <c r="Z121" s="4" t="s">
        <v>446</v>
      </c>
      <c r="AA121" s="4" t="s">
        <v>455</v>
      </c>
    </row>
    <row r="122">
      <c r="T122" s="4" t="s">
        <v>444</v>
      </c>
      <c r="U122" s="4" t="s">
        <v>456</v>
      </c>
      <c r="V122" s="4" t="s">
        <v>446</v>
      </c>
      <c r="W122" s="4" t="s">
        <v>457</v>
      </c>
      <c r="X122" s="4" t="s">
        <v>458</v>
      </c>
      <c r="Y122" s="4" t="s">
        <v>446</v>
      </c>
      <c r="Z122" s="4" t="s">
        <v>446</v>
      </c>
      <c r="AA122" s="4" t="s">
        <v>459</v>
      </c>
    </row>
    <row r="123">
      <c r="T123" s="4" t="s">
        <v>445</v>
      </c>
      <c r="U123" s="4" t="s">
        <v>460</v>
      </c>
      <c r="V123" s="4" t="s">
        <v>446</v>
      </c>
      <c r="W123" s="4" t="s">
        <v>457</v>
      </c>
      <c r="X123" s="4" t="s">
        <v>461</v>
      </c>
      <c r="Y123" s="4" t="s">
        <v>446</v>
      </c>
      <c r="Z123" s="4" t="s">
        <v>457</v>
      </c>
      <c r="AA123" s="4" t="s">
        <v>446</v>
      </c>
    </row>
  </sheetData>
  <mergeCells count="3">
    <mergeCell ref="A1:I1"/>
    <mergeCell ref="A27:C27"/>
    <mergeCell ref="E27:G27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5" max="5" width="25.29"/>
  </cols>
  <sheetData>
    <row r="1">
      <c r="A1" s="1" t="s">
        <v>0</v>
      </c>
      <c r="B1" s="2"/>
      <c r="C1" s="2"/>
      <c r="D1" s="2"/>
      <c r="E1" s="3"/>
    </row>
    <row r="2">
      <c r="A2" s="5" t="s">
        <v>3</v>
      </c>
      <c r="B2" s="5" t="s">
        <v>4</v>
      </c>
      <c r="C2" s="5" t="s">
        <v>5</v>
      </c>
      <c r="D2" s="5" t="s">
        <v>6</v>
      </c>
      <c r="E2" s="3" t="s">
        <v>7</v>
      </c>
    </row>
    <row r="3">
      <c r="A3" s="7" t="s">
        <v>8</v>
      </c>
      <c r="B3" s="9"/>
      <c r="C3" s="10">
        <v>0.60019216094984</v>
      </c>
      <c r="D3" s="12">
        <v>0.5512</v>
      </c>
      <c r="E3" s="17" t="b">
        <f t="shared" ref="E3:E16" si="1">GT(D3,C3)</f>
        <v>0</v>
      </c>
    </row>
    <row r="4">
      <c r="A4" s="7" t="s">
        <v>53</v>
      </c>
      <c r="B4" s="9"/>
      <c r="C4" s="10">
        <v>0.57936137495726</v>
      </c>
      <c r="D4" s="12">
        <v>0.5351</v>
      </c>
      <c r="E4" s="18" t="b">
        <f t="shared" si="1"/>
        <v>0</v>
      </c>
    </row>
    <row r="5">
      <c r="A5" s="7" t="s">
        <v>68</v>
      </c>
      <c r="B5" s="9"/>
      <c r="C5" s="10">
        <v>0.53183417762975</v>
      </c>
      <c r="D5" s="12">
        <v>0.5369</v>
      </c>
      <c r="E5" s="17" t="b">
        <f t="shared" si="1"/>
        <v>1</v>
      </c>
    </row>
    <row r="6">
      <c r="A6" s="7" t="s">
        <v>76</v>
      </c>
      <c r="B6" s="20" t="s">
        <v>77</v>
      </c>
      <c r="C6" s="10">
        <v>0.50906635655539</v>
      </c>
      <c r="D6" s="12">
        <v>0.4721</v>
      </c>
      <c r="E6" s="18" t="b">
        <f t="shared" si="1"/>
        <v>0</v>
      </c>
    </row>
    <row r="7">
      <c r="A7" s="7" t="s">
        <v>86</v>
      </c>
      <c r="B7" s="20" t="s">
        <v>77</v>
      </c>
      <c r="C7" s="10">
        <v>0.47854349425213</v>
      </c>
      <c r="D7" s="12">
        <v>0.4427</v>
      </c>
      <c r="E7" s="22" t="b">
        <f t="shared" si="1"/>
        <v>0</v>
      </c>
    </row>
    <row r="8">
      <c r="A8" s="7" t="s">
        <v>110</v>
      </c>
      <c r="B8" s="20" t="s">
        <v>77</v>
      </c>
      <c r="C8" s="10">
        <v>0.4630927159188</v>
      </c>
      <c r="D8" s="12">
        <v>0.6197</v>
      </c>
      <c r="E8" s="24" t="b">
        <f t="shared" si="1"/>
        <v>1</v>
      </c>
    </row>
    <row r="9">
      <c r="A9" s="7" t="s">
        <v>133</v>
      </c>
      <c r="B9" s="9"/>
      <c r="C9" s="10">
        <v>0.44556490649572</v>
      </c>
      <c r="D9" s="12">
        <v>0.4608</v>
      </c>
      <c r="E9" s="17" t="b">
        <f t="shared" si="1"/>
        <v>1</v>
      </c>
    </row>
    <row r="10">
      <c r="A10" s="7" t="s">
        <v>138</v>
      </c>
      <c r="B10" s="20" t="s">
        <v>77</v>
      </c>
      <c r="C10" s="10">
        <v>0.4412107226282</v>
      </c>
      <c r="D10" s="12">
        <v>0.4672</v>
      </c>
      <c r="E10" s="18" t="b">
        <f t="shared" si="1"/>
        <v>1</v>
      </c>
    </row>
    <row r="11">
      <c r="A11" s="7" t="s">
        <v>141</v>
      </c>
      <c r="B11" s="20" t="s">
        <v>77</v>
      </c>
      <c r="C11" s="10">
        <v>0.43608369081922</v>
      </c>
      <c r="D11" s="12">
        <v>0.4286</v>
      </c>
      <c r="E11" s="17" t="b">
        <f t="shared" si="1"/>
        <v>0</v>
      </c>
    </row>
    <row r="12">
      <c r="A12" s="7" t="s">
        <v>143</v>
      </c>
      <c r="B12" s="20" t="s">
        <v>77</v>
      </c>
      <c r="C12" s="27">
        <v>0.43384983564102</v>
      </c>
      <c r="D12" s="12">
        <v>0.4575</v>
      </c>
      <c r="E12" s="24" t="b">
        <f t="shared" si="1"/>
        <v>1</v>
      </c>
    </row>
    <row r="13">
      <c r="A13" s="7" t="s">
        <v>157</v>
      </c>
      <c r="B13" s="20" t="s">
        <v>77</v>
      </c>
      <c r="C13" s="10">
        <v>0.41487226299145</v>
      </c>
      <c r="D13" s="12">
        <v>0.4696</v>
      </c>
      <c r="E13" s="29" t="b">
        <f t="shared" si="1"/>
        <v>1</v>
      </c>
    </row>
    <row r="14">
      <c r="A14" s="7" t="s">
        <v>168</v>
      </c>
      <c r="B14" s="9"/>
      <c r="C14" s="10">
        <v>0.41157710160302</v>
      </c>
      <c r="D14" s="12">
        <v>0.4206</v>
      </c>
      <c r="E14" s="18" t="b">
        <f t="shared" si="1"/>
        <v>1</v>
      </c>
    </row>
    <row r="15">
      <c r="A15" s="7" t="s">
        <v>174</v>
      </c>
      <c r="B15" s="20" t="s">
        <v>77</v>
      </c>
      <c r="C15" s="10">
        <v>0.39854115707264</v>
      </c>
      <c r="D15" s="12">
        <v>0.4454</v>
      </c>
      <c r="E15" s="17" t="b">
        <f t="shared" si="1"/>
        <v>1</v>
      </c>
    </row>
    <row r="16">
      <c r="A16" s="7" t="s">
        <v>178</v>
      </c>
      <c r="B16" s="20" t="s">
        <v>77</v>
      </c>
      <c r="C16" s="10">
        <v>0.3828823869017</v>
      </c>
      <c r="D16" s="12">
        <v>0.4874</v>
      </c>
      <c r="E16" s="18" t="b">
        <f t="shared" si="1"/>
        <v>1</v>
      </c>
    </row>
    <row r="17">
      <c r="A17" s="7"/>
      <c r="B17" s="33">
        <f>9/14</f>
        <v>0.6428571429</v>
      </c>
      <c r="C17" s="9"/>
      <c r="D17" s="9"/>
      <c r="E17" s="34">
        <f>9/14</f>
        <v>0.6428571429</v>
      </c>
    </row>
    <row r="18">
      <c r="A18" s="7"/>
      <c r="B18" s="9"/>
      <c r="C18" s="9"/>
      <c r="D18" s="9"/>
      <c r="E18" s="18"/>
    </row>
    <row r="19">
      <c r="A19" s="7"/>
      <c r="B19" s="9"/>
      <c r="C19" s="9"/>
      <c r="D19" s="9"/>
      <c r="E19" s="22"/>
    </row>
    <row r="20">
      <c r="A20" s="7"/>
      <c r="B20" s="9"/>
      <c r="C20" s="20"/>
      <c r="D20" s="9"/>
      <c r="E20" s="18"/>
    </row>
    <row r="21">
      <c r="A21" s="7"/>
      <c r="B21" s="9"/>
      <c r="C21" s="9"/>
      <c r="D21" s="9"/>
      <c r="E21" s="2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5" max="5" width="25.29"/>
  </cols>
  <sheetData>
    <row r="1">
      <c r="A1" s="1" t="s">
        <v>349</v>
      </c>
      <c r="B1" s="2"/>
      <c r="C1" s="2"/>
      <c r="D1" s="2"/>
      <c r="E1" s="3"/>
    </row>
    <row r="2">
      <c r="A2" s="5" t="s">
        <v>3</v>
      </c>
      <c r="B2" s="5" t="s">
        <v>4</v>
      </c>
      <c r="C2" s="5" t="s">
        <v>5</v>
      </c>
      <c r="D2" s="5" t="s">
        <v>6</v>
      </c>
      <c r="E2" s="3" t="s">
        <v>7</v>
      </c>
    </row>
    <row r="3">
      <c r="A3" s="7" t="s">
        <v>351</v>
      </c>
      <c r="B3" s="9"/>
      <c r="C3" s="52">
        <v>0.6715</v>
      </c>
      <c r="D3" s="12">
        <v>0.5938</v>
      </c>
      <c r="E3" s="17" t="b">
        <f t="shared" ref="E3:E17" si="1">GT(D3,C3)</f>
        <v>0</v>
      </c>
    </row>
    <row r="4">
      <c r="A4" s="7" t="s">
        <v>355</v>
      </c>
      <c r="B4" s="20" t="s">
        <v>77</v>
      </c>
      <c r="C4" s="52">
        <v>0.4947</v>
      </c>
      <c r="D4" s="12">
        <v>0.5204</v>
      </c>
      <c r="E4" s="18" t="b">
        <f t="shared" si="1"/>
        <v>1</v>
      </c>
    </row>
    <row r="5">
      <c r="A5" s="7" t="s">
        <v>356</v>
      </c>
      <c r="B5" s="20" t="s">
        <v>77</v>
      </c>
      <c r="C5" s="52">
        <v>0.399</v>
      </c>
      <c r="D5" s="12">
        <v>0.5326</v>
      </c>
      <c r="E5" s="17" t="b">
        <f t="shared" si="1"/>
        <v>1</v>
      </c>
    </row>
    <row r="6">
      <c r="A6" s="7" t="s">
        <v>357</v>
      </c>
      <c r="B6" s="20" t="s">
        <v>77</v>
      </c>
      <c r="C6" s="52">
        <v>0.3793</v>
      </c>
      <c r="D6" s="12">
        <v>0.5297</v>
      </c>
      <c r="E6" s="18" t="b">
        <f t="shared" si="1"/>
        <v>1</v>
      </c>
    </row>
    <row r="7">
      <c r="A7" s="7" t="s">
        <v>358</v>
      </c>
      <c r="B7" s="20"/>
      <c r="C7" s="52">
        <v>0.3697</v>
      </c>
      <c r="D7" s="12">
        <v>0.4738</v>
      </c>
      <c r="E7" s="22" t="b">
        <f t="shared" si="1"/>
        <v>1</v>
      </c>
    </row>
    <row r="8">
      <c r="A8" s="7" t="s">
        <v>360</v>
      </c>
      <c r="B8" s="20" t="s">
        <v>77</v>
      </c>
      <c r="C8" s="52">
        <v>0.368</v>
      </c>
      <c r="D8" s="12">
        <v>0.4321</v>
      </c>
      <c r="E8" s="24" t="b">
        <f t="shared" si="1"/>
        <v>1</v>
      </c>
    </row>
    <row r="9">
      <c r="A9" s="7" t="s">
        <v>361</v>
      </c>
      <c r="B9" s="20" t="s">
        <v>77</v>
      </c>
      <c r="C9" s="52">
        <v>0.3647</v>
      </c>
      <c r="D9" s="12">
        <v>0.4796</v>
      </c>
      <c r="E9" s="17" t="b">
        <f t="shared" si="1"/>
        <v>1</v>
      </c>
    </row>
    <row r="10">
      <c r="A10" s="7" t="s">
        <v>362</v>
      </c>
      <c r="B10" s="20" t="s">
        <v>77</v>
      </c>
      <c r="C10" s="52">
        <v>0.3481</v>
      </c>
      <c r="D10" s="12">
        <v>0.4504</v>
      </c>
      <c r="E10" s="18" t="b">
        <f t="shared" si="1"/>
        <v>1</v>
      </c>
    </row>
    <row r="11">
      <c r="A11" s="7" t="s">
        <v>363</v>
      </c>
      <c r="B11" s="20" t="s">
        <v>77</v>
      </c>
      <c r="C11" s="52">
        <v>0.3476</v>
      </c>
      <c r="D11" s="12">
        <v>0.5095</v>
      </c>
      <c r="E11" s="17" t="b">
        <f t="shared" si="1"/>
        <v>1</v>
      </c>
    </row>
    <row r="12">
      <c r="A12" s="7" t="s">
        <v>364</v>
      </c>
      <c r="B12" s="20" t="s">
        <v>77</v>
      </c>
      <c r="C12" s="60">
        <v>0.3254</v>
      </c>
      <c r="D12" s="12">
        <v>0.4502</v>
      </c>
      <c r="E12" s="24" t="b">
        <f t="shared" si="1"/>
        <v>1</v>
      </c>
    </row>
    <row r="13">
      <c r="A13" s="7" t="s">
        <v>366</v>
      </c>
      <c r="B13" s="20" t="s">
        <v>77</v>
      </c>
      <c r="C13" s="52">
        <v>0.3154</v>
      </c>
      <c r="D13" s="12">
        <v>0.4359</v>
      </c>
      <c r="E13" s="29" t="b">
        <f t="shared" si="1"/>
        <v>1</v>
      </c>
    </row>
    <row r="14">
      <c r="A14" s="7" t="s">
        <v>367</v>
      </c>
      <c r="B14" s="20" t="s">
        <v>77</v>
      </c>
      <c r="C14" s="52">
        <v>0.2949</v>
      </c>
      <c r="D14" s="12">
        <v>0.4414</v>
      </c>
      <c r="E14" s="18" t="b">
        <f t="shared" si="1"/>
        <v>1</v>
      </c>
    </row>
    <row r="15">
      <c r="A15" s="7" t="s">
        <v>368</v>
      </c>
      <c r="B15" s="20" t="s">
        <v>77</v>
      </c>
      <c r="C15" s="52">
        <v>0.2936</v>
      </c>
      <c r="D15" s="12">
        <v>0.428</v>
      </c>
      <c r="E15" s="17" t="b">
        <f t="shared" si="1"/>
        <v>1</v>
      </c>
    </row>
    <row r="16">
      <c r="A16" s="7" t="s">
        <v>369</v>
      </c>
      <c r="B16" s="20" t="s">
        <v>77</v>
      </c>
      <c r="C16" s="52">
        <v>0.2863</v>
      </c>
      <c r="D16" s="12">
        <v>0.4478</v>
      </c>
      <c r="E16" s="18" t="b">
        <f t="shared" si="1"/>
        <v>1</v>
      </c>
    </row>
    <row r="17">
      <c r="A17" s="7" t="s">
        <v>371</v>
      </c>
      <c r="B17" s="20" t="s">
        <v>77</v>
      </c>
      <c r="C17" s="12">
        <v>0.2824</v>
      </c>
      <c r="D17" s="12">
        <v>0.4486</v>
      </c>
      <c r="E17" s="18" t="b">
        <f t="shared" si="1"/>
        <v>1</v>
      </c>
    </row>
    <row r="18">
      <c r="A18" s="7"/>
      <c r="B18" s="33">
        <f>13/15</f>
        <v>0.8666666667</v>
      </c>
      <c r="C18" s="9"/>
      <c r="D18" s="9"/>
      <c r="E18" s="68">
        <f>14/15</f>
        <v>0.9333333333</v>
      </c>
    </row>
    <row r="19">
      <c r="A19" s="7"/>
      <c r="B19" s="9"/>
      <c r="C19" s="9"/>
      <c r="D19" s="9"/>
      <c r="E19" s="22"/>
    </row>
    <row r="20">
      <c r="A20" s="7"/>
      <c r="B20" s="9"/>
      <c r="C20" s="20"/>
      <c r="D20" s="9"/>
      <c r="E20" s="18"/>
    </row>
    <row r="21">
      <c r="A21" s="7"/>
      <c r="B21" s="9"/>
      <c r="C21" s="9"/>
      <c r="D21" s="9"/>
      <c r="E21" s="22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5" max="5" width="25.29"/>
  </cols>
  <sheetData>
    <row r="1">
      <c r="A1" s="1" t="s">
        <v>370</v>
      </c>
      <c r="B1" s="2"/>
      <c r="C1" s="2"/>
      <c r="D1" s="2"/>
      <c r="E1" s="3"/>
    </row>
    <row r="2">
      <c r="A2" s="5" t="s">
        <v>3</v>
      </c>
      <c r="B2" s="5" t="s">
        <v>4</v>
      </c>
      <c r="C2" s="5" t="s">
        <v>5</v>
      </c>
      <c r="D2" s="5" t="s">
        <v>6</v>
      </c>
      <c r="E2" s="3" t="s">
        <v>7</v>
      </c>
    </row>
    <row r="3">
      <c r="A3" s="7" t="s">
        <v>372</v>
      </c>
      <c r="B3" s="20" t="s">
        <v>77</v>
      </c>
      <c r="C3" s="52">
        <v>0.6358</v>
      </c>
      <c r="D3" s="12">
        <v>0.4659</v>
      </c>
      <c r="E3" s="17" t="b">
        <f t="shared" ref="E3:E17" si="1">GT(D3,C3)</f>
        <v>0</v>
      </c>
    </row>
    <row r="4">
      <c r="A4" s="7" t="s">
        <v>377</v>
      </c>
      <c r="B4" s="20" t="s">
        <v>77</v>
      </c>
      <c r="C4" s="52">
        <v>0.6263</v>
      </c>
      <c r="D4" s="12">
        <v>0.5565</v>
      </c>
      <c r="E4" s="18" t="b">
        <f t="shared" si="1"/>
        <v>0</v>
      </c>
    </row>
    <row r="5">
      <c r="A5" s="7" t="s">
        <v>378</v>
      </c>
      <c r="B5" s="20" t="s">
        <v>77</v>
      </c>
      <c r="C5" s="52">
        <v>0.5007</v>
      </c>
      <c r="D5" s="12">
        <v>0.5264</v>
      </c>
      <c r="E5" s="17" t="b">
        <f t="shared" si="1"/>
        <v>1</v>
      </c>
    </row>
    <row r="6">
      <c r="A6" s="7" t="s">
        <v>379</v>
      </c>
      <c r="B6" s="20" t="s">
        <v>77</v>
      </c>
      <c r="C6" s="52">
        <v>0.4582</v>
      </c>
      <c r="D6" s="12">
        <v>0.3559</v>
      </c>
      <c r="E6" s="18" t="b">
        <f t="shared" si="1"/>
        <v>0</v>
      </c>
    </row>
    <row r="7">
      <c r="A7" s="7" t="s">
        <v>380</v>
      </c>
      <c r="B7" s="20"/>
      <c r="C7" s="52">
        <v>0.4547</v>
      </c>
      <c r="D7" s="12">
        <v>0.4913</v>
      </c>
      <c r="E7" s="22" t="b">
        <f t="shared" si="1"/>
        <v>1</v>
      </c>
    </row>
    <row r="8">
      <c r="A8" s="7" t="s">
        <v>383</v>
      </c>
      <c r="B8" s="20" t="s">
        <v>77</v>
      </c>
      <c r="C8" s="52">
        <v>0.4362</v>
      </c>
      <c r="D8" s="12">
        <v>0.4645</v>
      </c>
      <c r="E8" s="24" t="b">
        <f t="shared" si="1"/>
        <v>1</v>
      </c>
    </row>
    <row r="9">
      <c r="A9" s="7" t="s">
        <v>385</v>
      </c>
      <c r="B9" s="20" t="s">
        <v>77</v>
      </c>
      <c r="C9" s="52">
        <v>0.4336</v>
      </c>
      <c r="D9" s="12">
        <v>0.4258</v>
      </c>
      <c r="E9" s="17" t="b">
        <f t="shared" si="1"/>
        <v>0</v>
      </c>
    </row>
    <row r="10">
      <c r="A10" s="7" t="s">
        <v>387</v>
      </c>
      <c r="B10" s="20"/>
      <c r="C10" s="52">
        <v>0.4188</v>
      </c>
      <c r="D10" s="12">
        <v>0.452</v>
      </c>
      <c r="E10" s="18" t="b">
        <f t="shared" si="1"/>
        <v>1</v>
      </c>
    </row>
    <row r="11">
      <c r="A11" s="7" t="s">
        <v>388</v>
      </c>
      <c r="B11" s="20" t="s">
        <v>77</v>
      </c>
      <c r="C11" s="52">
        <v>0.4181</v>
      </c>
      <c r="D11" s="12">
        <v>0.3923</v>
      </c>
      <c r="E11" s="17" t="b">
        <f t="shared" si="1"/>
        <v>0</v>
      </c>
    </row>
    <row r="12">
      <c r="A12" s="7" t="s">
        <v>389</v>
      </c>
      <c r="B12" s="20" t="s">
        <v>77</v>
      </c>
      <c r="C12" s="60">
        <v>0.4173</v>
      </c>
      <c r="D12" s="12">
        <v>0.4435</v>
      </c>
      <c r="E12" s="24" t="b">
        <f t="shared" si="1"/>
        <v>1</v>
      </c>
    </row>
    <row r="13">
      <c r="A13" s="7" t="s">
        <v>390</v>
      </c>
      <c r="B13" s="20" t="s">
        <v>77</v>
      </c>
      <c r="C13" s="52">
        <v>0.4066</v>
      </c>
      <c r="D13" s="12">
        <v>0.4626</v>
      </c>
      <c r="E13" s="29" t="b">
        <f t="shared" si="1"/>
        <v>1</v>
      </c>
    </row>
    <row r="14">
      <c r="A14" s="7" t="s">
        <v>391</v>
      </c>
      <c r="B14" s="20" t="s">
        <v>77</v>
      </c>
      <c r="C14" s="52">
        <v>0.4048</v>
      </c>
      <c r="D14" s="12">
        <v>0.4263</v>
      </c>
      <c r="E14" s="18" t="b">
        <f t="shared" si="1"/>
        <v>1</v>
      </c>
    </row>
    <row r="15">
      <c r="A15" s="7" t="s">
        <v>392</v>
      </c>
      <c r="B15" s="20" t="s">
        <v>77</v>
      </c>
      <c r="C15" s="52">
        <v>0.3247</v>
      </c>
      <c r="D15" s="12">
        <v>0.423</v>
      </c>
      <c r="E15" s="17" t="b">
        <f t="shared" si="1"/>
        <v>1</v>
      </c>
    </row>
    <row r="16">
      <c r="A16" s="7" t="s">
        <v>393</v>
      </c>
      <c r="B16" s="20" t="s">
        <v>77</v>
      </c>
      <c r="C16" s="52">
        <v>0.3184</v>
      </c>
      <c r="D16" s="12">
        <v>0.4256</v>
      </c>
      <c r="E16" s="18" t="b">
        <f t="shared" si="1"/>
        <v>1</v>
      </c>
    </row>
    <row r="17">
      <c r="A17" s="7" t="s">
        <v>394</v>
      </c>
      <c r="B17" s="20" t="s">
        <v>77</v>
      </c>
      <c r="C17" s="12">
        <v>0.2821</v>
      </c>
      <c r="D17" s="12">
        <v>0.5367</v>
      </c>
      <c r="E17" s="18" t="b">
        <f t="shared" si="1"/>
        <v>1</v>
      </c>
    </row>
    <row r="18">
      <c r="A18" s="7"/>
      <c r="B18" s="33">
        <f>13/15</f>
        <v>0.8666666667</v>
      </c>
      <c r="C18" s="9"/>
      <c r="D18" s="9"/>
      <c r="E18" s="68">
        <f>10/15</f>
        <v>0.6666666667</v>
      </c>
    </row>
    <row r="19">
      <c r="A19" s="7"/>
      <c r="B19" s="9"/>
      <c r="C19" s="9"/>
      <c r="D19" s="9"/>
      <c r="E19" s="22"/>
    </row>
    <row r="20">
      <c r="A20" s="7"/>
      <c r="B20" s="9"/>
      <c r="C20" s="20"/>
      <c r="D20" s="9"/>
      <c r="E20" s="18"/>
    </row>
    <row r="21">
      <c r="A21" s="7"/>
      <c r="B21" s="9"/>
      <c r="C21" s="9"/>
      <c r="D21" s="9"/>
      <c r="E21" s="2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14"/>
    <col customWidth="1" min="2" max="2" width="12.57"/>
    <col customWidth="1" min="3" max="3" width="5.14"/>
    <col customWidth="1" min="4" max="4" width="10.86"/>
    <col customWidth="1" min="5" max="5" width="5.0"/>
    <col customWidth="1" min="6" max="6" width="13.29"/>
    <col customWidth="1" min="7" max="7" width="4.86"/>
    <col customWidth="1" min="8" max="8" width="5.43"/>
    <col customWidth="1" min="9" max="9" width="14.0"/>
    <col customWidth="1" min="10" max="10" width="5.14"/>
    <col customWidth="1" min="11" max="11" width="6.14"/>
  </cols>
  <sheetData>
    <row r="1">
      <c r="A1" s="4" t="s">
        <v>462</v>
      </c>
      <c r="B1" s="4">
        <v>47.0</v>
      </c>
      <c r="C1" s="4">
        <v>22.0</v>
      </c>
      <c r="D1">
        <f t="shared" ref="D1:D29" si="1">COUNTIF(A1:C1,"=47")</f>
        <v>1</v>
      </c>
      <c r="E1" s="4">
        <v>47.0</v>
      </c>
      <c r="F1" s="4">
        <v>47.0</v>
      </c>
      <c r="G1" s="4">
        <v>22.0</v>
      </c>
      <c r="H1">
        <f t="shared" ref="H1:H29" si="2">COUNTIF(E1:G1,"=47")</f>
        <v>2</v>
      </c>
    </row>
    <row r="2">
      <c r="A2" s="4" t="s">
        <v>463</v>
      </c>
      <c r="B2" s="4">
        <v>47.0</v>
      </c>
      <c r="C2" s="4">
        <v>43.0</v>
      </c>
      <c r="D2">
        <f t="shared" si="1"/>
        <v>1</v>
      </c>
      <c r="E2" s="4">
        <v>47.0</v>
      </c>
      <c r="F2" s="4">
        <v>47.0</v>
      </c>
      <c r="G2" s="4">
        <v>47.0</v>
      </c>
      <c r="H2">
        <f t="shared" si="2"/>
        <v>3</v>
      </c>
    </row>
    <row r="3">
      <c r="A3" s="4" t="s">
        <v>464</v>
      </c>
      <c r="B3" s="4">
        <v>47.0</v>
      </c>
      <c r="C3" s="4">
        <v>41.0</v>
      </c>
      <c r="D3">
        <f t="shared" si="1"/>
        <v>1</v>
      </c>
      <c r="E3" s="4">
        <v>47.0</v>
      </c>
      <c r="F3" s="4">
        <v>47.0</v>
      </c>
      <c r="G3" s="4">
        <v>47.0</v>
      </c>
      <c r="H3">
        <f t="shared" si="2"/>
        <v>3</v>
      </c>
    </row>
    <row r="4">
      <c r="A4" s="4" t="s">
        <v>465</v>
      </c>
      <c r="B4" s="4">
        <v>41.0</v>
      </c>
      <c r="C4" s="4">
        <v>47.0</v>
      </c>
      <c r="D4">
        <f t="shared" si="1"/>
        <v>1</v>
      </c>
      <c r="E4" s="4">
        <v>41.0</v>
      </c>
      <c r="F4" s="4">
        <v>41.0</v>
      </c>
      <c r="G4" s="4">
        <v>41.0</v>
      </c>
      <c r="H4">
        <f t="shared" si="2"/>
        <v>0</v>
      </c>
    </row>
    <row r="5">
      <c r="A5" s="4" t="s">
        <v>466</v>
      </c>
      <c r="B5" s="4">
        <v>47.0</v>
      </c>
      <c r="C5" s="4">
        <v>30.0</v>
      </c>
      <c r="D5">
        <f t="shared" si="1"/>
        <v>1</v>
      </c>
      <c r="E5" s="4">
        <v>47.0</v>
      </c>
      <c r="F5" s="4">
        <v>47.0</v>
      </c>
      <c r="G5" s="4">
        <v>47.0</v>
      </c>
      <c r="H5">
        <f t="shared" si="2"/>
        <v>3</v>
      </c>
    </row>
    <row r="6">
      <c r="A6" s="4" t="s">
        <v>467</v>
      </c>
      <c r="B6" s="4">
        <v>47.0</v>
      </c>
      <c r="C6" s="4">
        <v>30.0</v>
      </c>
      <c r="D6">
        <f t="shared" si="1"/>
        <v>1</v>
      </c>
      <c r="E6" s="4">
        <v>47.0</v>
      </c>
      <c r="F6" s="4">
        <v>47.0</v>
      </c>
      <c r="G6" s="4">
        <v>47.0</v>
      </c>
      <c r="H6">
        <f t="shared" si="2"/>
        <v>3</v>
      </c>
    </row>
    <row r="7">
      <c r="A7" s="4" t="s">
        <v>468</v>
      </c>
      <c r="B7" s="4">
        <v>43.0</v>
      </c>
      <c r="C7" s="4">
        <v>34.0</v>
      </c>
      <c r="D7">
        <f t="shared" si="1"/>
        <v>0</v>
      </c>
      <c r="E7" s="4">
        <v>47.0</v>
      </c>
      <c r="F7" s="4">
        <v>43.0</v>
      </c>
      <c r="G7" s="4">
        <v>22.0</v>
      </c>
      <c r="H7">
        <f t="shared" si="2"/>
        <v>1</v>
      </c>
    </row>
    <row r="8">
      <c r="A8" s="4" t="s">
        <v>469</v>
      </c>
      <c r="B8" s="4">
        <v>47.0</v>
      </c>
      <c r="C8" s="4">
        <v>30.0</v>
      </c>
      <c r="D8">
        <f t="shared" si="1"/>
        <v>1</v>
      </c>
      <c r="E8" s="4">
        <v>47.0</v>
      </c>
      <c r="F8" s="4">
        <v>47.0</v>
      </c>
      <c r="G8" s="4">
        <v>47.0</v>
      </c>
      <c r="H8">
        <f t="shared" si="2"/>
        <v>3</v>
      </c>
    </row>
    <row r="9">
      <c r="A9" s="4" t="s">
        <v>470</v>
      </c>
      <c r="B9" s="4">
        <v>47.0</v>
      </c>
      <c r="C9" s="4">
        <v>43.0</v>
      </c>
      <c r="D9">
        <f t="shared" si="1"/>
        <v>1</v>
      </c>
      <c r="E9" s="4">
        <v>47.0</v>
      </c>
      <c r="F9" s="4">
        <v>47.0</v>
      </c>
      <c r="G9" s="4">
        <v>47.0</v>
      </c>
      <c r="H9">
        <f t="shared" si="2"/>
        <v>3</v>
      </c>
    </row>
    <row r="10">
      <c r="A10" s="4" t="s">
        <v>471</v>
      </c>
      <c r="B10" s="4">
        <v>47.0</v>
      </c>
      <c r="C10" s="4">
        <v>22.0</v>
      </c>
      <c r="D10">
        <f t="shared" si="1"/>
        <v>1</v>
      </c>
      <c r="E10" s="4">
        <v>47.0</v>
      </c>
      <c r="F10" s="4">
        <v>47.0</v>
      </c>
      <c r="G10" s="4">
        <v>47.0</v>
      </c>
      <c r="H10">
        <f t="shared" si="2"/>
        <v>3</v>
      </c>
    </row>
    <row r="11">
      <c r="A11" s="4" t="s">
        <v>472</v>
      </c>
      <c r="B11" s="4">
        <v>47.0</v>
      </c>
      <c r="C11" s="4">
        <v>43.0</v>
      </c>
      <c r="D11">
        <f t="shared" si="1"/>
        <v>1</v>
      </c>
      <c r="E11" s="4">
        <v>47.0</v>
      </c>
      <c r="F11" s="4">
        <v>47.0</v>
      </c>
      <c r="G11" s="4">
        <v>47.0</v>
      </c>
      <c r="H11">
        <f t="shared" si="2"/>
        <v>3</v>
      </c>
    </row>
    <row r="12">
      <c r="A12" s="4" t="s">
        <v>473</v>
      </c>
      <c r="B12" s="4">
        <v>47.0</v>
      </c>
      <c r="C12" s="4">
        <v>48.0</v>
      </c>
      <c r="D12">
        <f t="shared" si="1"/>
        <v>1</v>
      </c>
      <c r="E12" s="4">
        <v>47.0</v>
      </c>
      <c r="F12" s="4">
        <v>47.0</v>
      </c>
      <c r="G12" s="4">
        <v>47.0</v>
      </c>
      <c r="H12">
        <f t="shared" si="2"/>
        <v>3</v>
      </c>
    </row>
    <row r="13">
      <c r="A13" s="4" t="s">
        <v>474</v>
      </c>
      <c r="B13" s="4">
        <v>47.0</v>
      </c>
      <c r="C13" s="4">
        <v>26.0</v>
      </c>
      <c r="D13">
        <f t="shared" si="1"/>
        <v>1</v>
      </c>
      <c r="E13" s="4">
        <v>26.0</v>
      </c>
      <c r="F13" s="4">
        <v>47.0</v>
      </c>
      <c r="G13" s="4">
        <v>26.0</v>
      </c>
      <c r="H13">
        <f t="shared" si="2"/>
        <v>1</v>
      </c>
    </row>
    <row r="14">
      <c r="A14" s="4" t="s">
        <v>475</v>
      </c>
      <c r="B14" s="4">
        <v>47.0</v>
      </c>
      <c r="C14" s="4">
        <v>43.0</v>
      </c>
      <c r="D14">
        <f t="shared" si="1"/>
        <v>1</v>
      </c>
      <c r="E14" s="4">
        <v>47.0</v>
      </c>
      <c r="F14" s="4">
        <v>47.0</v>
      </c>
      <c r="G14" s="4">
        <v>47.0</v>
      </c>
      <c r="H14">
        <f t="shared" si="2"/>
        <v>3</v>
      </c>
    </row>
    <row r="15">
      <c r="A15" s="4" t="s">
        <v>476</v>
      </c>
      <c r="B15" s="4">
        <v>47.0</v>
      </c>
      <c r="C15" s="4">
        <v>30.0</v>
      </c>
      <c r="D15">
        <f t="shared" si="1"/>
        <v>1</v>
      </c>
      <c r="E15" s="4">
        <v>30.0</v>
      </c>
      <c r="F15" s="4">
        <v>25.0</v>
      </c>
      <c r="G15" s="4">
        <v>30.0</v>
      </c>
      <c r="H15">
        <f t="shared" si="2"/>
        <v>0</v>
      </c>
    </row>
    <row r="16">
      <c r="A16" s="4" t="s">
        <v>477</v>
      </c>
      <c r="B16" s="4">
        <v>47.0</v>
      </c>
      <c r="C16" s="4">
        <v>41.0</v>
      </c>
      <c r="D16">
        <f t="shared" si="1"/>
        <v>1</v>
      </c>
      <c r="E16" s="4">
        <v>47.0</v>
      </c>
      <c r="F16" s="4">
        <v>47.0</v>
      </c>
      <c r="G16" s="4">
        <v>47.0</v>
      </c>
      <c r="H16">
        <f t="shared" si="2"/>
        <v>3</v>
      </c>
    </row>
    <row r="17">
      <c r="A17" s="4" t="s">
        <v>478</v>
      </c>
      <c r="B17" s="4">
        <v>47.0</v>
      </c>
      <c r="C17" s="4">
        <v>34.0</v>
      </c>
      <c r="D17">
        <f t="shared" si="1"/>
        <v>1</v>
      </c>
      <c r="E17" s="4">
        <v>47.0</v>
      </c>
      <c r="F17" s="4">
        <v>47.0</v>
      </c>
      <c r="G17" s="4">
        <v>47.0</v>
      </c>
      <c r="H17">
        <f t="shared" si="2"/>
        <v>3</v>
      </c>
    </row>
    <row r="18">
      <c r="A18" s="4" t="s">
        <v>479</v>
      </c>
      <c r="B18" s="4">
        <v>47.0</v>
      </c>
      <c r="C18" s="4">
        <v>48.0</v>
      </c>
      <c r="D18">
        <f t="shared" si="1"/>
        <v>1</v>
      </c>
      <c r="E18" s="4">
        <v>48.0</v>
      </c>
      <c r="F18" s="4">
        <v>48.0</v>
      </c>
      <c r="G18" s="4">
        <v>48.0</v>
      </c>
      <c r="H18">
        <f t="shared" si="2"/>
        <v>0</v>
      </c>
    </row>
    <row r="19">
      <c r="A19" s="4" t="s">
        <v>480</v>
      </c>
      <c r="B19" s="4">
        <v>47.0</v>
      </c>
      <c r="C19" s="4">
        <v>41.0</v>
      </c>
      <c r="D19">
        <f t="shared" si="1"/>
        <v>1</v>
      </c>
      <c r="E19" s="4">
        <v>47.0</v>
      </c>
      <c r="F19" s="4">
        <v>47.0</v>
      </c>
      <c r="G19" s="4">
        <v>47.0</v>
      </c>
      <c r="H19">
        <f t="shared" si="2"/>
        <v>3</v>
      </c>
    </row>
    <row r="20">
      <c r="A20" s="4" t="s">
        <v>481</v>
      </c>
      <c r="B20" s="4">
        <v>47.0</v>
      </c>
      <c r="C20" s="4">
        <v>43.0</v>
      </c>
      <c r="D20">
        <f t="shared" si="1"/>
        <v>1</v>
      </c>
      <c r="E20" s="4">
        <v>47.0</v>
      </c>
      <c r="F20" s="4">
        <v>47.0</v>
      </c>
      <c r="G20" s="4">
        <v>47.0</v>
      </c>
      <c r="H20">
        <f t="shared" si="2"/>
        <v>3</v>
      </c>
    </row>
    <row r="21">
      <c r="A21" s="4" t="s">
        <v>482</v>
      </c>
      <c r="B21" s="4">
        <v>47.0</v>
      </c>
      <c r="C21" s="4">
        <v>41.0</v>
      </c>
      <c r="D21">
        <f t="shared" si="1"/>
        <v>1</v>
      </c>
      <c r="E21" s="4">
        <v>47.0</v>
      </c>
      <c r="F21" s="4">
        <v>47.0</v>
      </c>
      <c r="G21" s="4">
        <v>47.0</v>
      </c>
      <c r="H21">
        <f t="shared" si="2"/>
        <v>3</v>
      </c>
    </row>
    <row r="22">
      <c r="A22" s="4" t="s">
        <v>483</v>
      </c>
      <c r="B22" s="4">
        <v>41.0</v>
      </c>
      <c r="C22" s="4">
        <v>30.0</v>
      </c>
      <c r="D22">
        <f t="shared" si="1"/>
        <v>0</v>
      </c>
      <c r="E22" s="4">
        <v>30.0</v>
      </c>
      <c r="F22" s="4">
        <v>30.0</v>
      </c>
      <c r="G22" s="4">
        <v>41.0</v>
      </c>
      <c r="H22">
        <f t="shared" si="2"/>
        <v>0</v>
      </c>
    </row>
    <row r="23">
      <c r="A23" s="4" t="s">
        <v>484</v>
      </c>
      <c r="B23" s="4">
        <v>47.0</v>
      </c>
      <c r="C23" s="4">
        <v>43.0</v>
      </c>
      <c r="D23">
        <f t="shared" si="1"/>
        <v>1</v>
      </c>
      <c r="E23" s="4">
        <v>47.0</v>
      </c>
      <c r="F23" s="4">
        <v>47.0</v>
      </c>
      <c r="G23" s="4">
        <v>43.0</v>
      </c>
      <c r="H23">
        <f t="shared" si="2"/>
        <v>2</v>
      </c>
    </row>
    <row r="24">
      <c r="A24" s="4" t="s">
        <v>485</v>
      </c>
      <c r="B24" s="4">
        <v>47.0</v>
      </c>
      <c r="C24" s="4">
        <v>30.0</v>
      </c>
      <c r="D24">
        <f t="shared" si="1"/>
        <v>1</v>
      </c>
      <c r="E24" s="4">
        <v>47.0</v>
      </c>
      <c r="F24" s="4">
        <v>47.0</v>
      </c>
      <c r="G24" s="4">
        <v>47.0</v>
      </c>
      <c r="H24">
        <f t="shared" si="2"/>
        <v>3</v>
      </c>
    </row>
    <row r="25">
      <c r="A25" s="4" t="s">
        <v>486</v>
      </c>
      <c r="B25" s="4">
        <v>47.0</v>
      </c>
      <c r="C25" s="4">
        <v>41.0</v>
      </c>
      <c r="D25">
        <f t="shared" si="1"/>
        <v>1</v>
      </c>
      <c r="E25" s="4">
        <v>47.0</v>
      </c>
      <c r="F25" s="4">
        <v>47.0</v>
      </c>
      <c r="G25" s="4">
        <v>47.0</v>
      </c>
      <c r="H25">
        <f t="shared" si="2"/>
        <v>3</v>
      </c>
    </row>
    <row r="26">
      <c r="A26" s="4" t="s">
        <v>487</v>
      </c>
      <c r="B26" s="4">
        <v>47.0</v>
      </c>
      <c r="C26" s="4">
        <v>41.0</v>
      </c>
      <c r="D26">
        <f t="shared" si="1"/>
        <v>1</v>
      </c>
      <c r="E26" s="4">
        <v>41.0</v>
      </c>
      <c r="F26" s="4">
        <v>41.0</v>
      </c>
      <c r="G26" s="4">
        <v>47.0</v>
      </c>
      <c r="H26">
        <f t="shared" si="2"/>
        <v>1</v>
      </c>
    </row>
    <row r="27">
      <c r="A27" s="4" t="s">
        <v>488</v>
      </c>
      <c r="B27" s="4">
        <v>47.0</v>
      </c>
      <c r="C27" s="4">
        <v>25.0</v>
      </c>
      <c r="D27">
        <f t="shared" si="1"/>
        <v>1</v>
      </c>
      <c r="E27" s="4">
        <v>25.0</v>
      </c>
      <c r="F27" s="4">
        <v>25.0</v>
      </c>
      <c r="G27" s="4">
        <v>25.0</v>
      </c>
      <c r="H27">
        <f t="shared" si="2"/>
        <v>0</v>
      </c>
    </row>
    <row r="28">
      <c r="A28" s="4" t="s">
        <v>489</v>
      </c>
      <c r="B28" s="4">
        <v>47.0</v>
      </c>
      <c r="C28" s="4">
        <v>41.0</v>
      </c>
      <c r="D28">
        <f t="shared" si="1"/>
        <v>1</v>
      </c>
      <c r="E28" s="4">
        <v>47.0</v>
      </c>
      <c r="F28" s="4">
        <v>47.0</v>
      </c>
      <c r="G28" s="4">
        <v>47.0</v>
      </c>
      <c r="H28">
        <f t="shared" si="2"/>
        <v>3</v>
      </c>
    </row>
    <row r="29">
      <c r="A29" s="4" t="s">
        <v>490</v>
      </c>
      <c r="B29" s="4">
        <v>47.0</v>
      </c>
      <c r="C29" s="4">
        <v>41.0</v>
      </c>
      <c r="D29">
        <f t="shared" si="1"/>
        <v>1</v>
      </c>
      <c r="E29" s="4">
        <v>47.0</v>
      </c>
      <c r="F29" s="4">
        <v>47.0</v>
      </c>
      <c r="G29" s="4">
        <v>47.0</v>
      </c>
      <c r="H29">
        <f t="shared" si="2"/>
        <v>3</v>
      </c>
    </row>
    <row r="30">
      <c r="B30">
        <f t="shared" ref="B30:C30" si="3">COUNTIF(B1:B29,"=47")</f>
        <v>26</v>
      </c>
      <c r="C30">
        <f t="shared" si="3"/>
        <v>1</v>
      </c>
      <c r="D30">
        <f>COUNTIF(D1:D29,"&gt;0")</f>
        <v>27</v>
      </c>
      <c r="E30">
        <f t="shared" ref="E30:G30" si="4">COUNTIF(E1:E29,"=47")</f>
        <v>22</v>
      </c>
      <c r="F30">
        <f t="shared" si="4"/>
        <v>22</v>
      </c>
      <c r="G30">
        <f t="shared" si="4"/>
        <v>20</v>
      </c>
      <c r="H30">
        <f>COUNTIF(H1:H29,"&gt;0")</f>
        <v>24</v>
      </c>
    </row>
    <row r="31">
      <c r="B31">
        <f t="shared" ref="B31:G31" si="5">B30/29</f>
        <v>0.8965517241</v>
      </c>
      <c r="C31">
        <f t="shared" si="5"/>
        <v>0.03448275862</v>
      </c>
      <c r="D31">
        <f t="shared" si="5"/>
        <v>0.9310344828</v>
      </c>
      <c r="E31">
        <f t="shared" si="5"/>
        <v>0.7586206897</v>
      </c>
      <c r="F31">
        <f t="shared" si="5"/>
        <v>0.7586206897</v>
      </c>
      <c r="G31">
        <f t="shared" si="5"/>
        <v>0.6896551724</v>
      </c>
      <c r="H31">
        <f>H30/30</f>
        <v>0.8</v>
      </c>
    </row>
    <row r="33">
      <c r="A33" s="4" t="s">
        <v>491</v>
      </c>
    </row>
    <row r="34">
      <c r="A34" s="4" t="s">
        <v>492</v>
      </c>
    </row>
    <row r="35">
      <c r="A35" s="4" t="s">
        <v>493</v>
      </c>
    </row>
    <row r="36">
      <c r="A36" s="4" t="s">
        <v>494</v>
      </c>
    </row>
    <row r="69">
      <c r="B69" s="58" t="s">
        <v>495</v>
      </c>
      <c r="C69" s="61"/>
      <c r="D69" s="58" t="s">
        <v>496</v>
      </c>
      <c r="E69" s="61"/>
      <c r="F69" s="58" t="s">
        <v>495</v>
      </c>
      <c r="G69" s="59"/>
      <c r="H69" s="61"/>
      <c r="I69" s="58" t="s">
        <v>496</v>
      </c>
      <c r="J69" s="59"/>
      <c r="K69" s="61"/>
    </row>
    <row r="70">
      <c r="A70" s="4" t="s">
        <v>475</v>
      </c>
      <c r="B70" s="62">
        <v>47.0</v>
      </c>
      <c r="C70" s="63">
        <v>43.0</v>
      </c>
      <c r="D70" s="62">
        <v>47.0</v>
      </c>
      <c r="E70" s="63">
        <v>43.0</v>
      </c>
      <c r="F70" s="62">
        <v>47.0</v>
      </c>
      <c r="G70" s="4">
        <v>47.0</v>
      </c>
      <c r="H70" s="63">
        <v>47.0</v>
      </c>
      <c r="I70" s="62">
        <v>47.0</v>
      </c>
      <c r="J70" s="4">
        <v>47.0</v>
      </c>
      <c r="K70" s="63">
        <v>47.0</v>
      </c>
    </row>
    <row r="71">
      <c r="A71" s="4" t="s">
        <v>474</v>
      </c>
      <c r="B71" s="62">
        <v>47.0</v>
      </c>
      <c r="C71" s="63">
        <v>26.0</v>
      </c>
      <c r="D71" s="62">
        <v>47.0</v>
      </c>
      <c r="E71" s="63">
        <v>26.0</v>
      </c>
      <c r="F71" s="62">
        <v>26.0</v>
      </c>
      <c r="G71" s="4">
        <v>26.0</v>
      </c>
      <c r="H71" s="63">
        <v>17.0</v>
      </c>
      <c r="I71" s="62">
        <v>26.0</v>
      </c>
      <c r="J71" s="4">
        <v>47.0</v>
      </c>
      <c r="K71" s="63">
        <v>26.0</v>
      </c>
    </row>
    <row r="72">
      <c r="A72" s="4" t="s">
        <v>471</v>
      </c>
      <c r="B72" s="62">
        <v>47.0</v>
      </c>
      <c r="C72" s="63">
        <v>22.0</v>
      </c>
      <c r="D72" s="62">
        <v>47.0</v>
      </c>
      <c r="E72" s="63">
        <v>22.0</v>
      </c>
      <c r="F72" s="62">
        <v>47.0</v>
      </c>
      <c r="G72" s="4">
        <v>47.0</v>
      </c>
      <c r="H72" s="63">
        <v>47.0</v>
      </c>
      <c r="I72" s="62">
        <v>47.0</v>
      </c>
      <c r="J72" s="4">
        <v>47.0</v>
      </c>
      <c r="K72" s="63">
        <v>47.0</v>
      </c>
    </row>
    <row r="73">
      <c r="A73" s="4" t="s">
        <v>477</v>
      </c>
      <c r="B73" s="62">
        <v>47.0</v>
      </c>
      <c r="C73" s="63">
        <v>41.0</v>
      </c>
      <c r="D73" s="62">
        <v>47.0</v>
      </c>
      <c r="E73" s="63">
        <v>41.0</v>
      </c>
      <c r="F73" s="62">
        <v>47.0</v>
      </c>
      <c r="G73" s="4">
        <v>47.0</v>
      </c>
      <c r="H73" s="63">
        <v>47.0</v>
      </c>
      <c r="I73" s="62">
        <v>47.0</v>
      </c>
      <c r="J73" s="4">
        <v>47.0</v>
      </c>
      <c r="K73" s="63">
        <v>47.0</v>
      </c>
    </row>
    <row r="74">
      <c r="A74" s="4" t="s">
        <v>473</v>
      </c>
      <c r="B74" s="62">
        <v>47.0</v>
      </c>
      <c r="C74" s="63">
        <v>48.0</v>
      </c>
      <c r="D74" s="62">
        <v>47.0</v>
      </c>
      <c r="E74" s="63">
        <v>48.0</v>
      </c>
      <c r="F74" s="62">
        <v>47.0</v>
      </c>
      <c r="G74" s="4">
        <v>47.0</v>
      </c>
      <c r="H74" s="63">
        <v>47.0</v>
      </c>
      <c r="I74" s="62">
        <v>47.0</v>
      </c>
      <c r="J74" s="4">
        <v>47.0</v>
      </c>
      <c r="K74" s="63">
        <v>47.0</v>
      </c>
    </row>
    <row r="75">
      <c r="A75" s="4" t="s">
        <v>476</v>
      </c>
      <c r="B75" s="62">
        <v>47.0</v>
      </c>
      <c r="C75" s="63">
        <v>30.0</v>
      </c>
      <c r="D75" s="62">
        <v>47.0</v>
      </c>
      <c r="E75" s="63">
        <v>30.0</v>
      </c>
      <c r="F75" s="62">
        <v>30.0</v>
      </c>
      <c r="G75" s="4">
        <v>25.0</v>
      </c>
      <c r="H75" s="63">
        <v>30.0</v>
      </c>
      <c r="I75" s="62">
        <v>30.0</v>
      </c>
      <c r="J75" s="4">
        <v>25.0</v>
      </c>
      <c r="K75" s="63">
        <v>30.0</v>
      </c>
    </row>
    <row r="76">
      <c r="A76" s="4" t="s">
        <v>472</v>
      </c>
      <c r="B76" s="62">
        <v>47.0</v>
      </c>
      <c r="C76" s="63">
        <v>43.0</v>
      </c>
      <c r="D76" s="62">
        <v>47.0</v>
      </c>
      <c r="E76" s="63">
        <v>43.0</v>
      </c>
      <c r="F76" s="62">
        <v>47.0</v>
      </c>
      <c r="G76" s="4">
        <v>47.0</v>
      </c>
      <c r="H76" s="63">
        <v>47.0</v>
      </c>
      <c r="I76" s="62">
        <v>47.0</v>
      </c>
      <c r="J76" s="4">
        <v>47.0</v>
      </c>
      <c r="K76" s="63">
        <v>47.0</v>
      </c>
    </row>
    <row r="77">
      <c r="A77" s="4" t="s">
        <v>490</v>
      </c>
      <c r="B77" s="62">
        <v>47.0</v>
      </c>
      <c r="C77" s="63">
        <v>41.0</v>
      </c>
      <c r="D77" s="62">
        <v>47.0</v>
      </c>
      <c r="E77" s="63">
        <v>41.0</v>
      </c>
      <c r="F77" s="62">
        <v>47.0</v>
      </c>
      <c r="G77" s="4">
        <v>47.0</v>
      </c>
      <c r="H77" s="63">
        <v>47.0</v>
      </c>
      <c r="I77" s="62">
        <v>47.0</v>
      </c>
      <c r="J77" s="4">
        <v>47.0</v>
      </c>
      <c r="K77" s="63">
        <v>47.0</v>
      </c>
    </row>
    <row r="78">
      <c r="A78" s="4" t="s">
        <v>489</v>
      </c>
      <c r="B78" s="62">
        <v>47.0</v>
      </c>
      <c r="C78" s="63">
        <v>41.0</v>
      </c>
      <c r="D78" s="62">
        <v>47.0</v>
      </c>
      <c r="E78" s="63">
        <v>41.0</v>
      </c>
      <c r="F78" s="62">
        <v>47.0</v>
      </c>
      <c r="G78" s="4">
        <v>47.0</v>
      </c>
      <c r="H78" s="63">
        <v>47.0</v>
      </c>
      <c r="I78" s="62">
        <v>47.0</v>
      </c>
      <c r="J78" s="4">
        <v>47.0</v>
      </c>
      <c r="K78" s="63">
        <v>47.0</v>
      </c>
    </row>
    <row r="79">
      <c r="A79" s="4" t="s">
        <v>481</v>
      </c>
      <c r="B79" s="62">
        <v>47.0</v>
      </c>
      <c r="C79" s="63">
        <v>43.0</v>
      </c>
      <c r="D79" s="62">
        <v>47.0</v>
      </c>
      <c r="E79" s="63">
        <v>43.0</v>
      </c>
      <c r="F79" s="62">
        <v>47.0</v>
      </c>
      <c r="G79" s="4">
        <v>47.0</v>
      </c>
      <c r="H79" s="63">
        <v>47.0</v>
      </c>
      <c r="I79" s="62">
        <v>47.0</v>
      </c>
      <c r="J79" s="4">
        <v>47.0</v>
      </c>
      <c r="K79" s="63">
        <v>47.0</v>
      </c>
    </row>
    <row r="80">
      <c r="A80" s="4" t="s">
        <v>480</v>
      </c>
      <c r="B80" s="62">
        <v>47.0</v>
      </c>
      <c r="C80" s="63">
        <v>41.0</v>
      </c>
      <c r="D80" s="62">
        <v>47.0</v>
      </c>
      <c r="E80" s="63">
        <v>41.0</v>
      </c>
      <c r="F80" s="62">
        <v>47.0</v>
      </c>
      <c r="G80" s="4">
        <v>47.0</v>
      </c>
      <c r="H80" s="63">
        <v>47.0</v>
      </c>
      <c r="I80" s="62">
        <v>47.0</v>
      </c>
      <c r="J80" s="4">
        <v>47.0</v>
      </c>
      <c r="K80" s="63">
        <v>47.0</v>
      </c>
    </row>
    <row r="81">
      <c r="A81" s="4" t="s">
        <v>478</v>
      </c>
      <c r="B81" s="62">
        <v>47.0</v>
      </c>
      <c r="C81" s="63">
        <v>34.0</v>
      </c>
      <c r="D81" s="62">
        <v>47.0</v>
      </c>
      <c r="E81" s="63">
        <v>34.0</v>
      </c>
      <c r="F81" s="62">
        <v>47.0</v>
      </c>
      <c r="G81" s="4">
        <v>47.0</v>
      </c>
      <c r="H81" s="63">
        <v>47.0</v>
      </c>
      <c r="I81" s="62">
        <v>47.0</v>
      </c>
      <c r="J81" s="4">
        <v>47.0</v>
      </c>
      <c r="K81" s="63">
        <v>47.0</v>
      </c>
    </row>
    <row r="82">
      <c r="A82" s="4" t="s">
        <v>479</v>
      </c>
      <c r="B82" s="62">
        <v>47.0</v>
      </c>
      <c r="C82" s="63">
        <v>48.0</v>
      </c>
      <c r="D82" s="62">
        <v>47.0</v>
      </c>
      <c r="E82" s="63">
        <v>48.0</v>
      </c>
      <c r="F82" s="62">
        <v>48.0</v>
      </c>
      <c r="G82" s="4">
        <v>48.0</v>
      </c>
      <c r="H82" s="63">
        <v>48.0</v>
      </c>
      <c r="I82" s="62">
        <v>48.0</v>
      </c>
      <c r="J82" s="4">
        <v>48.0</v>
      </c>
      <c r="K82" s="63">
        <v>48.0</v>
      </c>
    </row>
    <row r="83">
      <c r="A83" s="4" t="s">
        <v>482</v>
      </c>
      <c r="B83" s="62">
        <v>47.0</v>
      </c>
      <c r="C83" s="63">
        <v>41.0</v>
      </c>
      <c r="D83" s="62">
        <v>47.0</v>
      </c>
      <c r="E83" s="63">
        <v>41.0</v>
      </c>
      <c r="F83" s="62">
        <v>47.0</v>
      </c>
      <c r="G83" s="4">
        <v>47.0</v>
      </c>
      <c r="H83" s="63">
        <v>47.0</v>
      </c>
      <c r="I83" s="62">
        <v>47.0</v>
      </c>
      <c r="J83" s="4">
        <v>47.0</v>
      </c>
      <c r="K83" s="63">
        <v>47.0</v>
      </c>
    </row>
    <row r="84">
      <c r="A84" s="4" t="s">
        <v>483</v>
      </c>
      <c r="B84" s="62">
        <v>41.0</v>
      </c>
      <c r="C84" s="63">
        <v>30.0</v>
      </c>
      <c r="D84" s="62">
        <v>41.0</v>
      </c>
      <c r="E84" s="63">
        <v>30.0</v>
      </c>
      <c r="F84" s="62">
        <v>30.0</v>
      </c>
      <c r="G84" s="4">
        <v>30.0</v>
      </c>
      <c r="H84" s="63">
        <v>41.0</v>
      </c>
      <c r="I84" s="62">
        <v>30.0</v>
      </c>
      <c r="J84" s="4">
        <v>30.0</v>
      </c>
      <c r="K84" s="63">
        <v>41.0</v>
      </c>
    </row>
    <row r="85">
      <c r="A85" s="4" t="s">
        <v>484</v>
      </c>
      <c r="B85" s="62">
        <v>47.0</v>
      </c>
      <c r="C85" s="63">
        <v>43.0</v>
      </c>
      <c r="D85" s="62">
        <v>47.0</v>
      </c>
      <c r="E85" s="63">
        <v>43.0</v>
      </c>
      <c r="F85" s="62">
        <v>47.0</v>
      </c>
      <c r="G85" s="4">
        <v>43.0</v>
      </c>
      <c r="H85" s="63">
        <v>39.0</v>
      </c>
      <c r="I85" s="62">
        <v>47.0</v>
      </c>
      <c r="J85" s="4">
        <v>47.0</v>
      </c>
      <c r="K85" s="63">
        <v>43.0</v>
      </c>
    </row>
    <row r="86">
      <c r="A86" s="4" t="s">
        <v>485</v>
      </c>
      <c r="B86" s="62">
        <v>47.0</v>
      </c>
      <c r="C86" s="63">
        <v>30.0</v>
      </c>
      <c r="D86" s="62">
        <v>47.0</v>
      </c>
      <c r="E86" s="63">
        <v>30.0</v>
      </c>
      <c r="F86" s="62">
        <v>47.0</v>
      </c>
      <c r="G86" s="4">
        <v>47.0</v>
      </c>
      <c r="H86" s="63">
        <v>47.0</v>
      </c>
      <c r="I86" s="62">
        <v>47.0</v>
      </c>
      <c r="J86" s="4">
        <v>47.0</v>
      </c>
      <c r="K86" s="63">
        <v>47.0</v>
      </c>
    </row>
    <row r="87">
      <c r="A87" s="4" t="s">
        <v>486</v>
      </c>
      <c r="B87" s="62">
        <v>47.0</v>
      </c>
      <c r="C87" s="63">
        <v>41.0</v>
      </c>
      <c r="D87" s="62">
        <v>47.0</v>
      </c>
      <c r="E87" s="63">
        <v>41.0</v>
      </c>
      <c r="F87" s="62">
        <v>47.0</v>
      </c>
      <c r="G87" s="4">
        <v>47.0</v>
      </c>
      <c r="H87" s="63">
        <v>47.0</v>
      </c>
      <c r="I87" s="62">
        <v>47.0</v>
      </c>
      <c r="J87" s="4">
        <v>47.0</v>
      </c>
      <c r="K87" s="63">
        <v>47.0</v>
      </c>
    </row>
    <row r="88">
      <c r="A88" s="4" t="s">
        <v>488</v>
      </c>
      <c r="B88" s="62">
        <v>47.0</v>
      </c>
      <c r="C88" s="63">
        <v>25.0</v>
      </c>
      <c r="D88" s="62">
        <v>47.0</v>
      </c>
      <c r="E88" s="63">
        <v>25.0</v>
      </c>
      <c r="F88" s="62">
        <v>25.0</v>
      </c>
      <c r="G88" s="4">
        <v>25.0</v>
      </c>
      <c r="H88" s="63">
        <v>47.0</v>
      </c>
      <c r="I88" s="62">
        <v>25.0</v>
      </c>
      <c r="J88" s="4">
        <v>25.0</v>
      </c>
      <c r="K88" s="63">
        <v>25.0</v>
      </c>
    </row>
    <row r="89">
      <c r="A89" s="4" t="s">
        <v>487</v>
      </c>
      <c r="B89" s="62">
        <v>47.0</v>
      </c>
      <c r="C89" s="63">
        <v>41.0</v>
      </c>
      <c r="D89" s="62">
        <v>47.0</v>
      </c>
      <c r="E89" s="63">
        <v>41.0</v>
      </c>
      <c r="F89" s="62">
        <v>41.0</v>
      </c>
      <c r="G89" s="4">
        <v>41.0</v>
      </c>
      <c r="H89" s="63">
        <v>47.0</v>
      </c>
      <c r="I89" s="62">
        <v>41.0</v>
      </c>
      <c r="J89" s="4">
        <v>41.0</v>
      </c>
      <c r="K89" s="63">
        <v>47.0</v>
      </c>
    </row>
    <row r="90">
      <c r="A90" s="4" t="s">
        <v>470</v>
      </c>
      <c r="B90" s="62">
        <v>47.0</v>
      </c>
      <c r="C90" s="63">
        <v>43.0</v>
      </c>
      <c r="D90" s="62">
        <v>47.0</v>
      </c>
      <c r="E90" s="63">
        <v>43.0</v>
      </c>
      <c r="F90" s="62">
        <v>47.0</v>
      </c>
      <c r="G90" s="4">
        <v>47.0</v>
      </c>
      <c r="H90" s="63">
        <v>47.0</v>
      </c>
      <c r="I90" s="62">
        <v>47.0</v>
      </c>
      <c r="J90" s="4">
        <v>47.0</v>
      </c>
      <c r="K90" s="63">
        <v>47.0</v>
      </c>
    </row>
    <row r="91">
      <c r="A91" s="4" t="s">
        <v>469</v>
      </c>
      <c r="B91" s="62">
        <v>47.0</v>
      </c>
      <c r="C91" s="63">
        <v>30.0</v>
      </c>
      <c r="D91" s="62">
        <v>47.0</v>
      </c>
      <c r="E91" s="63">
        <v>30.0</v>
      </c>
      <c r="F91" s="62">
        <v>47.0</v>
      </c>
      <c r="G91" s="4">
        <v>47.0</v>
      </c>
      <c r="H91" s="63">
        <v>47.0</v>
      </c>
      <c r="I91" s="62">
        <v>47.0</v>
      </c>
      <c r="J91" s="4">
        <v>47.0</v>
      </c>
      <c r="K91" s="63">
        <v>47.0</v>
      </c>
    </row>
    <row r="92">
      <c r="A92" s="4" t="s">
        <v>468</v>
      </c>
      <c r="B92" s="62">
        <v>43.0</v>
      </c>
      <c r="C92" s="63">
        <v>47.0</v>
      </c>
      <c r="D92" s="62">
        <v>43.0</v>
      </c>
      <c r="E92" s="63">
        <v>34.0</v>
      </c>
      <c r="F92" s="62">
        <v>47.0</v>
      </c>
      <c r="G92" s="4">
        <v>47.0</v>
      </c>
      <c r="H92" s="63">
        <v>47.0</v>
      </c>
      <c r="I92" s="62">
        <v>47.0</v>
      </c>
      <c r="J92" s="4">
        <v>43.0</v>
      </c>
      <c r="K92" s="63">
        <v>22.0</v>
      </c>
    </row>
    <row r="93">
      <c r="A93" s="4" t="s">
        <v>462</v>
      </c>
      <c r="B93" s="62">
        <v>47.0</v>
      </c>
      <c r="C93" s="63">
        <v>22.0</v>
      </c>
      <c r="D93" s="62">
        <v>47.0</v>
      </c>
      <c r="E93" s="63">
        <v>22.0</v>
      </c>
      <c r="F93" s="62">
        <v>47.0</v>
      </c>
      <c r="G93" s="4">
        <v>47.0</v>
      </c>
      <c r="H93" s="63">
        <v>22.0</v>
      </c>
      <c r="I93" s="62">
        <v>47.0</v>
      </c>
      <c r="J93" s="4">
        <v>47.0</v>
      </c>
      <c r="K93" s="63">
        <v>22.0</v>
      </c>
    </row>
    <row r="94">
      <c r="A94" s="4" t="s">
        <v>463</v>
      </c>
      <c r="B94" s="62">
        <v>47.0</v>
      </c>
      <c r="C94" s="63">
        <v>43.0</v>
      </c>
      <c r="D94" s="62">
        <v>47.0</v>
      </c>
      <c r="E94" s="63">
        <v>43.0</v>
      </c>
      <c r="F94" s="62">
        <v>47.0</v>
      </c>
      <c r="G94" s="4">
        <v>47.0</v>
      </c>
      <c r="H94" s="63">
        <v>47.0</v>
      </c>
      <c r="I94" s="62">
        <v>47.0</v>
      </c>
      <c r="J94" s="4">
        <v>47.0</v>
      </c>
      <c r="K94" s="63">
        <v>47.0</v>
      </c>
    </row>
    <row r="95">
      <c r="A95" s="4" t="s">
        <v>466</v>
      </c>
      <c r="B95" s="62">
        <v>47.0</v>
      </c>
      <c r="C95" s="63">
        <v>30.0</v>
      </c>
      <c r="D95" s="62">
        <v>47.0</v>
      </c>
      <c r="E95" s="63">
        <v>30.0</v>
      </c>
      <c r="F95" s="62">
        <v>47.0</v>
      </c>
      <c r="G95" s="4">
        <v>47.0</v>
      </c>
      <c r="H95" s="63">
        <v>47.0</v>
      </c>
      <c r="I95" s="62">
        <v>47.0</v>
      </c>
      <c r="J95" s="4">
        <v>47.0</v>
      </c>
      <c r="K95" s="63">
        <v>47.0</v>
      </c>
    </row>
    <row r="96">
      <c r="A96" s="4" t="s">
        <v>467</v>
      </c>
      <c r="B96" s="62">
        <v>47.0</v>
      </c>
      <c r="C96" s="63">
        <v>30.0</v>
      </c>
      <c r="D96" s="62">
        <v>47.0</v>
      </c>
      <c r="E96" s="63">
        <v>30.0</v>
      </c>
      <c r="F96" s="62">
        <v>47.0</v>
      </c>
      <c r="G96" s="4">
        <v>47.0</v>
      </c>
      <c r="H96" s="63">
        <v>47.0</v>
      </c>
      <c r="I96" s="62">
        <v>47.0</v>
      </c>
      <c r="J96" s="4">
        <v>47.0</v>
      </c>
      <c r="K96" s="63">
        <v>47.0</v>
      </c>
    </row>
    <row r="97">
      <c r="A97" s="4" t="s">
        <v>464</v>
      </c>
      <c r="B97" s="62">
        <v>47.0</v>
      </c>
      <c r="C97" s="63">
        <v>41.0</v>
      </c>
      <c r="D97" s="62">
        <v>47.0</v>
      </c>
      <c r="E97" s="63">
        <v>41.0</v>
      </c>
      <c r="F97" s="62">
        <v>47.0</v>
      </c>
      <c r="G97" s="4">
        <v>47.0</v>
      </c>
      <c r="H97" s="63">
        <v>47.0</v>
      </c>
      <c r="I97" s="62">
        <v>47.0</v>
      </c>
      <c r="J97" s="4">
        <v>47.0</v>
      </c>
      <c r="K97" s="63">
        <v>47.0</v>
      </c>
    </row>
    <row r="98">
      <c r="A98" s="4" t="s">
        <v>465</v>
      </c>
      <c r="B98" s="62">
        <v>41.0</v>
      </c>
      <c r="C98" s="63">
        <v>47.0</v>
      </c>
      <c r="D98" s="62">
        <v>41.0</v>
      </c>
      <c r="E98" s="63">
        <v>47.0</v>
      </c>
      <c r="F98" s="62">
        <v>41.0</v>
      </c>
      <c r="G98" s="4">
        <v>41.0</v>
      </c>
      <c r="H98" s="63">
        <v>16.0</v>
      </c>
      <c r="I98" s="62">
        <v>41.0</v>
      </c>
      <c r="J98" s="4">
        <v>41.0</v>
      </c>
      <c r="K98" s="63">
        <v>41.0</v>
      </c>
    </row>
    <row r="99">
      <c r="B99" s="80">
        <f t="shared" ref="B99:K99" si="6">COUNTIF(B70:B98,"=47")</f>
        <v>26</v>
      </c>
      <c r="C99" s="81">
        <f t="shared" si="6"/>
        <v>2</v>
      </c>
      <c r="D99" s="80">
        <f t="shared" si="6"/>
        <v>26</v>
      </c>
      <c r="E99" s="81">
        <f t="shared" si="6"/>
        <v>1</v>
      </c>
      <c r="F99" s="80">
        <f t="shared" si="6"/>
        <v>22</v>
      </c>
      <c r="G99" s="82">
        <f t="shared" si="6"/>
        <v>21</v>
      </c>
      <c r="H99" s="81">
        <f t="shared" si="6"/>
        <v>22</v>
      </c>
      <c r="I99" s="80">
        <f t="shared" si="6"/>
        <v>22</v>
      </c>
      <c r="J99" s="82">
        <f t="shared" si="6"/>
        <v>22</v>
      </c>
      <c r="K99" s="81">
        <f t="shared" si="6"/>
        <v>20</v>
      </c>
    </row>
    <row r="101">
      <c r="B101" s="4" t="s">
        <v>399</v>
      </c>
      <c r="C101" s="4" t="s">
        <v>400</v>
      </c>
    </row>
    <row r="102">
      <c r="A102" s="4" t="s">
        <v>470</v>
      </c>
      <c r="B102" s="4" t="s">
        <v>497</v>
      </c>
      <c r="C102" s="4" t="s">
        <v>498</v>
      </c>
      <c r="F102" s="4">
        <v>47.0</v>
      </c>
      <c r="G102" s="4">
        <v>47.0</v>
      </c>
      <c r="H102" s="62">
        <v>47.0</v>
      </c>
    </row>
    <row r="103">
      <c r="A103" s="4" t="s">
        <v>468</v>
      </c>
      <c r="B103" s="4" t="s">
        <v>499</v>
      </c>
      <c r="C103" s="4" t="s">
        <v>498</v>
      </c>
      <c r="F103" s="4">
        <v>47.0</v>
      </c>
      <c r="G103" s="4">
        <v>47.0</v>
      </c>
      <c r="H103" s="62">
        <v>47.0</v>
      </c>
    </row>
    <row r="104">
      <c r="A104" s="4" t="s">
        <v>469</v>
      </c>
      <c r="B104" s="4" t="s">
        <v>500</v>
      </c>
      <c r="C104" s="4" t="s">
        <v>498</v>
      </c>
      <c r="F104" s="4">
        <v>47.0</v>
      </c>
      <c r="G104" s="4">
        <v>47.0</v>
      </c>
      <c r="H104" s="62">
        <v>47.0</v>
      </c>
    </row>
    <row r="105">
      <c r="A105" s="4" t="s">
        <v>482</v>
      </c>
      <c r="B105" s="4" t="s">
        <v>501</v>
      </c>
      <c r="C105" s="4" t="s">
        <v>498</v>
      </c>
      <c r="F105" s="4">
        <v>47.0</v>
      </c>
      <c r="G105" s="4">
        <v>47.0</v>
      </c>
      <c r="H105" s="62">
        <v>47.0</v>
      </c>
    </row>
    <row r="106">
      <c r="A106" s="4" t="s">
        <v>483</v>
      </c>
      <c r="B106" s="4" t="s">
        <v>502</v>
      </c>
      <c r="C106" s="4" t="s">
        <v>503</v>
      </c>
      <c r="F106" s="4">
        <v>30.0</v>
      </c>
      <c r="G106" s="4">
        <v>30.0</v>
      </c>
      <c r="H106" s="62">
        <v>41.0</v>
      </c>
    </row>
    <row r="107">
      <c r="A107" s="4" t="s">
        <v>485</v>
      </c>
      <c r="B107" s="4" t="s">
        <v>504</v>
      </c>
      <c r="C107" s="4" t="s">
        <v>498</v>
      </c>
      <c r="F107" s="4">
        <v>47.0</v>
      </c>
      <c r="G107" s="4">
        <v>47.0</v>
      </c>
      <c r="H107" s="62">
        <v>47.0</v>
      </c>
    </row>
    <row r="108">
      <c r="A108" s="4" t="s">
        <v>484</v>
      </c>
      <c r="B108" s="4" t="s">
        <v>505</v>
      </c>
      <c r="C108" s="4" t="s">
        <v>506</v>
      </c>
      <c r="F108" s="4">
        <v>47.0</v>
      </c>
      <c r="G108" s="4">
        <v>43.0</v>
      </c>
      <c r="H108" s="62">
        <v>39.0</v>
      </c>
    </row>
    <row r="109">
      <c r="A109" s="4" t="s">
        <v>478</v>
      </c>
      <c r="B109" s="4" t="s">
        <v>507</v>
      </c>
      <c r="C109" s="4" t="s">
        <v>498</v>
      </c>
      <c r="F109" s="4">
        <v>47.0</v>
      </c>
      <c r="G109" s="4">
        <v>47.0</v>
      </c>
      <c r="H109" s="62">
        <v>47.0</v>
      </c>
    </row>
    <row r="110">
      <c r="A110" s="4" t="s">
        <v>480</v>
      </c>
      <c r="B110" s="4" t="s">
        <v>501</v>
      </c>
      <c r="C110" s="4" t="s">
        <v>498</v>
      </c>
      <c r="F110" s="4">
        <v>47.0</v>
      </c>
      <c r="G110" s="4">
        <v>47.0</v>
      </c>
      <c r="H110" s="62">
        <v>47.0</v>
      </c>
    </row>
    <row r="111">
      <c r="A111" s="4" t="s">
        <v>481</v>
      </c>
      <c r="B111" s="4" t="s">
        <v>497</v>
      </c>
      <c r="C111" s="4" t="s">
        <v>498</v>
      </c>
      <c r="F111" s="4">
        <v>47.0</v>
      </c>
      <c r="G111" s="4">
        <v>47.0</v>
      </c>
      <c r="H111" s="62">
        <v>47.0</v>
      </c>
    </row>
    <row r="112">
      <c r="A112" s="4" t="s">
        <v>479</v>
      </c>
      <c r="B112" s="4" t="s">
        <v>508</v>
      </c>
      <c r="C112" s="4" t="s">
        <v>509</v>
      </c>
      <c r="F112" s="4">
        <v>48.0</v>
      </c>
      <c r="G112" s="4">
        <v>48.0</v>
      </c>
      <c r="H112" s="62">
        <v>48.0</v>
      </c>
    </row>
    <row r="113">
      <c r="A113" s="4" t="s">
        <v>489</v>
      </c>
      <c r="B113" s="4" t="s">
        <v>510</v>
      </c>
      <c r="C113" s="4" t="s">
        <v>498</v>
      </c>
      <c r="F113" s="4">
        <v>47.0</v>
      </c>
      <c r="G113" s="4">
        <v>47.0</v>
      </c>
      <c r="H113" s="62">
        <v>47.0</v>
      </c>
    </row>
    <row r="114">
      <c r="A114" s="4" t="s">
        <v>490</v>
      </c>
      <c r="B114" s="4" t="s">
        <v>511</v>
      </c>
      <c r="C114" s="4" t="s">
        <v>498</v>
      </c>
      <c r="F114" s="4">
        <v>47.0</v>
      </c>
      <c r="G114" s="4">
        <v>47.0</v>
      </c>
      <c r="H114" s="62">
        <v>47.0</v>
      </c>
    </row>
    <row r="115">
      <c r="A115" s="4" t="s">
        <v>467</v>
      </c>
      <c r="B115" s="4" t="s">
        <v>512</v>
      </c>
      <c r="C115" s="4" t="s">
        <v>498</v>
      </c>
      <c r="F115" s="4">
        <v>47.0</v>
      </c>
      <c r="G115" s="4">
        <v>47.0</v>
      </c>
      <c r="H115" s="62">
        <v>47.0</v>
      </c>
    </row>
    <row r="116">
      <c r="A116" s="4" t="s">
        <v>465</v>
      </c>
      <c r="B116" s="4" t="s">
        <v>513</v>
      </c>
      <c r="C116" s="4" t="s">
        <v>514</v>
      </c>
      <c r="F116" s="4">
        <v>41.0</v>
      </c>
      <c r="G116" s="4">
        <v>41.0</v>
      </c>
      <c r="H116" s="62">
        <v>16.0</v>
      </c>
    </row>
    <row r="117">
      <c r="A117" s="4" t="s">
        <v>464</v>
      </c>
      <c r="B117" s="4" t="s">
        <v>511</v>
      </c>
      <c r="C117" s="4" t="s">
        <v>498</v>
      </c>
      <c r="F117" s="4">
        <v>47.0</v>
      </c>
      <c r="G117" s="4">
        <v>47.0</v>
      </c>
      <c r="H117" s="62">
        <v>47.0</v>
      </c>
    </row>
    <row r="118">
      <c r="A118" s="4" t="s">
        <v>466</v>
      </c>
      <c r="B118" s="4" t="s">
        <v>500</v>
      </c>
      <c r="C118" s="4" t="s">
        <v>498</v>
      </c>
      <c r="F118" s="4">
        <v>47.0</v>
      </c>
      <c r="G118" s="4">
        <v>47.0</v>
      </c>
      <c r="H118" s="62">
        <v>47.0</v>
      </c>
    </row>
    <row r="119">
      <c r="A119" s="4" t="s">
        <v>476</v>
      </c>
      <c r="B119" s="4" t="s">
        <v>515</v>
      </c>
      <c r="C119" s="4" t="s">
        <v>516</v>
      </c>
      <c r="F119" s="4">
        <v>30.0</v>
      </c>
      <c r="G119" s="4">
        <v>25.0</v>
      </c>
      <c r="H119" s="62">
        <v>30.0</v>
      </c>
    </row>
    <row r="120">
      <c r="A120" s="4" t="s">
        <v>471</v>
      </c>
      <c r="B120" s="4" t="s">
        <v>517</v>
      </c>
      <c r="C120" s="4" t="s">
        <v>498</v>
      </c>
      <c r="F120" s="4">
        <v>47.0</v>
      </c>
      <c r="G120" s="4">
        <v>47.0</v>
      </c>
      <c r="H120" s="62">
        <v>47.0</v>
      </c>
    </row>
    <row r="121">
      <c r="A121" s="4" t="s">
        <v>474</v>
      </c>
      <c r="B121" s="4" t="s">
        <v>518</v>
      </c>
      <c r="C121" s="4" t="s">
        <v>519</v>
      </c>
      <c r="F121" s="4">
        <v>26.0</v>
      </c>
      <c r="G121" s="4">
        <v>26.0</v>
      </c>
      <c r="H121" s="62">
        <v>17.0</v>
      </c>
    </row>
    <row r="122">
      <c r="A122" s="4" t="s">
        <v>475</v>
      </c>
      <c r="B122" s="4" t="s">
        <v>520</v>
      </c>
      <c r="C122" s="4" t="s">
        <v>498</v>
      </c>
      <c r="F122" s="4">
        <v>47.0</v>
      </c>
      <c r="G122" s="4">
        <v>47.0</v>
      </c>
      <c r="H122" s="62">
        <v>47.0</v>
      </c>
    </row>
    <row r="123">
      <c r="A123" s="4" t="s">
        <v>472</v>
      </c>
      <c r="B123" s="4" t="s">
        <v>520</v>
      </c>
      <c r="C123" s="4" t="s">
        <v>498</v>
      </c>
      <c r="F123" s="4">
        <v>47.0</v>
      </c>
      <c r="G123" s="4">
        <v>47.0</v>
      </c>
      <c r="H123" s="62">
        <v>47.0</v>
      </c>
    </row>
    <row r="124">
      <c r="A124" s="4" t="s">
        <v>473</v>
      </c>
      <c r="B124" s="4" t="s">
        <v>521</v>
      </c>
      <c r="C124" s="4" t="s">
        <v>498</v>
      </c>
      <c r="F124" s="4">
        <v>47.0</v>
      </c>
      <c r="G124" s="4">
        <v>47.0</v>
      </c>
      <c r="H124" s="62">
        <v>47.0</v>
      </c>
    </row>
    <row r="125">
      <c r="A125" s="4" t="s">
        <v>477</v>
      </c>
      <c r="B125" s="4" t="s">
        <v>501</v>
      </c>
      <c r="C125" s="4" t="s">
        <v>498</v>
      </c>
      <c r="F125" s="4">
        <v>47.0</v>
      </c>
      <c r="G125" s="4">
        <v>47.0</v>
      </c>
      <c r="H125" s="62">
        <v>47.0</v>
      </c>
    </row>
    <row r="126">
      <c r="A126" s="4" t="s">
        <v>487</v>
      </c>
      <c r="B126" s="4" t="s">
        <v>501</v>
      </c>
      <c r="C126" s="4" t="s">
        <v>514</v>
      </c>
      <c r="F126" s="4">
        <v>41.0</v>
      </c>
      <c r="G126" s="4">
        <v>41.0</v>
      </c>
      <c r="H126" s="62">
        <v>47.0</v>
      </c>
    </row>
    <row r="127">
      <c r="A127" s="4" t="s">
        <v>486</v>
      </c>
      <c r="B127" s="4" t="s">
        <v>501</v>
      </c>
      <c r="C127" s="4" t="s">
        <v>498</v>
      </c>
      <c r="F127" s="4">
        <v>47.0</v>
      </c>
      <c r="G127" s="4">
        <v>47.0</v>
      </c>
      <c r="H127" s="62">
        <v>47.0</v>
      </c>
    </row>
    <row r="128">
      <c r="A128" s="4" t="s">
        <v>488</v>
      </c>
      <c r="B128" s="4" t="s">
        <v>522</v>
      </c>
      <c r="C128" s="4" t="s">
        <v>523</v>
      </c>
      <c r="F128" s="4">
        <v>25.0</v>
      </c>
      <c r="G128" s="4">
        <v>25.0</v>
      </c>
      <c r="H128" s="62">
        <v>47.0</v>
      </c>
    </row>
    <row r="129">
      <c r="A129" s="4" t="s">
        <v>462</v>
      </c>
      <c r="B129" s="4" t="s">
        <v>517</v>
      </c>
      <c r="C129" s="4" t="s">
        <v>498</v>
      </c>
      <c r="F129" s="4">
        <v>47.0</v>
      </c>
      <c r="G129" s="4">
        <v>47.0</v>
      </c>
      <c r="H129" s="62">
        <v>22.0</v>
      </c>
    </row>
    <row r="130">
      <c r="A130" s="4" t="s">
        <v>463</v>
      </c>
      <c r="B130" s="4" t="s">
        <v>520</v>
      </c>
      <c r="C130" s="4" t="s">
        <v>498</v>
      </c>
      <c r="F130" s="4">
        <v>47.0</v>
      </c>
      <c r="G130" s="4">
        <v>47.0</v>
      </c>
      <c r="H130" s="62">
        <v>47.0</v>
      </c>
    </row>
  </sheetData>
  <drawing r:id="rId1"/>
</worksheet>
</file>