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tos\Java2\recsyswa4\"/>
    </mc:Choice>
  </mc:AlternateContent>
  <bookViews>
    <workbookView xWindow="0" yWindow="0" windowWidth="15360" windowHeight="8892"/>
  </bookViews>
  <sheets>
    <sheet name="Data" sheetId="1" r:id="rId1"/>
    <sheet name="Correlation" sheetId="2" r:id="rId2"/>
    <sheet name="1_3712" sheetId="3" r:id="rId3"/>
    <sheet name="2_3712" sheetId="8" r:id="rId4"/>
    <sheet name="1_3867" sheetId="6" r:id="rId5"/>
    <sheet name="2_3867" sheetId="10" r:id="rId6"/>
    <sheet name="1_860" sheetId="7" r:id="rId7"/>
    <sheet name="2_860" sheetId="11" r:id="rId8"/>
    <sheet name="3712 (2)" sheetId="5" state="hidden" r:id="rId9"/>
  </sheets>
  <calcPr calcId="152511"/>
</workbook>
</file>

<file path=xl/calcChain.xml><?xml version="1.0" encoding="utf-8"?>
<calcChain xmlns="http://schemas.openxmlformats.org/spreadsheetml/2006/main">
  <c r="L19" i="11" l="1"/>
  <c r="L27" i="11"/>
  <c r="L30" i="11"/>
  <c r="L57" i="11"/>
  <c r="K2" i="11"/>
  <c r="K3" i="11"/>
  <c r="K5" i="11"/>
  <c r="K8" i="11"/>
  <c r="K11" i="11"/>
  <c r="K15" i="11"/>
  <c r="K16" i="11"/>
  <c r="K18" i="11"/>
  <c r="K19" i="11"/>
  <c r="K21" i="11"/>
  <c r="K22" i="11"/>
  <c r="K28" i="11"/>
  <c r="K29" i="11"/>
  <c r="K30" i="11"/>
  <c r="K34" i="11"/>
  <c r="K41" i="11"/>
  <c r="K42" i="11"/>
  <c r="K46" i="11"/>
  <c r="K47" i="11"/>
  <c r="K49" i="11"/>
  <c r="K55" i="11"/>
  <c r="K58" i="11"/>
  <c r="K59" i="11"/>
  <c r="K64" i="11"/>
  <c r="K65" i="11"/>
  <c r="K69" i="11"/>
  <c r="K74" i="11"/>
  <c r="K77" i="11"/>
  <c r="K78" i="11"/>
  <c r="K80" i="11"/>
  <c r="K81" i="11"/>
  <c r="K82" i="11"/>
  <c r="K83" i="11"/>
  <c r="K84" i="11"/>
  <c r="K88" i="11"/>
  <c r="K89" i="11"/>
  <c r="K91" i="11"/>
  <c r="K94" i="11"/>
  <c r="K95" i="11"/>
  <c r="K96" i="11"/>
  <c r="K98" i="11"/>
  <c r="K99" i="11"/>
  <c r="K100" i="11"/>
  <c r="K101" i="11"/>
  <c r="J5" i="11"/>
  <c r="J7" i="11"/>
  <c r="J9" i="11"/>
  <c r="J11" i="11"/>
  <c r="J12" i="11"/>
  <c r="J14" i="11"/>
  <c r="J15" i="11"/>
  <c r="J16" i="11"/>
  <c r="J18" i="11"/>
  <c r="J19" i="11"/>
  <c r="J20" i="11"/>
  <c r="J21" i="11"/>
  <c r="J22" i="11"/>
  <c r="J23" i="11"/>
  <c r="J24" i="11"/>
  <c r="J25" i="11"/>
  <c r="J27" i="11"/>
  <c r="J28" i="11"/>
  <c r="J29" i="11"/>
  <c r="J30" i="11"/>
  <c r="J31" i="11"/>
  <c r="J32" i="11"/>
  <c r="J33" i="11"/>
  <c r="J34" i="11"/>
  <c r="J37" i="11"/>
  <c r="J38" i="11"/>
  <c r="J39" i="11"/>
  <c r="J40" i="11"/>
  <c r="J42" i="11"/>
  <c r="J43" i="11"/>
  <c r="J44" i="11"/>
  <c r="J45" i="11"/>
  <c r="J46" i="11"/>
  <c r="J47" i="11"/>
  <c r="J50" i="11"/>
  <c r="J51" i="11"/>
  <c r="J56" i="11"/>
  <c r="J57" i="11"/>
  <c r="J58" i="11"/>
  <c r="J61" i="11"/>
  <c r="J62" i="11"/>
  <c r="J64" i="11"/>
  <c r="J65" i="11"/>
  <c r="J69" i="11"/>
  <c r="J70" i="11"/>
  <c r="J71" i="11"/>
  <c r="J75" i="11"/>
  <c r="J76" i="11"/>
  <c r="J77" i="11"/>
  <c r="J78" i="11"/>
  <c r="J82" i="11"/>
  <c r="J83" i="11"/>
  <c r="J84" i="11"/>
  <c r="J85" i="11"/>
  <c r="J86" i="11"/>
  <c r="J88" i="11"/>
  <c r="J89" i="11"/>
  <c r="J90" i="11"/>
  <c r="J91" i="11"/>
  <c r="J92" i="11"/>
  <c r="J94" i="11"/>
  <c r="J95" i="11"/>
  <c r="J96" i="11"/>
  <c r="J98" i="11"/>
  <c r="J99" i="11"/>
  <c r="J100" i="11"/>
  <c r="J101" i="11"/>
  <c r="I2" i="11"/>
  <c r="I3" i="11"/>
  <c r="I4" i="11"/>
  <c r="I5" i="11"/>
  <c r="I8" i="11"/>
  <c r="I9" i="11"/>
  <c r="I10" i="11"/>
  <c r="I11" i="11"/>
  <c r="I12" i="11"/>
  <c r="I14" i="11"/>
  <c r="I15" i="11"/>
  <c r="I16" i="11"/>
  <c r="I17" i="11"/>
  <c r="I18" i="11"/>
  <c r="I19" i="11"/>
  <c r="I20" i="11"/>
  <c r="I22" i="11"/>
  <c r="I26" i="11"/>
  <c r="I27" i="11"/>
  <c r="I28" i="11"/>
  <c r="I29" i="11"/>
  <c r="I30" i="11"/>
  <c r="I31" i="11"/>
  <c r="I33" i="11"/>
  <c r="I34" i="11"/>
  <c r="I35" i="11"/>
  <c r="I42" i="11"/>
  <c r="I43" i="11"/>
  <c r="I47" i="11"/>
  <c r="I48" i="11"/>
  <c r="I50" i="11"/>
  <c r="I55" i="11"/>
  <c r="I57" i="11"/>
  <c r="I58" i="11"/>
  <c r="I59" i="11"/>
  <c r="I61" i="11"/>
  <c r="I62" i="11"/>
  <c r="I63" i="11"/>
  <c r="I64" i="11"/>
  <c r="I65" i="11"/>
  <c r="I66" i="11"/>
  <c r="I67" i="11"/>
  <c r="I68" i="11"/>
  <c r="I69" i="11"/>
  <c r="I70" i="11"/>
  <c r="I71" i="11"/>
  <c r="I75" i="11"/>
  <c r="I76" i="11"/>
  <c r="I77" i="11"/>
  <c r="I78" i="11"/>
  <c r="I79" i="11"/>
  <c r="I80" i="11"/>
  <c r="I82" i="11"/>
  <c r="I83" i="11"/>
  <c r="I84" i="11"/>
  <c r="I85" i="11"/>
  <c r="I86" i="11"/>
  <c r="I87" i="11"/>
  <c r="I88" i="11"/>
  <c r="I89" i="11"/>
  <c r="I90" i="11"/>
  <c r="I91" i="11"/>
  <c r="I92" i="11"/>
  <c r="I94" i="11"/>
  <c r="I95" i="11"/>
  <c r="I99" i="11"/>
  <c r="I101" i="11"/>
  <c r="H5" i="11"/>
  <c r="H6" i="11"/>
  <c r="H9" i="11"/>
  <c r="H10" i="11"/>
  <c r="H11" i="11"/>
  <c r="H12" i="11"/>
  <c r="H14" i="11"/>
  <c r="H16" i="11"/>
  <c r="H17" i="11"/>
  <c r="H18" i="11"/>
  <c r="H19" i="11"/>
  <c r="H21" i="11"/>
  <c r="H22" i="11"/>
  <c r="H25" i="11"/>
  <c r="H28" i="11"/>
  <c r="H30" i="11"/>
  <c r="M30" i="11" s="1"/>
  <c r="H31" i="11"/>
  <c r="H33" i="11"/>
  <c r="H36" i="11"/>
  <c r="H39" i="11"/>
  <c r="H40" i="11"/>
  <c r="H42" i="11"/>
  <c r="H45" i="11"/>
  <c r="H46" i="11"/>
  <c r="H47" i="11"/>
  <c r="H49" i="11"/>
  <c r="H55" i="11"/>
  <c r="H56" i="11"/>
  <c r="H58" i="11"/>
  <c r="H59" i="11"/>
  <c r="H62" i="11"/>
  <c r="H64" i="11"/>
  <c r="H65" i="11"/>
  <c r="H66" i="11"/>
  <c r="H68" i="11"/>
  <c r="H69" i="11"/>
  <c r="H70" i="11"/>
  <c r="H73" i="11"/>
  <c r="H74" i="11"/>
  <c r="H75" i="11"/>
  <c r="H76" i="11"/>
  <c r="H77" i="11"/>
  <c r="H78" i="11"/>
  <c r="H82" i="11"/>
  <c r="H83" i="11"/>
  <c r="H84" i="11"/>
  <c r="H86" i="11"/>
  <c r="H87" i="11"/>
  <c r="H88" i="11"/>
  <c r="H89" i="11"/>
  <c r="H90" i="11"/>
  <c r="H92" i="11"/>
  <c r="H93" i="11"/>
  <c r="H94" i="11"/>
  <c r="H95" i="11"/>
  <c r="H96" i="11"/>
  <c r="H97" i="11"/>
  <c r="H98" i="11"/>
  <c r="H99" i="11"/>
  <c r="H100" i="11"/>
  <c r="H101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L2" i="10"/>
  <c r="L5" i="10"/>
  <c r="L8" i="10"/>
  <c r="L19" i="10"/>
  <c r="L20" i="10"/>
  <c r="L27" i="10"/>
  <c r="L30" i="10"/>
  <c r="L34" i="10"/>
  <c r="L35" i="10"/>
  <c r="L39" i="10"/>
  <c r="L56" i="10"/>
  <c r="L57" i="10"/>
  <c r="L58" i="10"/>
  <c r="L59" i="10"/>
  <c r="L60" i="10"/>
  <c r="L64" i="10"/>
  <c r="L69" i="10"/>
  <c r="L75" i="10"/>
  <c r="L79" i="10"/>
  <c r="L80" i="10"/>
  <c r="L81" i="10"/>
  <c r="L82" i="10"/>
  <c r="L93" i="10"/>
  <c r="L94" i="10"/>
  <c r="L95" i="10"/>
  <c r="L98" i="10"/>
  <c r="L101" i="10"/>
  <c r="K2" i="10"/>
  <c r="K4" i="10"/>
  <c r="K6" i="10"/>
  <c r="K7" i="10"/>
  <c r="K8" i="10"/>
  <c r="K9" i="10"/>
  <c r="K10" i="10"/>
  <c r="K11" i="10"/>
  <c r="K12" i="10"/>
  <c r="K13" i="10"/>
  <c r="K14" i="10"/>
  <c r="K19" i="10"/>
  <c r="K20" i="10"/>
  <c r="K23" i="10"/>
  <c r="K25" i="10"/>
  <c r="K26" i="10"/>
  <c r="K27" i="10"/>
  <c r="K30" i="10"/>
  <c r="K31" i="10"/>
  <c r="K32" i="10"/>
  <c r="K34" i="10"/>
  <c r="K35" i="10"/>
  <c r="K38" i="10"/>
  <c r="K39" i="10"/>
  <c r="K42" i="10"/>
  <c r="K43" i="10"/>
  <c r="K44" i="10"/>
  <c r="K56" i="10"/>
  <c r="K57" i="10"/>
  <c r="K59" i="10"/>
  <c r="K60" i="10"/>
  <c r="K62" i="10"/>
  <c r="K64" i="10"/>
  <c r="K65" i="10"/>
  <c r="K66" i="10"/>
  <c r="K69" i="10"/>
  <c r="K75" i="10"/>
  <c r="K76" i="10"/>
  <c r="K79" i="10"/>
  <c r="K80" i="10"/>
  <c r="K81" i="10"/>
  <c r="K82" i="10"/>
  <c r="K84" i="10"/>
  <c r="K88" i="10"/>
  <c r="K91" i="10"/>
  <c r="K93" i="10"/>
  <c r="K94" i="10"/>
  <c r="K95" i="10"/>
  <c r="K98" i="10"/>
  <c r="I2" i="10"/>
  <c r="I3" i="10"/>
  <c r="I5" i="10"/>
  <c r="I6" i="10"/>
  <c r="I13" i="10"/>
  <c r="I14" i="10"/>
  <c r="I15" i="10"/>
  <c r="I19" i="10"/>
  <c r="I21" i="10"/>
  <c r="I26" i="10"/>
  <c r="I30" i="10"/>
  <c r="I31" i="10"/>
  <c r="I34" i="10"/>
  <c r="I39" i="10"/>
  <c r="I42" i="10"/>
  <c r="I43" i="10"/>
  <c r="I44" i="10"/>
  <c r="I45" i="10"/>
  <c r="I46" i="10"/>
  <c r="I47" i="10"/>
  <c r="I48" i="10"/>
  <c r="I49" i="10"/>
  <c r="I50" i="10"/>
  <c r="I56" i="10"/>
  <c r="I57" i="10"/>
  <c r="I58" i="10"/>
  <c r="I59" i="10"/>
  <c r="I60" i="10"/>
  <c r="I64" i="10"/>
  <c r="I68" i="10"/>
  <c r="I69" i="10"/>
  <c r="I72" i="10"/>
  <c r="I75" i="10"/>
  <c r="I76" i="10"/>
  <c r="I77" i="10"/>
  <c r="I78" i="10"/>
  <c r="I79" i="10"/>
  <c r="I80" i="10"/>
  <c r="I81" i="10"/>
  <c r="I83" i="10"/>
  <c r="I85" i="10"/>
  <c r="I86" i="10"/>
  <c r="I87" i="10"/>
  <c r="I88" i="10"/>
  <c r="I90" i="10"/>
  <c r="I91" i="10"/>
  <c r="I92" i="10"/>
  <c r="I93" i="10"/>
  <c r="I94" i="10"/>
  <c r="I95" i="10"/>
  <c r="I96" i="10"/>
  <c r="I97" i="10"/>
  <c r="I98" i="10"/>
  <c r="I100" i="10"/>
  <c r="I101" i="10"/>
  <c r="H8" i="10"/>
  <c r="H14" i="10"/>
  <c r="H19" i="10"/>
  <c r="H20" i="10"/>
  <c r="H29" i="10"/>
  <c r="H30" i="10"/>
  <c r="H34" i="10"/>
  <c r="H40" i="10"/>
  <c r="H41" i="10"/>
  <c r="H42" i="10"/>
  <c r="H43" i="10"/>
  <c r="H55" i="10"/>
  <c r="H56" i="10"/>
  <c r="H57" i="10"/>
  <c r="H63" i="10"/>
  <c r="H64" i="10"/>
  <c r="H66" i="10"/>
  <c r="H71" i="10"/>
  <c r="H75" i="10"/>
  <c r="H77" i="10"/>
  <c r="H82" i="10"/>
  <c r="H90" i="10"/>
  <c r="H91" i="10"/>
  <c r="H92" i="10"/>
  <c r="H95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C102" i="1"/>
  <c r="D102" i="1"/>
  <c r="E102" i="1"/>
  <c r="F102" i="1"/>
  <c r="G102" i="1"/>
  <c r="H102" i="1"/>
  <c r="I102" i="1"/>
  <c r="J102" i="1"/>
  <c r="K102" i="1"/>
  <c r="B102" i="1"/>
  <c r="L101" i="8"/>
  <c r="K101" i="8"/>
  <c r="J101" i="8"/>
  <c r="H101" i="8"/>
  <c r="A101" i="8"/>
  <c r="L100" i="8"/>
  <c r="K100" i="8"/>
  <c r="H100" i="8"/>
  <c r="A100" i="8"/>
  <c r="H99" i="8"/>
  <c r="A99" i="8"/>
  <c r="L98" i="8"/>
  <c r="J98" i="8"/>
  <c r="H98" i="8"/>
  <c r="A98" i="8"/>
  <c r="L97" i="8"/>
  <c r="J97" i="8"/>
  <c r="H97" i="8"/>
  <c r="A97" i="8"/>
  <c r="L96" i="8"/>
  <c r="K96" i="8"/>
  <c r="I96" i="8"/>
  <c r="H96" i="8"/>
  <c r="A96" i="8"/>
  <c r="L95" i="8"/>
  <c r="K95" i="8"/>
  <c r="J95" i="8"/>
  <c r="I95" i="8"/>
  <c r="H95" i="8"/>
  <c r="A95" i="8"/>
  <c r="L94" i="8"/>
  <c r="K94" i="8"/>
  <c r="J94" i="8"/>
  <c r="I94" i="8"/>
  <c r="H94" i="8"/>
  <c r="A94" i="8"/>
  <c r="L93" i="8"/>
  <c r="K93" i="8"/>
  <c r="A93" i="8"/>
  <c r="L92" i="8"/>
  <c r="J92" i="8"/>
  <c r="H92" i="8"/>
  <c r="A92" i="8"/>
  <c r="L91" i="8"/>
  <c r="K91" i="8"/>
  <c r="I91" i="8"/>
  <c r="H91" i="8"/>
  <c r="A91" i="8"/>
  <c r="L90" i="8"/>
  <c r="I90" i="8"/>
  <c r="H90" i="8"/>
  <c r="A90" i="8"/>
  <c r="K89" i="8"/>
  <c r="J89" i="8"/>
  <c r="I89" i="8"/>
  <c r="H89" i="8"/>
  <c r="A89" i="8"/>
  <c r="L88" i="8"/>
  <c r="J88" i="8"/>
  <c r="H88" i="8"/>
  <c r="A88" i="8"/>
  <c r="L87" i="8"/>
  <c r="K87" i="8"/>
  <c r="H87" i="8"/>
  <c r="A87" i="8"/>
  <c r="L86" i="8"/>
  <c r="H86" i="8"/>
  <c r="A86" i="8"/>
  <c r="L85" i="8"/>
  <c r="H85" i="8"/>
  <c r="A85" i="8"/>
  <c r="K84" i="8"/>
  <c r="I84" i="8"/>
  <c r="H84" i="8"/>
  <c r="A84" i="8"/>
  <c r="L83" i="8"/>
  <c r="K83" i="8"/>
  <c r="I83" i="8"/>
  <c r="H83" i="8"/>
  <c r="A83" i="8"/>
  <c r="K82" i="8"/>
  <c r="I82" i="8"/>
  <c r="H82" i="8"/>
  <c r="A82" i="8"/>
  <c r="L81" i="8"/>
  <c r="A81" i="8"/>
  <c r="L80" i="8"/>
  <c r="A80" i="8"/>
  <c r="L79" i="8"/>
  <c r="A79" i="8"/>
  <c r="L78" i="8"/>
  <c r="J78" i="8"/>
  <c r="H78" i="8"/>
  <c r="A78" i="8"/>
  <c r="L77" i="8"/>
  <c r="J77" i="8"/>
  <c r="H77" i="8"/>
  <c r="A77" i="8"/>
  <c r="L76" i="8"/>
  <c r="H76" i="8"/>
  <c r="A76" i="8"/>
  <c r="L75" i="8"/>
  <c r="K75" i="8"/>
  <c r="A75" i="8"/>
  <c r="I74" i="8"/>
  <c r="H74" i="8"/>
  <c r="A74" i="8"/>
  <c r="I73" i="8"/>
  <c r="H73" i="8"/>
  <c r="A73" i="8"/>
  <c r="L72" i="8"/>
  <c r="J72" i="8"/>
  <c r="H72" i="8"/>
  <c r="A72" i="8"/>
  <c r="K71" i="8"/>
  <c r="H71" i="8"/>
  <c r="A71" i="8"/>
  <c r="H70" i="8"/>
  <c r="A70" i="8"/>
  <c r="L69" i="8"/>
  <c r="J69" i="8"/>
  <c r="A69" i="8"/>
  <c r="L68" i="8"/>
  <c r="K68" i="8"/>
  <c r="A68" i="8"/>
  <c r="A67" i="8"/>
  <c r="K66" i="8"/>
  <c r="I66" i="8"/>
  <c r="A66" i="8"/>
  <c r="J65" i="8"/>
  <c r="H65" i="8"/>
  <c r="A65" i="8"/>
  <c r="L64" i="8"/>
  <c r="K64" i="8"/>
  <c r="J64" i="8"/>
  <c r="I64" i="8"/>
  <c r="H64" i="8"/>
  <c r="A64" i="8"/>
  <c r="K63" i="8"/>
  <c r="A63" i="8"/>
  <c r="K62" i="8"/>
  <c r="H62" i="8"/>
  <c r="A62" i="8"/>
  <c r="A61" i="8"/>
  <c r="L60" i="8"/>
  <c r="A60" i="8"/>
  <c r="L59" i="8"/>
  <c r="A59" i="8"/>
  <c r="L58" i="8"/>
  <c r="J58" i="8"/>
  <c r="I58" i="8"/>
  <c r="H58" i="8"/>
  <c r="A58" i="8"/>
  <c r="L57" i="8"/>
  <c r="K57" i="8"/>
  <c r="I57" i="8"/>
  <c r="H57" i="8"/>
  <c r="A57" i="8"/>
  <c r="L56" i="8"/>
  <c r="J56" i="8"/>
  <c r="A56" i="8"/>
  <c r="J55" i="8"/>
  <c r="I55" i="8"/>
  <c r="H55" i="8"/>
  <c r="A55" i="8"/>
  <c r="A54" i="8"/>
  <c r="A53" i="8"/>
  <c r="A52" i="8"/>
  <c r="H51" i="8"/>
  <c r="A51" i="8"/>
  <c r="L50" i="8"/>
  <c r="J50" i="8"/>
  <c r="H50" i="8"/>
  <c r="A50" i="8"/>
  <c r="L49" i="8"/>
  <c r="H49" i="8"/>
  <c r="A49" i="8"/>
  <c r="L48" i="8"/>
  <c r="J48" i="8"/>
  <c r="H48" i="8"/>
  <c r="A48" i="8"/>
  <c r="L47" i="8"/>
  <c r="K47" i="8"/>
  <c r="J47" i="8"/>
  <c r="I47" i="8"/>
  <c r="H47" i="8"/>
  <c r="A47" i="8"/>
  <c r="L46" i="8"/>
  <c r="I46" i="8"/>
  <c r="H46" i="8"/>
  <c r="A46" i="8"/>
  <c r="L45" i="8"/>
  <c r="H45" i="8"/>
  <c r="A45" i="8"/>
  <c r="L44" i="8"/>
  <c r="K44" i="8"/>
  <c r="H44" i="8"/>
  <c r="A44" i="8"/>
  <c r="L43" i="8"/>
  <c r="A43" i="8"/>
  <c r="L42" i="8"/>
  <c r="K42" i="8"/>
  <c r="J42" i="8"/>
  <c r="H42" i="8"/>
  <c r="A42" i="8"/>
  <c r="A41" i="8"/>
  <c r="K40" i="8"/>
  <c r="I40" i="8"/>
  <c r="H40" i="8"/>
  <c r="A40" i="8"/>
  <c r="L39" i="8"/>
  <c r="K39" i="8"/>
  <c r="H39" i="8"/>
  <c r="A39" i="8"/>
  <c r="A38" i="8"/>
  <c r="H37" i="8"/>
  <c r="A37" i="8"/>
  <c r="H36" i="8"/>
  <c r="A36" i="8"/>
  <c r="J35" i="8"/>
  <c r="A35" i="8"/>
  <c r="L34" i="8"/>
  <c r="K34" i="8"/>
  <c r="J34" i="8"/>
  <c r="I34" i="8"/>
  <c r="H34" i="8"/>
  <c r="A34" i="8"/>
  <c r="K33" i="8"/>
  <c r="I33" i="8"/>
  <c r="H33" i="8"/>
  <c r="A33" i="8"/>
  <c r="K32" i="8"/>
  <c r="A32" i="8"/>
  <c r="L31" i="8"/>
  <c r="K31" i="8"/>
  <c r="H31" i="8"/>
  <c r="A31" i="8"/>
  <c r="L30" i="8"/>
  <c r="J30" i="8"/>
  <c r="I30" i="8"/>
  <c r="H30" i="8"/>
  <c r="A30" i="8"/>
  <c r="K29" i="8"/>
  <c r="H29" i="8"/>
  <c r="A29" i="8"/>
  <c r="K28" i="8"/>
  <c r="I28" i="8"/>
  <c r="H28" i="8"/>
  <c r="A28" i="8"/>
  <c r="I27" i="8"/>
  <c r="H27" i="8"/>
  <c r="A27" i="8"/>
  <c r="L26" i="8"/>
  <c r="I26" i="8"/>
  <c r="H26" i="8"/>
  <c r="A26" i="8"/>
  <c r="A25" i="8"/>
  <c r="J24" i="8"/>
  <c r="H24" i="8"/>
  <c r="A24" i="8"/>
  <c r="A23" i="8"/>
  <c r="I22" i="8"/>
  <c r="H22" i="8"/>
  <c r="A22" i="8"/>
  <c r="L21" i="8"/>
  <c r="J21" i="8"/>
  <c r="I21" i="8"/>
  <c r="H21" i="8"/>
  <c r="A21" i="8"/>
  <c r="I20" i="8"/>
  <c r="H20" i="8"/>
  <c r="A20" i="8"/>
  <c r="L19" i="8"/>
  <c r="J19" i="8"/>
  <c r="I19" i="8"/>
  <c r="H19" i="8"/>
  <c r="A19" i="8"/>
  <c r="A18" i="8"/>
  <c r="A17" i="8"/>
  <c r="A16" i="8"/>
  <c r="L15" i="8"/>
  <c r="K15" i="8"/>
  <c r="J15" i="8"/>
  <c r="H15" i="8"/>
  <c r="A15" i="8"/>
  <c r="L14" i="8"/>
  <c r="J14" i="8"/>
  <c r="I14" i="8"/>
  <c r="A14" i="8"/>
  <c r="L13" i="8"/>
  <c r="I13" i="8"/>
  <c r="H13" i="8"/>
  <c r="A13" i="8"/>
  <c r="A12" i="8"/>
  <c r="H11" i="8"/>
  <c r="A11" i="8"/>
  <c r="I10" i="8"/>
  <c r="A10" i="8"/>
  <c r="K9" i="8"/>
  <c r="I9" i="8"/>
  <c r="H9" i="8"/>
  <c r="A9" i="8"/>
  <c r="I8" i="8"/>
  <c r="H8" i="8"/>
  <c r="A8" i="8"/>
  <c r="A7" i="8"/>
  <c r="L6" i="8"/>
  <c r="A6" i="8"/>
  <c r="L5" i="8"/>
  <c r="I5" i="8"/>
  <c r="H5" i="8"/>
  <c r="A5" i="8"/>
  <c r="A4" i="8"/>
  <c r="L3" i="8"/>
  <c r="J3" i="8"/>
  <c r="H3" i="8"/>
  <c r="A3" i="8"/>
  <c r="L2" i="8"/>
  <c r="A2" i="8"/>
  <c r="L19" i="7"/>
  <c r="L27" i="7"/>
  <c r="L30" i="7"/>
  <c r="L57" i="7"/>
  <c r="K2" i="7"/>
  <c r="K3" i="7"/>
  <c r="K5" i="7"/>
  <c r="K8" i="7"/>
  <c r="K11" i="7"/>
  <c r="K15" i="7"/>
  <c r="K16" i="7"/>
  <c r="K18" i="7"/>
  <c r="K19" i="7"/>
  <c r="K21" i="7"/>
  <c r="K22" i="7"/>
  <c r="K28" i="7"/>
  <c r="K29" i="7"/>
  <c r="K30" i="7"/>
  <c r="K34" i="7"/>
  <c r="K41" i="7"/>
  <c r="K42" i="7"/>
  <c r="K46" i="7"/>
  <c r="K47" i="7"/>
  <c r="K49" i="7"/>
  <c r="K55" i="7"/>
  <c r="K58" i="7"/>
  <c r="K59" i="7"/>
  <c r="K64" i="7"/>
  <c r="K65" i="7"/>
  <c r="K69" i="7"/>
  <c r="K74" i="7"/>
  <c r="K77" i="7"/>
  <c r="K78" i="7"/>
  <c r="K80" i="7"/>
  <c r="K81" i="7"/>
  <c r="K82" i="7"/>
  <c r="K83" i="7"/>
  <c r="K84" i="7"/>
  <c r="K88" i="7"/>
  <c r="K89" i="7"/>
  <c r="K91" i="7"/>
  <c r="K94" i="7"/>
  <c r="K95" i="7"/>
  <c r="K96" i="7"/>
  <c r="K98" i="7"/>
  <c r="K99" i="7"/>
  <c r="K100" i="7"/>
  <c r="K101" i="7"/>
  <c r="J5" i="7"/>
  <c r="J7" i="7"/>
  <c r="J9" i="7"/>
  <c r="J11" i="7"/>
  <c r="J12" i="7"/>
  <c r="J14" i="7"/>
  <c r="J15" i="7"/>
  <c r="J16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32" i="7"/>
  <c r="J33" i="7"/>
  <c r="J34" i="7"/>
  <c r="J37" i="7"/>
  <c r="J38" i="7"/>
  <c r="J39" i="7"/>
  <c r="J40" i="7"/>
  <c r="J42" i="7"/>
  <c r="J43" i="7"/>
  <c r="J44" i="7"/>
  <c r="J45" i="7"/>
  <c r="J46" i="7"/>
  <c r="J47" i="7"/>
  <c r="J50" i="7"/>
  <c r="J51" i="7"/>
  <c r="J56" i="7"/>
  <c r="J57" i="7"/>
  <c r="J58" i="7"/>
  <c r="J61" i="7"/>
  <c r="J62" i="7"/>
  <c r="J64" i="7"/>
  <c r="J65" i="7"/>
  <c r="J69" i="7"/>
  <c r="J70" i="7"/>
  <c r="J71" i="7"/>
  <c r="J75" i="7"/>
  <c r="J76" i="7"/>
  <c r="J77" i="7"/>
  <c r="J78" i="7"/>
  <c r="J82" i="7"/>
  <c r="J83" i="7"/>
  <c r="J84" i="7"/>
  <c r="J85" i="7"/>
  <c r="J86" i="7"/>
  <c r="J88" i="7"/>
  <c r="J89" i="7"/>
  <c r="J90" i="7"/>
  <c r="J91" i="7"/>
  <c r="J92" i="7"/>
  <c r="J94" i="7"/>
  <c r="J95" i="7"/>
  <c r="J96" i="7"/>
  <c r="J98" i="7"/>
  <c r="J99" i="7"/>
  <c r="J100" i="7"/>
  <c r="J101" i="7"/>
  <c r="I2" i="7"/>
  <c r="I3" i="7"/>
  <c r="I4" i="7"/>
  <c r="I5" i="7"/>
  <c r="I8" i="7"/>
  <c r="I9" i="7"/>
  <c r="I10" i="7"/>
  <c r="I11" i="7"/>
  <c r="I12" i="7"/>
  <c r="I14" i="7"/>
  <c r="I15" i="7"/>
  <c r="I16" i="7"/>
  <c r="I17" i="7"/>
  <c r="I18" i="7"/>
  <c r="I19" i="7"/>
  <c r="I20" i="7"/>
  <c r="I22" i="7"/>
  <c r="I26" i="7"/>
  <c r="I27" i="7"/>
  <c r="I28" i="7"/>
  <c r="I29" i="7"/>
  <c r="I30" i="7"/>
  <c r="I31" i="7"/>
  <c r="I33" i="7"/>
  <c r="I34" i="7"/>
  <c r="I35" i="7"/>
  <c r="I42" i="7"/>
  <c r="I43" i="7"/>
  <c r="I47" i="7"/>
  <c r="I48" i="7"/>
  <c r="I50" i="7"/>
  <c r="I55" i="7"/>
  <c r="I57" i="7"/>
  <c r="I58" i="7"/>
  <c r="I59" i="7"/>
  <c r="I61" i="7"/>
  <c r="I62" i="7"/>
  <c r="I63" i="7"/>
  <c r="I64" i="7"/>
  <c r="I65" i="7"/>
  <c r="I66" i="7"/>
  <c r="I67" i="7"/>
  <c r="I68" i="7"/>
  <c r="I69" i="7"/>
  <c r="I70" i="7"/>
  <c r="I71" i="7"/>
  <c r="I75" i="7"/>
  <c r="I76" i="7"/>
  <c r="I77" i="7"/>
  <c r="I78" i="7"/>
  <c r="I79" i="7"/>
  <c r="I80" i="7"/>
  <c r="I82" i="7"/>
  <c r="I83" i="7"/>
  <c r="I84" i="7"/>
  <c r="I85" i="7"/>
  <c r="I86" i="7"/>
  <c r="I87" i="7"/>
  <c r="I88" i="7"/>
  <c r="I89" i="7"/>
  <c r="I90" i="7"/>
  <c r="I91" i="7"/>
  <c r="I92" i="7"/>
  <c r="I94" i="7"/>
  <c r="I95" i="7"/>
  <c r="I99" i="7"/>
  <c r="I101" i="7"/>
  <c r="H5" i="7"/>
  <c r="H6" i="7"/>
  <c r="H9" i="7"/>
  <c r="H10" i="7"/>
  <c r="H11" i="7"/>
  <c r="H12" i="7"/>
  <c r="H14" i="7"/>
  <c r="H16" i="7"/>
  <c r="H17" i="7"/>
  <c r="H18" i="7"/>
  <c r="H19" i="7"/>
  <c r="H21" i="7"/>
  <c r="H22" i="7"/>
  <c r="H25" i="7"/>
  <c r="H28" i="7"/>
  <c r="H30" i="7"/>
  <c r="H31" i="7"/>
  <c r="H33" i="7"/>
  <c r="H36" i="7"/>
  <c r="H39" i="7"/>
  <c r="H40" i="7"/>
  <c r="H42" i="7"/>
  <c r="H45" i="7"/>
  <c r="H46" i="7"/>
  <c r="H47" i="7"/>
  <c r="H49" i="7"/>
  <c r="H55" i="7"/>
  <c r="H56" i="7"/>
  <c r="H58" i="7"/>
  <c r="H59" i="7"/>
  <c r="H62" i="7"/>
  <c r="H64" i="7"/>
  <c r="H65" i="7"/>
  <c r="H66" i="7"/>
  <c r="H68" i="7"/>
  <c r="H69" i="7"/>
  <c r="H70" i="7"/>
  <c r="H73" i="7"/>
  <c r="H74" i="7"/>
  <c r="H75" i="7"/>
  <c r="H76" i="7"/>
  <c r="H77" i="7"/>
  <c r="H78" i="7"/>
  <c r="H82" i="7"/>
  <c r="H83" i="7"/>
  <c r="H84" i="7"/>
  <c r="H86" i="7"/>
  <c r="H87" i="7"/>
  <c r="H88" i="7"/>
  <c r="H89" i="7"/>
  <c r="H90" i="7"/>
  <c r="H92" i="7"/>
  <c r="H93" i="7"/>
  <c r="H94" i="7"/>
  <c r="H95" i="7"/>
  <c r="H96" i="7"/>
  <c r="H97" i="7"/>
  <c r="H98" i="7"/>
  <c r="H99" i="7"/>
  <c r="H100" i="7"/>
  <c r="H101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L2" i="6"/>
  <c r="L5" i="6"/>
  <c r="L8" i="6"/>
  <c r="L19" i="6"/>
  <c r="L20" i="6"/>
  <c r="L27" i="6"/>
  <c r="L30" i="6"/>
  <c r="L34" i="6"/>
  <c r="L35" i="6"/>
  <c r="L39" i="6"/>
  <c r="L56" i="6"/>
  <c r="L57" i="6"/>
  <c r="L58" i="6"/>
  <c r="L59" i="6"/>
  <c r="L60" i="6"/>
  <c r="L64" i="6"/>
  <c r="L69" i="6"/>
  <c r="L75" i="6"/>
  <c r="L79" i="6"/>
  <c r="L80" i="6"/>
  <c r="L81" i="6"/>
  <c r="L82" i="6"/>
  <c r="L93" i="6"/>
  <c r="L94" i="6"/>
  <c r="L95" i="6"/>
  <c r="L98" i="6"/>
  <c r="L101" i="6"/>
  <c r="K2" i="6"/>
  <c r="K4" i="6"/>
  <c r="K6" i="6"/>
  <c r="K7" i="6"/>
  <c r="K8" i="6"/>
  <c r="K9" i="6"/>
  <c r="K10" i="6"/>
  <c r="K11" i="6"/>
  <c r="K12" i="6"/>
  <c r="K13" i="6"/>
  <c r="K14" i="6"/>
  <c r="K19" i="6"/>
  <c r="K20" i="6"/>
  <c r="K23" i="6"/>
  <c r="K25" i="6"/>
  <c r="K26" i="6"/>
  <c r="K27" i="6"/>
  <c r="K30" i="6"/>
  <c r="K31" i="6"/>
  <c r="K32" i="6"/>
  <c r="K34" i="6"/>
  <c r="K35" i="6"/>
  <c r="K38" i="6"/>
  <c r="K39" i="6"/>
  <c r="K42" i="6"/>
  <c r="K43" i="6"/>
  <c r="K44" i="6"/>
  <c r="K56" i="6"/>
  <c r="K57" i="6"/>
  <c r="K59" i="6"/>
  <c r="K60" i="6"/>
  <c r="K62" i="6"/>
  <c r="K64" i="6"/>
  <c r="K65" i="6"/>
  <c r="K66" i="6"/>
  <c r="K69" i="6"/>
  <c r="K75" i="6"/>
  <c r="K76" i="6"/>
  <c r="K79" i="6"/>
  <c r="K80" i="6"/>
  <c r="K81" i="6"/>
  <c r="K82" i="6"/>
  <c r="K84" i="6"/>
  <c r="K88" i="6"/>
  <c r="K91" i="6"/>
  <c r="K93" i="6"/>
  <c r="K94" i="6"/>
  <c r="K95" i="6"/>
  <c r="K98" i="6"/>
  <c r="I2" i="6"/>
  <c r="I3" i="6"/>
  <c r="I5" i="6"/>
  <c r="I6" i="6"/>
  <c r="I13" i="6"/>
  <c r="I14" i="6"/>
  <c r="I15" i="6"/>
  <c r="I19" i="6"/>
  <c r="I21" i="6"/>
  <c r="I26" i="6"/>
  <c r="I30" i="6"/>
  <c r="I31" i="6"/>
  <c r="I34" i="6"/>
  <c r="I39" i="6"/>
  <c r="I42" i="6"/>
  <c r="I43" i="6"/>
  <c r="I44" i="6"/>
  <c r="I45" i="6"/>
  <c r="I46" i="6"/>
  <c r="I47" i="6"/>
  <c r="I48" i="6"/>
  <c r="I49" i="6"/>
  <c r="I50" i="6"/>
  <c r="I56" i="6"/>
  <c r="I57" i="6"/>
  <c r="I58" i="6"/>
  <c r="I59" i="6"/>
  <c r="I60" i="6"/>
  <c r="I64" i="6"/>
  <c r="I68" i="6"/>
  <c r="I69" i="6"/>
  <c r="I72" i="6"/>
  <c r="I75" i="6"/>
  <c r="I76" i="6"/>
  <c r="I77" i="6"/>
  <c r="I78" i="6"/>
  <c r="I79" i="6"/>
  <c r="I80" i="6"/>
  <c r="I81" i="6"/>
  <c r="I83" i="6"/>
  <c r="I85" i="6"/>
  <c r="I86" i="6"/>
  <c r="I87" i="6"/>
  <c r="I88" i="6"/>
  <c r="I90" i="6"/>
  <c r="I91" i="6"/>
  <c r="I92" i="6"/>
  <c r="I93" i="6"/>
  <c r="I94" i="6"/>
  <c r="I95" i="6"/>
  <c r="I96" i="6"/>
  <c r="I97" i="6"/>
  <c r="I98" i="6"/>
  <c r="I100" i="6"/>
  <c r="I101" i="6"/>
  <c r="H8" i="6"/>
  <c r="H14" i="6"/>
  <c r="H19" i="6"/>
  <c r="H20" i="6"/>
  <c r="H29" i="6"/>
  <c r="H30" i="6"/>
  <c r="H34" i="6"/>
  <c r="H40" i="6"/>
  <c r="H41" i="6"/>
  <c r="H42" i="6"/>
  <c r="H43" i="6"/>
  <c r="H55" i="6"/>
  <c r="H56" i="6"/>
  <c r="H57" i="6"/>
  <c r="H63" i="6"/>
  <c r="H64" i="6"/>
  <c r="H66" i="6"/>
  <c r="H71" i="6"/>
  <c r="H75" i="6"/>
  <c r="H77" i="6"/>
  <c r="H82" i="6"/>
  <c r="H90" i="6"/>
  <c r="H91" i="6"/>
  <c r="H92" i="6"/>
  <c r="H95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M101" i="5"/>
  <c r="L101" i="5"/>
  <c r="K101" i="5"/>
  <c r="I101" i="5"/>
  <c r="A101" i="5"/>
  <c r="M100" i="5"/>
  <c r="L100" i="5"/>
  <c r="I100" i="5"/>
  <c r="A100" i="5"/>
  <c r="I99" i="5"/>
  <c r="A99" i="5"/>
  <c r="M98" i="5"/>
  <c r="K98" i="5"/>
  <c r="I98" i="5"/>
  <c r="A98" i="5"/>
  <c r="M97" i="5"/>
  <c r="K97" i="5"/>
  <c r="I97" i="5"/>
  <c r="A97" i="5"/>
  <c r="M96" i="5"/>
  <c r="L96" i="5"/>
  <c r="J96" i="5"/>
  <c r="I96" i="5"/>
  <c r="A96" i="5"/>
  <c r="M95" i="5"/>
  <c r="L95" i="5"/>
  <c r="K95" i="5"/>
  <c r="J95" i="5"/>
  <c r="I95" i="5"/>
  <c r="A95" i="5"/>
  <c r="M94" i="5"/>
  <c r="L94" i="5"/>
  <c r="K94" i="5"/>
  <c r="J94" i="5"/>
  <c r="I94" i="5"/>
  <c r="A94" i="5"/>
  <c r="M93" i="5"/>
  <c r="L93" i="5"/>
  <c r="A93" i="5"/>
  <c r="M92" i="5"/>
  <c r="K92" i="5"/>
  <c r="I92" i="5"/>
  <c r="A92" i="5"/>
  <c r="M91" i="5"/>
  <c r="L91" i="5"/>
  <c r="J91" i="5"/>
  <c r="I91" i="5"/>
  <c r="A91" i="5"/>
  <c r="M90" i="5"/>
  <c r="J90" i="5"/>
  <c r="I90" i="5"/>
  <c r="A90" i="5"/>
  <c r="L89" i="5"/>
  <c r="K89" i="5"/>
  <c r="J89" i="5"/>
  <c r="I89" i="5"/>
  <c r="A89" i="5"/>
  <c r="M88" i="5"/>
  <c r="K88" i="5"/>
  <c r="I88" i="5"/>
  <c r="A88" i="5"/>
  <c r="M87" i="5"/>
  <c r="L87" i="5"/>
  <c r="I87" i="5"/>
  <c r="A87" i="5"/>
  <c r="M86" i="5"/>
  <c r="I86" i="5"/>
  <c r="A86" i="5"/>
  <c r="M85" i="5"/>
  <c r="I85" i="5"/>
  <c r="A85" i="5"/>
  <c r="L84" i="5"/>
  <c r="J84" i="5"/>
  <c r="I84" i="5"/>
  <c r="A84" i="5"/>
  <c r="M83" i="5"/>
  <c r="L83" i="5"/>
  <c r="J83" i="5"/>
  <c r="I83" i="5"/>
  <c r="A83" i="5"/>
  <c r="L82" i="5"/>
  <c r="J82" i="5"/>
  <c r="I82" i="5"/>
  <c r="A82" i="5"/>
  <c r="M81" i="5"/>
  <c r="A81" i="5"/>
  <c r="M80" i="5"/>
  <c r="A80" i="5"/>
  <c r="M79" i="5"/>
  <c r="A79" i="5"/>
  <c r="M78" i="5"/>
  <c r="K78" i="5"/>
  <c r="I78" i="5"/>
  <c r="A78" i="5"/>
  <c r="M77" i="5"/>
  <c r="K77" i="5"/>
  <c r="I77" i="5"/>
  <c r="A77" i="5"/>
  <c r="M76" i="5"/>
  <c r="I76" i="5"/>
  <c r="A76" i="5"/>
  <c r="M75" i="5"/>
  <c r="L75" i="5"/>
  <c r="A75" i="5"/>
  <c r="J74" i="5"/>
  <c r="I74" i="5"/>
  <c r="A74" i="5"/>
  <c r="J73" i="5"/>
  <c r="I73" i="5"/>
  <c r="A73" i="5"/>
  <c r="M72" i="5"/>
  <c r="K72" i="5"/>
  <c r="I72" i="5"/>
  <c r="A72" i="5"/>
  <c r="L71" i="5"/>
  <c r="I71" i="5"/>
  <c r="A71" i="5"/>
  <c r="I70" i="5"/>
  <c r="A70" i="5"/>
  <c r="M69" i="5"/>
  <c r="K69" i="5"/>
  <c r="A69" i="5"/>
  <c r="M68" i="5"/>
  <c r="L68" i="5"/>
  <c r="A68" i="5"/>
  <c r="A67" i="5"/>
  <c r="L66" i="5"/>
  <c r="J66" i="5"/>
  <c r="A66" i="5"/>
  <c r="K65" i="5"/>
  <c r="I65" i="5"/>
  <c r="A65" i="5"/>
  <c r="M64" i="5"/>
  <c r="L64" i="5"/>
  <c r="K64" i="5"/>
  <c r="J64" i="5"/>
  <c r="I64" i="5"/>
  <c r="A64" i="5"/>
  <c r="L63" i="5"/>
  <c r="A63" i="5"/>
  <c r="L62" i="5"/>
  <c r="I62" i="5"/>
  <c r="A62" i="5"/>
  <c r="A61" i="5"/>
  <c r="M60" i="5"/>
  <c r="A60" i="5"/>
  <c r="M59" i="5"/>
  <c r="A59" i="5"/>
  <c r="M58" i="5"/>
  <c r="K58" i="5"/>
  <c r="J58" i="5"/>
  <c r="I58" i="5"/>
  <c r="A58" i="5"/>
  <c r="M57" i="5"/>
  <c r="L57" i="5"/>
  <c r="J57" i="5"/>
  <c r="I57" i="5"/>
  <c r="A57" i="5"/>
  <c r="M56" i="5"/>
  <c r="K56" i="5"/>
  <c r="A56" i="5"/>
  <c r="K55" i="5"/>
  <c r="J55" i="5"/>
  <c r="I55" i="5"/>
  <c r="A55" i="5"/>
  <c r="A54" i="5"/>
  <c r="A53" i="5"/>
  <c r="A52" i="5"/>
  <c r="I51" i="5"/>
  <c r="A51" i="5"/>
  <c r="M50" i="5"/>
  <c r="K50" i="5"/>
  <c r="I50" i="5"/>
  <c r="A50" i="5"/>
  <c r="M49" i="5"/>
  <c r="I49" i="5"/>
  <c r="A49" i="5"/>
  <c r="M48" i="5"/>
  <c r="K48" i="5"/>
  <c r="I48" i="5"/>
  <c r="A48" i="5"/>
  <c r="M47" i="5"/>
  <c r="L47" i="5"/>
  <c r="K47" i="5"/>
  <c r="J47" i="5"/>
  <c r="I47" i="5"/>
  <c r="A47" i="5"/>
  <c r="M46" i="5"/>
  <c r="J46" i="5"/>
  <c r="I46" i="5"/>
  <c r="A46" i="5"/>
  <c r="M45" i="5"/>
  <c r="I45" i="5"/>
  <c r="A45" i="5"/>
  <c r="M44" i="5"/>
  <c r="L44" i="5"/>
  <c r="I44" i="5"/>
  <c r="A44" i="5"/>
  <c r="M43" i="5"/>
  <c r="A43" i="5"/>
  <c r="M42" i="5"/>
  <c r="L42" i="5"/>
  <c r="K42" i="5"/>
  <c r="I42" i="5"/>
  <c r="A42" i="5"/>
  <c r="A41" i="5"/>
  <c r="L40" i="5"/>
  <c r="J40" i="5"/>
  <c r="I40" i="5"/>
  <c r="A40" i="5"/>
  <c r="M39" i="5"/>
  <c r="L39" i="5"/>
  <c r="I39" i="5"/>
  <c r="A39" i="5"/>
  <c r="A38" i="5"/>
  <c r="I37" i="5"/>
  <c r="A37" i="5"/>
  <c r="I36" i="5"/>
  <c r="A36" i="5"/>
  <c r="K35" i="5"/>
  <c r="A35" i="5"/>
  <c r="M34" i="5"/>
  <c r="L34" i="5"/>
  <c r="K34" i="5"/>
  <c r="J34" i="5"/>
  <c r="I34" i="5"/>
  <c r="A34" i="5"/>
  <c r="L33" i="5"/>
  <c r="J33" i="5"/>
  <c r="I33" i="5"/>
  <c r="A33" i="5"/>
  <c r="L32" i="5"/>
  <c r="A32" i="5"/>
  <c r="M31" i="5"/>
  <c r="L31" i="5"/>
  <c r="I31" i="5"/>
  <c r="A31" i="5"/>
  <c r="M30" i="5"/>
  <c r="K30" i="5"/>
  <c r="J30" i="5"/>
  <c r="I30" i="5"/>
  <c r="A30" i="5"/>
  <c r="L29" i="5"/>
  <c r="I29" i="5"/>
  <c r="A29" i="5"/>
  <c r="L28" i="5"/>
  <c r="J28" i="5"/>
  <c r="I28" i="5"/>
  <c r="A28" i="5"/>
  <c r="J27" i="5"/>
  <c r="I27" i="5"/>
  <c r="A27" i="5"/>
  <c r="M26" i="5"/>
  <c r="J26" i="5"/>
  <c r="I26" i="5"/>
  <c r="A26" i="5"/>
  <c r="A25" i="5"/>
  <c r="K24" i="5"/>
  <c r="I24" i="5"/>
  <c r="A24" i="5"/>
  <c r="A23" i="5"/>
  <c r="J22" i="5"/>
  <c r="I22" i="5"/>
  <c r="A22" i="5"/>
  <c r="M21" i="5"/>
  <c r="K21" i="5"/>
  <c r="J21" i="5"/>
  <c r="I21" i="5"/>
  <c r="A21" i="5"/>
  <c r="J20" i="5"/>
  <c r="I20" i="5"/>
  <c r="A20" i="5"/>
  <c r="M19" i="5"/>
  <c r="K19" i="5"/>
  <c r="J19" i="5"/>
  <c r="I19" i="5"/>
  <c r="A19" i="5"/>
  <c r="A18" i="5"/>
  <c r="A17" i="5"/>
  <c r="A16" i="5"/>
  <c r="M15" i="5"/>
  <c r="L15" i="5"/>
  <c r="K15" i="5"/>
  <c r="I15" i="5"/>
  <c r="A15" i="5"/>
  <c r="M14" i="5"/>
  <c r="K14" i="5"/>
  <c r="J14" i="5"/>
  <c r="A14" i="5"/>
  <c r="M13" i="5"/>
  <c r="J13" i="5"/>
  <c r="I13" i="5"/>
  <c r="A13" i="5"/>
  <c r="A12" i="5"/>
  <c r="I11" i="5"/>
  <c r="A11" i="5"/>
  <c r="J10" i="5"/>
  <c r="A10" i="5"/>
  <c r="L9" i="5"/>
  <c r="J9" i="5"/>
  <c r="I9" i="5"/>
  <c r="A9" i="5"/>
  <c r="J8" i="5"/>
  <c r="I8" i="5"/>
  <c r="A8" i="5"/>
  <c r="A7" i="5"/>
  <c r="M6" i="5"/>
  <c r="A6" i="5"/>
  <c r="M5" i="5"/>
  <c r="J5" i="5"/>
  <c r="I5" i="5"/>
  <c r="A5" i="5"/>
  <c r="A4" i="5"/>
  <c r="M3" i="5"/>
  <c r="K3" i="5"/>
  <c r="I3" i="5"/>
  <c r="A3" i="5"/>
  <c r="M2" i="5"/>
  <c r="A2" i="5"/>
  <c r="M1" i="5"/>
  <c r="L1" i="5"/>
  <c r="K1" i="5"/>
  <c r="J1" i="5"/>
  <c r="I1" i="5"/>
  <c r="F1" i="5"/>
  <c r="E1" i="5"/>
  <c r="D1" i="5"/>
  <c r="C1" i="5"/>
  <c r="B1" i="5"/>
  <c r="L3" i="3"/>
  <c r="L5" i="3"/>
  <c r="L6" i="3"/>
  <c r="L13" i="3"/>
  <c r="L14" i="3"/>
  <c r="L15" i="3"/>
  <c r="L19" i="3"/>
  <c r="L21" i="3"/>
  <c r="L26" i="3"/>
  <c r="L30" i="3"/>
  <c r="L31" i="3"/>
  <c r="L34" i="3"/>
  <c r="L39" i="3"/>
  <c r="L42" i="3"/>
  <c r="L43" i="3"/>
  <c r="L44" i="3"/>
  <c r="L45" i="3"/>
  <c r="L46" i="3"/>
  <c r="L47" i="3"/>
  <c r="L48" i="3"/>
  <c r="L49" i="3"/>
  <c r="L50" i="3"/>
  <c r="L56" i="3"/>
  <c r="L57" i="3"/>
  <c r="L58" i="3"/>
  <c r="L59" i="3"/>
  <c r="L60" i="3"/>
  <c r="L64" i="3"/>
  <c r="L68" i="3"/>
  <c r="L69" i="3"/>
  <c r="L72" i="3"/>
  <c r="L75" i="3"/>
  <c r="L76" i="3"/>
  <c r="L77" i="3"/>
  <c r="L78" i="3"/>
  <c r="L79" i="3"/>
  <c r="L80" i="3"/>
  <c r="L81" i="3"/>
  <c r="L83" i="3"/>
  <c r="L85" i="3"/>
  <c r="L86" i="3"/>
  <c r="L87" i="3"/>
  <c r="L88" i="3"/>
  <c r="L90" i="3"/>
  <c r="L91" i="3"/>
  <c r="L92" i="3"/>
  <c r="L93" i="3"/>
  <c r="L94" i="3"/>
  <c r="L95" i="3"/>
  <c r="L96" i="3"/>
  <c r="L97" i="3"/>
  <c r="L98" i="3"/>
  <c r="L100" i="3"/>
  <c r="L101" i="3"/>
  <c r="L2" i="3"/>
  <c r="K9" i="3"/>
  <c r="K15" i="3"/>
  <c r="K28" i="3"/>
  <c r="K29" i="3"/>
  <c r="K31" i="3"/>
  <c r="K32" i="3"/>
  <c r="K33" i="3"/>
  <c r="K34" i="3"/>
  <c r="K39" i="3"/>
  <c r="K40" i="3"/>
  <c r="K42" i="3"/>
  <c r="K44" i="3"/>
  <c r="K47" i="3"/>
  <c r="K57" i="3"/>
  <c r="K62" i="3"/>
  <c r="K63" i="3"/>
  <c r="K64" i="3"/>
  <c r="K66" i="3"/>
  <c r="K68" i="3"/>
  <c r="K71" i="3"/>
  <c r="K75" i="3"/>
  <c r="K82" i="3"/>
  <c r="K83" i="3"/>
  <c r="K84" i="3"/>
  <c r="K87" i="3"/>
  <c r="K89" i="3"/>
  <c r="K91" i="3"/>
  <c r="K93" i="3"/>
  <c r="K94" i="3"/>
  <c r="K95" i="3"/>
  <c r="K96" i="3"/>
  <c r="K100" i="3"/>
  <c r="K101" i="3"/>
  <c r="J94" i="3"/>
  <c r="J95" i="3"/>
  <c r="J97" i="3"/>
  <c r="J98" i="3"/>
  <c r="J101" i="3"/>
  <c r="J78" i="3"/>
  <c r="J88" i="3"/>
  <c r="J89" i="3"/>
  <c r="J92" i="3"/>
  <c r="J64" i="3"/>
  <c r="J65" i="3"/>
  <c r="J69" i="3"/>
  <c r="J72" i="3"/>
  <c r="J77" i="3"/>
  <c r="J42" i="3"/>
  <c r="J47" i="3"/>
  <c r="J48" i="3"/>
  <c r="J50" i="3"/>
  <c r="J55" i="3"/>
  <c r="J56" i="3"/>
  <c r="J58" i="3"/>
  <c r="J24" i="3"/>
  <c r="J30" i="3"/>
  <c r="J34" i="3"/>
  <c r="J35" i="3"/>
  <c r="J3" i="3"/>
  <c r="J14" i="3"/>
  <c r="J15" i="3"/>
  <c r="J19" i="3"/>
  <c r="J21" i="3"/>
  <c r="I66" i="3"/>
  <c r="I73" i="3"/>
  <c r="I74" i="3"/>
  <c r="I82" i="3"/>
  <c r="I83" i="3"/>
  <c r="I84" i="3"/>
  <c r="I89" i="3"/>
  <c r="I90" i="3"/>
  <c r="I91" i="3"/>
  <c r="I94" i="3"/>
  <c r="I95" i="3"/>
  <c r="I96" i="3"/>
  <c r="I55" i="3"/>
  <c r="I57" i="3"/>
  <c r="I58" i="3"/>
  <c r="I64" i="3"/>
  <c r="I40" i="3"/>
  <c r="I46" i="3"/>
  <c r="I47" i="3"/>
  <c r="I26" i="3"/>
  <c r="I27" i="3"/>
  <c r="I28" i="3"/>
  <c r="I30" i="3"/>
  <c r="I33" i="3"/>
  <c r="I34" i="3"/>
  <c r="I5" i="3"/>
  <c r="I8" i="3"/>
  <c r="I9" i="3"/>
  <c r="I10" i="3"/>
  <c r="I13" i="3"/>
  <c r="I14" i="3"/>
  <c r="I19" i="3"/>
  <c r="I20" i="3"/>
  <c r="I21" i="3"/>
  <c r="I22" i="3"/>
  <c r="H91" i="3"/>
  <c r="H92" i="3"/>
  <c r="H94" i="3"/>
  <c r="H95" i="3"/>
  <c r="H96" i="3"/>
  <c r="H97" i="3"/>
  <c r="H98" i="3"/>
  <c r="H99" i="3"/>
  <c r="H100" i="3"/>
  <c r="H101" i="3"/>
  <c r="H82" i="3"/>
  <c r="H83" i="3"/>
  <c r="H84" i="3"/>
  <c r="H85" i="3"/>
  <c r="H86" i="3"/>
  <c r="H87" i="3"/>
  <c r="H88" i="3"/>
  <c r="H89" i="3"/>
  <c r="H90" i="3"/>
  <c r="H70" i="3"/>
  <c r="H71" i="3"/>
  <c r="H72" i="3"/>
  <c r="H73" i="3"/>
  <c r="H74" i="3"/>
  <c r="H76" i="3"/>
  <c r="H77" i="3"/>
  <c r="H78" i="3"/>
  <c r="H55" i="3"/>
  <c r="H57" i="3"/>
  <c r="H58" i="3"/>
  <c r="H62" i="3"/>
  <c r="H64" i="3"/>
  <c r="H65" i="3"/>
  <c r="H42" i="3"/>
  <c r="H44" i="3"/>
  <c r="H45" i="3"/>
  <c r="H46" i="3"/>
  <c r="H47" i="3"/>
  <c r="H48" i="3"/>
  <c r="H49" i="3"/>
  <c r="H50" i="3"/>
  <c r="H51" i="3"/>
  <c r="H30" i="3"/>
  <c r="H31" i="3"/>
  <c r="H33" i="3"/>
  <c r="H34" i="3"/>
  <c r="H36" i="3"/>
  <c r="H37" i="3"/>
  <c r="H39" i="3"/>
  <c r="H40" i="3"/>
  <c r="H13" i="3"/>
  <c r="H15" i="3"/>
  <c r="H19" i="3"/>
  <c r="H20" i="3"/>
  <c r="H21" i="3"/>
  <c r="H22" i="3"/>
  <c r="H24" i="3"/>
  <c r="H26" i="3"/>
  <c r="H27" i="3"/>
  <c r="H28" i="3"/>
  <c r="H29" i="3"/>
  <c r="H3" i="3"/>
  <c r="H5" i="3"/>
  <c r="H8" i="3"/>
  <c r="H9" i="3"/>
  <c r="H1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Y3" i="2"/>
  <c r="Z3" i="2"/>
  <c r="Y4" i="2"/>
  <c r="Z4" i="2"/>
  <c r="Y5" i="2"/>
  <c r="Z5" i="2"/>
  <c r="Y6" i="2"/>
  <c r="Z6" i="2"/>
  <c r="Y7" i="2"/>
  <c r="Z7" i="2"/>
  <c r="Y8" i="2"/>
  <c r="F39" i="8" s="1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I4" i="6" s="1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R3" i="2"/>
  <c r="S3" i="2"/>
  <c r="T3" i="2"/>
  <c r="U3" i="2"/>
  <c r="V3" i="2"/>
  <c r="W3" i="2"/>
  <c r="X3" i="2"/>
  <c r="R4" i="2"/>
  <c r="S4" i="2"/>
  <c r="T4" i="2"/>
  <c r="U4" i="2"/>
  <c r="V4" i="2"/>
  <c r="W4" i="2"/>
  <c r="X4" i="2"/>
  <c r="R5" i="2"/>
  <c r="S5" i="2"/>
  <c r="T5" i="2"/>
  <c r="U5" i="2"/>
  <c r="V5" i="2"/>
  <c r="W5" i="2"/>
  <c r="X5" i="2"/>
  <c r="R6" i="2"/>
  <c r="S6" i="2"/>
  <c r="T6" i="2"/>
  <c r="U6" i="2"/>
  <c r="D37" i="10" s="1"/>
  <c r="V6" i="2"/>
  <c r="W6" i="2"/>
  <c r="X6" i="2"/>
  <c r="R7" i="2"/>
  <c r="K27" i="7" s="1"/>
  <c r="S7" i="2"/>
  <c r="T7" i="2"/>
  <c r="U7" i="2"/>
  <c r="V7" i="2"/>
  <c r="W7" i="2"/>
  <c r="X7" i="2"/>
  <c r="R8" i="2"/>
  <c r="S8" i="2"/>
  <c r="T8" i="2"/>
  <c r="K13" i="8" s="1"/>
  <c r="U8" i="2"/>
  <c r="V8" i="2"/>
  <c r="W8" i="2"/>
  <c r="X8" i="2"/>
  <c r="R9" i="2"/>
  <c r="S9" i="2"/>
  <c r="T9" i="2"/>
  <c r="U9" i="2"/>
  <c r="V9" i="2"/>
  <c r="W9" i="2"/>
  <c r="X9" i="2"/>
  <c r="R10" i="2"/>
  <c r="S10" i="2"/>
  <c r="T10" i="2"/>
  <c r="U10" i="2"/>
  <c r="V10" i="2"/>
  <c r="W10" i="2"/>
  <c r="X10" i="2"/>
  <c r="R11" i="2"/>
  <c r="S11" i="2"/>
  <c r="T11" i="2"/>
  <c r="U11" i="2"/>
  <c r="V11" i="2"/>
  <c r="W11" i="2"/>
  <c r="X11" i="2"/>
  <c r="R12" i="2"/>
  <c r="S12" i="2"/>
  <c r="T12" i="2"/>
  <c r="U12" i="2"/>
  <c r="V12" i="2"/>
  <c r="W12" i="2"/>
  <c r="X12" i="2"/>
  <c r="R13" i="2"/>
  <c r="S13" i="2"/>
  <c r="T13" i="2"/>
  <c r="U13" i="2"/>
  <c r="V13" i="2"/>
  <c r="W13" i="2"/>
  <c r="X13" i="2"/>
  <c r="R14" i="2"/>
  <c r="S14" i="2"/>
  <c r="T14" i="2"/>
  <c r="U14" i="2"/>
  <c r="V14" i="2"/>
  <c r="W14" i="2"/>
  <c r="X14" i="2"/>
  <c r="R15" i="2"/>
  <c r="S15" i="2"/>
  <c r="T15" i="2"/>
  <c r="U15" i="2"/>
  <c r="V15" i="2"/>
  <c r="W15" i="2"/>
  <c r="X15" i="2"/>
  <c r="R16" i="2"/>
  <c r="S16" i="2"/>
  <c r="T16" i="2"/>
  <c r="U16" i="2"/>
  <c r="V16" i="2"/>
  <c r="W16" i="2"/>
  <c r="X16" i="2"/>
  <c r="R17" i="2"/>
  <c r="S17" i="2"/>
  <c r="T17" i="2"/>
  <c r="U17" i="2"/>
  <c r="V17" i="2"/>
  <c r="W17" i="2"/>
  <c r="X17" i="2"/>
  <c r="R18" i="2"/>
  <c r="S18" i="2"/>
  <c r="H4" i="6" s="1"/>
  <c r="T18" i="2"/>
  <c r="U18" i="2"/>
  <c r="J4" i="6" s="1"/>
  <c r="V18" i="2"/>
  <c r="W18" i="2"/>
  <c r="X18" i="2"/>
  <c r="R19" i="2"/>
  <c r="S19" i="2"/>
  <c r="T19" i="2"/>
  <c r="U19" i="2"/>
  <c r="V19" i="2"/>
  <c r="W19" i="2"/>
  <c r="X19" i="2"/>
  <c r="R20" i="2"/>
  <c r="S20" i="2"/>
  <c r="T20" i="2"/>
  <c r="U20" i="2"/>
  <c r="V20" i="2"/>
  <c r="W20" i="2"/>
  <c r="X20" i="2"/>
  <c r="R21" i="2"/>
  <c r="S21" i="2"/>
  <c r="T21" i="2"/>
  <c r="U21" i="2"/>
  <c r="V21" i="2"/>
  <c r="W21" i="2"/>
  <c r="X21" i="2"/>
  <c r="R22" i="2"/>
  <c r="S22" i="2"/>
  <c r="T22" i="2"/>
  <c r="U22" i="2"/>
  <c r="V22" i="2"/>
  <c r="W22" i="2"/>
  <c r="X22" i="2"/>
  <c r="R23" i="2"/>
  <c r="S23" i="2"/>
  <c r="T23" i="2"/>
  <c r="U23" i="2"/>
  <c r="V23" i="2"/>
  <c r="W23" i="2"/>
  <c r="X23" i="2"/>
  <c r="R24" i="2"/>
  <c r="S24" i="2"/>
  <c r="T24" i="2"/>
  <c r="U24" i="2"/>
  <c r="V24" i="2"/>
  <c r="W24" i="2"/>
  <c r="X24" i="2"/>
  <c r="R25" i="2"/>
  <c r="S25" i="2"/>
  <c r="T25" i="2"/>
  <c r="U25" i="2"/>
  <c r="V25" i="2"/>
  <c r="W25" i="2"/>
  <c r="X25" i="2"/>
  <c r="R26" i="2"/>
  <c r="S26" i="2"/>
  <c r="T26" i="2"/>
  <c r="U26" i="2"/>
  <c r="V26" i="2"/>
  <c r="W26" i="2"/>
  <c r="X26" i="2"/>
  <c r="H3" i="2"/>
  <c r="I3" i="2"/>
  <c r="J3" i="2"/>
  <c r="K3" i="2"/>
  <c r="L3" i="2"/>
  <c r="M3" i="2"/>
  <c r="N3" i="2"/>
  <c r="O3" i="2"/>
  <c r="P3" i="2"/>
  <c r="Q3" i="2"/>
  <c r="H4" i="2"/>
  <c r="I4" i="2"/>
  <c r="J4" i="2"/>
  <c r="K4" i="2"/>
  <c r="L4" i="2"/>
  <c r="M4" i="2"/>
  <c r="N4" i="2"/>
  <c r="O4" i="2"/>
  <c r="P4" i="2"/>
  <c r="Q4" i="2"/>
  <c r="H5" i="2"/>
  <c r="I5" i="2"/>
  <c r="J5" i="2"/>
  <c r="K5" i="2"/>
  <c r="L5" i="2"/>
  <c r="M5" i="2"/>
  <c r="N5" i="2"/>
  <c r="O5" i="2"/>
  <c r="P5" i="2"/>
  <c r="Q5" i="2"/>
  <c r="H6" i="2"/>
  <c r="I6" i="2"/>
  <c r="J6" i="2"/>
  <c r="K6" i="2"/>
  <c r="L6" i="2"/>
  <c r="M6" i="2"/>
  <c r="N6" i="2"/>
  <c r="O6" i="2"/>
  <c r="P6" i="2"/>
  <c r="Q6" i="2"/>
  <c r="H7" i="2"/>
  <c r="I7" i="2"/>
  <c r="J7" i="2"/>
  <c r="L83" i="7" s="1"/>
  <c r="K7" i="2"/>
  <c r="L7" i="2"/>
  <c r="M7" i="2"/>
  <c r="N7" i="2"/>
  <c r="O7" i="2"/>
  <c r="H7" i="7" s="1"/>
  <c r="P7" i="2"/>
  <c r="Q7" i="2"/>
  <c r="H8" i="2"/>
  <c r="I8" i="2"/>
  <c r="J8" i="2"/>
  <c r="K8" i="2"/>
  <c r="L8" i="2"/>
  <c r="M8" i="2"/>
  <c r="N8" i="2"/>
  <c r="O8" i="2"/>
  <c r="P8" i="2"/>
  <c r="Q8" i="2"/>
  <c r="H9" i="2"/>
  <c r="I9" i="2"/>
  <c r="J9" i="2"/>
  <c r="K9" i="2"/>
  <c r="L9" i="2"/>
  <c r="M9" i="2"/>
  <c r="N9" i="2"/>
  <c r="O9" i="2"/>
  <c r="P9" i="2"/>
  <c r="Q9" i="2"/>
  <c r="H10" i="2"/>
  <c r="I10" i="2"/>
  <c r="J10" i="2"/>
  <c r="K10" i="2"/>
  <c r="L10" i="2"/>
  <c r="M10" i="2"/>
  <c r="N10" i="2"/>
  <c r="O10" i="2"/>
  <c r="P10" i="2"/>
  <c r="Q10" i="2"/>
  <c r="H11" i="2"/>
  <c r="I11" i="2"/>
  <c r="J11" i="2"/>
  <c r="K11" i="2"/>
  <c r="L11" i="2"/>
  <c r="M11" i="2"/>
  <c r="N11" i="2"/>
  <c r="O11" i="2"/>
  <c r="P11" i="2"/>
  <c r="Q11" i="2"/>
  <c r="H12" i="2"/>
  <c r="I12" i="2"/>
  <c r="J12" i="2"/>
  <c r="K12" i="2"/>
  <c r="L12" i="2"/>
  <c r="M12" i="2"/>
  <c r="N12" i="2"/>
  <c r="O12" i="2"/>
  <c r="P12" i="2"/>
  <c r="Q12" i="2"/>
  <c r="H13" i="2"/>
  <c r="I13" i="2"/>
  <c r="J13" i="2"/>
  <c r="K13" i="2"/>
  <c r="L13" i="2"/>
  <c r="M13" i="2"/>
  <c r="N13" i="2"/>
  <c r="O13" i="2"/>
  <c r="P13" i="2"/>
  <c r="Q13" i="2"/>
  <c r="H14" i="2"/>
  <c r="I14" i="2"/>
  <c r="J14" i="2"/>
  <c r="K14" i="2"/>
  <c r="L14" i="2"/>
  <c r="M14" i="2"/>
  <c r="N14" i="2"/>
  <c r="O14" i="2"/>
  <c r="P14" i="2"/>
  <c r="Q14" i="2"/>
  <c r="H15" i="2"/>
  <c r="I15" i="2"/>
  <c r="J15" i="2"/>
  <c r="K15" i="2"/>
  <c r="L15" i="2"/>
  <c r="M15" i="2"/>
  <c r="N15" i="2"/>
  <c r="O15" i="2"/>
  <c r="P15" i="2"/>
  <c r="Q15" i="2"/>
  <c r="H16" i="2"/>
  <c r="I16" i="2"/>
  <c r="J16" i="2"/>
  <c r="K16" i="2"/>
  <c r="L16" i="2"/>
  <c r="M16" i="2"/>
  <c r="N16" i="2"/>
  <c r="O16" i="2"/>
  <c r="P16" i="2"/>
  <c r="Q16" i="2"/>
  <c r="H17" i="2"/>
  <c r="I17" i="2"/>
  <c r="J17" i="2"/>
  <c r="K17" i="2"/>
  <c r="L17" i="2"/>
  <c r="M17" i="2"/>
  <c r="N17" i="2"/>
  <c r="O17" i="2"/>
  <c r="P17" i="2"/>
  <c r="Q17" i="2"/>
  <c r="H18" i="2"/>
  <c r="K16" i="6" s="1"/>
  <c r="I18" i="2"/>
  <c r="J18" i="2"/>
  <c r="K18" i="2"/>
  <c r="L18" i="2"/>
  <c r="M18" i="2"/>
  <c r="N18" i="2"/>
  <c r="O18" i="2"/>
  <c r="P18" i="2"/>
  <c r="Q18" i="2"/>
  <c r="H19" i="2"/>
  <c r="I19" i="2"/>
  <c r="J19" i="2"/>
  <c r="K19" i="2"/>
  <c r="L19" i="2"/>
  <c r="M19" i="2"/>
  <c r="N19" i="2"/>
  <c r="O19" i="2"/>
  <c r="P19" i="2"/>
  <c r="Q19" i="2"/>
  <c r="H20" i="2"/>
  <c r="I20" i="2"/>
  <c r="J20" i="2"/>
  <c r="K20" i="2"/>
  <c r="L20" i="2"/>
  <c r="M20" i="2"/>
  <c r="N20" i="2"/>
  <c r="O20" i="2"/>
  <c r="P20" i="2"/>
  <c r="Q20" i="2"/>
  <c r="H21" i="2"/>
  <c r="I21" i="2"/>
  <c r="J21" i="2"/>
  <c r="K21" i="2"/>
  <c r="L21" i="2"/>
  <c r="M21" i="2"/>
  <c r="N21" i="2"/>
  <c r="O21" i="2"/>
  <c r="P21" i="2"/>
  <c r="Q21" i="2"/>
  <c r="H22" i="2"/>
  <c r="I22" i="2"/>
  <c r="J22" i="2"/>
  <c r="K22" i="2"/>
  <c r="L22" i="2"/>
  <c r="M22" i="2"/>
  <c r="N22" i="2"/>
  <c r="O22" i="2"/>
  <c r="P22" i="2"/>
  <c r="Q22" i="2"/>
  <c r="H23" i="2"/>
  <c r="I23" i="2"/>
  <c r="J23" i="2"/>
  <c r="K23" i="2"/>
  <c r="L23" i="2"/>
  <c r="M23" i="2"/>
  <c r="N23" i="2"/>
  <c r="O23" i="2"/>
  <c r="P23" i="2"/>
  <c r="Q23" i="2"/>
  <c r="H24" i="2"/>
  <c r="I24" i="2"/>
  <c r="J24" i="2"/>
  <c r="K24" i="2"/>
  <c r="L24" i="2"/>
  <c r="M24" i="2"/>
  <c r="N24" i="2"/>
  <c r="O24" i="2"/>
  <c r="P24" i="2"/>
  <c r="Q24" i="2"/>
  <c r="H25" i="2"/>
  <c r="I25" i="2"/>
  <c r="J25" i="2"/>
  <c r="K25" i="2"/>
  <c r="L25" i="2"/>
  <c r="M25" i="2"/>
  <c r="N25" i="2"/>
  <c r="O25" i="2"/>
  <c r="P25" i="2"/>
  <c r="Q25" i="2"/>
  <c r="H26" i="2"/>
  <c r="I26" i="2"/>
  <c r="J26" i="2"/>
  <c r="K26" i="2"/>
  <c r="L26" i="2"/>
  <c r="M26" i="2"/>
  <c r="N26" i="2"/>
  <c r="O26" i="2"/>
  <c r="P26" i="2"/>
  <c r="Q26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J60" i="7" s="1"/>
  <c r="E7" i="2"/>
  <c r="F7" i="2"/>
  <c r="G7" i="2"/>
  <c r="C8" i="2"/>
  <c r="D8" i="2"/>
  <c r="E8" i="2"/>
  <c r="B76" i="8" s="1"/>
  <c r="F8" i="2"/>
  <c r="C24" i="8" s="1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I7" i="7" s="1"/>
  <c r="B6" i="2"/>
  <c r="B5" i="2"/>
  <c r="B4" i="2"/>
  <c r="B3" i="2"/>
  <c r="U2" i="2"/>
  <c r="V2" i="2"/>
  <c r="W2" i="2"/>
  <c r="X2" i="2"/>
  <c r="Y2" i="2"/>
  <c r="Z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C2" i="2"/>
  <c r="B2" i="2"/>
  <c r="K18" i="10" l="1"/>
  <c r="K50" i="10"/>
  <c r="K58" i="10"/>
  <c r="K74" i="10"/>
  <c r="K90" i="10"/>
  <c r="K3" i="10"/>
  <c r="K51" i="10"/>
  <c r="K67" i="10"/>
  <c r="K83" i="10"/>
  <c r="K99" i="10"/>
  <c r="K28" i="10"/>
  <c r="K36" i="10"/>
  <c r="K52" i="10"/>
  <c r="K68" i="10"/>
  <c r="K92" i="10"/>
  <c r="K100" i="10"/>
  <c r="K5" i="10"/>
  <c r="K21" i="10"/>
  <c r="K29" i="10"/>
  <c r="K37" i="10"/>
  <c r="K45" i="10"/>
  <c r="K53" i="10"/>
  <c r="K61" i="10"/>
  <c r="K77" i="10"/>
  <c r="K85" i="10"/>
  <c r="K101" i="10"/>
  <c r="K22" i="10"/>
  <c r="K46" i="10"/>
  <c r="K54" i="10"/>
  <c r="K70" i="10"/>
  <c r="K78" i="10"/>
  <c r="K86" i="10"/>
  <c r="K17" i="10"/>
  <c r="K33" i="10"/>
  <c r="K41" i="10"/>
  <c r="K49" i="10"/>
  <c r="K73" i="10"/>
  <c r="K89" i="10"/>
  <c r="K97" i="10"/>
  <c r="M97" i="10" s="1"/>
  <c r="K55" i="10"/>
  <c r="M55" i="10" s="1"/>
  <c r="E5" i="10"/>
  <c r="E13" i="10"/>
  <c r="E21" i="10"/>
  <c r="E29" i="10"/>
  <c r="E6" i="10"/>
  <c r="E14" i="10"/>
  <c r="E22" i="10"/>
  <c r="E30" i="10"/>
  <c r="E38" i="10"/>
  <c r="E46" i="10"/>
  <c r="E54" i="10"/>
  <c r="E62" i="10"/>
  <c r="E70" i="10"/>
  <c r="E78" i="10"/>
  <c r="E86" i="10"/>
  <c r="E94" i="10"/>
  <c r="K15" i="10"/>
  <c r="K40" i="10"/>
  <c r="K96" i="10"/>
  <c r="E7" i="10"/>
  <c r="E15" i="10"/>
  <c r="E23" i="10"/>
  <c r="E31" i="10"/>
  <c r="E39" i="10"/>
  <c r="E47" i="10"/>
  <c r="E55" i="10"/>
  <c r="K16" i="10"/>
  <c r="K71" i="10"/>
  <c r="E8" i="10"/>
  <c r="E16" i="10"/>
  <c r="E24" i="10"/>
  <c r="E32" i="10"/>
  <c r="E40" i="10"/>
  <c r="E48" i="10"/>
  <c r="E56" i="10"/>
  <c r="E64" i="10"/>
  <c r="E72" i="10"/>
  <c r="E80" i="10"/>
  <c r="E88" i="10"/>
  <c r="E96" i="10"/>
  <c r="K72" i="10"/>
  <c r="K87" i="10"/>
  <c r="E9" i="10"/>
  <c r="E17" i="10"/>
  <c r="E25" i="10"/>
  <c r="E33" i="10"/>
  <c r="E41" i="10"/>
  <c r="E49" i="10"/>
  <c r="E57" i="10"/>
  <c r="E65" i="10"/>
  <c r="E73" i="10"/>
  <c r="E81" i="10"/>
  <c r="E89" i="10"/>
  <c r="E97" i="10"/>
  <c r="K24" i="10"/>
  <c r="K48" i="10"/>
  <c r="E4" i="10"/>
  <c r="E12" i="10"/>
  <c r="E20" i="10"/>
  <c r="E28" i="10"/>
  <c r="E36" i="10"/>
  <c r="E44" i="10"/>
  <c r="E52" i="10"/>
  <c r="E60" i="10"/>
  <c r="E68" i="10"/>
  <c r="E76" i="10"/>
  <c r="E84" i="10"/>
  <c r="E92" i="10"/>
  <c r="E100" i="10"/>
  <c r="E11" i="10"/>
  <c r="E42" i="10"/>
  <c r="E61" i="10"/>
  <c r="E77" i="10"/>
  <c r="E93" i="10"/>
  <c r="E18" i="10"/>
  <c r="E43" i="10"/>
  <c r="E63" i="10"/>
  <c r="E79" i="10"/>
  <c r="E95" i="10"/>
  <c r="K63" i="10"/>
  <c r="E19" i="10"/>
  <c r="E45" i="10"/>
  <c r="E66" i="10"/>
  <c r="E82" i="10"/>
  <c r="E98" i="10"/>
  <c r="E26" i="10"/>
  <c r="E50" i="10"/>
  <c r="E67" i="10"/>
  <c r="E83" i="10"/>
  <c r="E99" i="10"/>
  <c r="K47" i="10"/>
  <c r="E27" i="10"/>
  <c r="E51" i="10"/>
  <c r="E69" i="10"/>
  <c r="E85" i="10"/>
  <c r="E101" i="10"/>
  <c r="E10" i="10"/>
  <c r="E37" i="10"/>
  <c r="E59" i="10"/>
  <c r="E75" i="10"/>
  <c r="E91" i="10"/>
  <c r="E2" i="10"/>
  <c r="E87" i="10"/>
  <c r="E3" i="10"/>
  <c r="E90" i="10"/>
  <c r="E34" i="10"/>
  <c r="E35" i="10"/>
  <c r="E53" i="10"/>
  <c r="E58" i="10"/>
  <c r="E71" i="10"/>
  <c r="E74" i="10"/>
  <c r="H7" i="10"/>
  <c r="H15" i="10"/>
  <c r="H23" i="10"/>
  <c r="H31" i="10"/>
  <c r="H39" i="10"/>
  <c r="H47" i="10"/>
  <c r="H9" i="10"/>
  <c r="H5" i="10"/>
  <c r="M5" i="10" s="1"/>
  <c r="H13" i="10"/>
  <c r="H21" i="10"/>
  <c r="H37" i="10"/>
  <c r="H45" i="10"/>
  <c r="H53" i="10"/>
  <c r="H11" i="10"/>
  <c r="H22" i="10"/>
  <c r="H32" i="10"/>
  <c r="H52" i="10"/>
  <c r="M52" i="10" s="1"/>
  <c r="H61" i="10"/>
  <c r="H69" i="10"/>
  <c r="H85" i="10"/>
  <c r="H93" i="10"/>
  <c r="H101" i="10"/>
  <c r="H12" i="10"/>
  <c r="H24" i="10"/>
  <c r="H33" i="10"/>
  <c r="H54" i="10"/>
  <c r="H62" i="10"/>
  <c r="H70" i="10"/>
  <c r="H78" i="10"/>
  <c r="H86" i="10"/>
  <c r="H94" i="10"/>
  <c r="B2" i="10"/>
  <c r="G2" i="10" s="1"/>
  <c r="B10" i="10"/>
  <c r="B18" i="10"/>
  <c r="B26" i="10"/>
  <c r="B34" i="10"/>
  <c r="B42" i="10"/>
  <c r="B50" i="10"/>
  <c r="B58" i="10"/>
  <c r="H2" i="10"/>
  <c r="H25" i="10"/>
  <c r="H44" i="10"/>
  <c r="H79" i="10"/>
  <c r="H87" i="10"/>
  <c r="H3" i="10"/>
  <c r="H16" i="10"/>
  <c r="H26" i="10"/>
  <c r="H35" i="10"/>
  <c r="H46" i="10"/>
  <c r="M46" i="10" s="1"/>
  <c r="H72" i="10"/>
  <c r="H80" i="10"/>
  <c r="H88" i="10"/>
  <c r="H96" i="10"/>
  <c r="H4" i="10"/>
  <c r="H17" i="10"/>
  <c r="H27" i="10"/>
  <c r="M27" i="10" s="1"/>
  <c r="H36" i="10"/>
  <c r="H48" i="10"/>
  <c r="H65" i="10"/>
  <c r="H73" i="10"/>
  <c r="H81" i="10"/>
  <c r="H89" i="10"/>
  <c r="H97" i="10"/>
  <c r="H10" i="10"/>
  <c r="H51" i="10"/>
  <c r="M51" i="10" s="1"/>
  <c r="H60" i="10"/>
  <c r="H68" i="10"/>
  <c r="H76" i="10"/>
  <c r="H84" i="10"/>
  <c r="H100" i="10"/>
  <c r="B8" i="10"/>
  <c r="B16" i="10"/>
  <c r="B24" i="10"/>
  <c r="G24" i="10" s="1"/>
  <c r="B32" i="10"/>
  <c r="B40" i="10"/>
  <c r="B48" i="10"/>
  <c r="B56" i="10"/>
  <c r="H67" i="10"/>
  <c r="B11" i="10"/>
  <c r="B21" i="10"/>
  <c r="B31" i="10"/>
  <c r="G31" i="10" s="1"/>
  <c r="B43" i="10"/>
  <c r="B53" i="10"/>
  <c r="B63" i="10"/>
  <c r="B71" i="10"/>
  <c r="B79" i="10"/>
  <c r="B87" i="10"/>
  <c r="B95" i="10"/>
  <c r="H38" i="10"/>
  <c r="M38" i="10" s="1"/>
  <c r="B12" i="10"/>
  <c r="B22" i="10"/>
  <c r="B33" i="10"/>
  <c r="B44" i="10"/>
  <c r="B54" i="10"/>
  <c r="B64" i="10"/>
  <c r="B72" i="10"/>
  <c r="B80" i="10"/>
  <c r="B88" i="10"/>
  <c r="B96" i="10"/>
  <c r="H18" i="10"/>
  <c r="H74" i="10"/>
  <c r="B3" i="10"/>
  <c r="B13" i="10"/>
  <c r="B23" i="10"/>
  <c r="G23" i="10" s="1"/>
  <c r="B35" i="10"/>
  <c r="B45" i="10"/>
  <c r="B55" i="10"/>
  <c r="B65" i="10"/>
  <c r="B73" i="10"/>
  <c r="B81" i="10"/>
  <c r="B89" i="10"/>
  <c r="B97" i="10"/>
  <c r="H58" i="10"/>
  <c r="M58" i="10" s="1"/>
  <c r="H98" i="10"/>
  <c r="B4" i="10"/>
  <c r="B14" i="10"/>
  <c r="B25" i="10"/>
  <c r="B36" i="10"/>
  <c r="B46" i="10"/>
  <c r="B57" i="10"/>
  <c r="G57" i="10" s="1"/>
  <c r="N57" i="10" s="1"/>
  <c r="B66" i="10"/>
  <c r="G66" i="10" s="1"/>
  <c r="B74" i="10"/>
  <c r="B82" i="10"/>
  <c r="B90" i="10"/>
  <c r="B98" i="10"/>
  <c r="H59" i="10"/>
  <c r="H99" i="10"/>
  <c r="B5" i="10"/>
  <c r="G5" i="10" s="1"/>
  <c r="N5" i="10" s="1"/>
  <c r="B15" i="10"/>
  <c r="G15" i="10" s="1"/>
  <c r="B27" i="10"/>
  <c r="B37" i="10"/>
  <c r="B47" i="10"/>
  <c r="B59" i="10"/>
  <c r="B67" i="10"/>
  <c r="B75" i="10"/>
  <c r="B83" i="10"/>
  <c r="B91" i="10"/>
  <c r="B99" i="10"/>
  <c r="H6" i="10"/>
  <c r="H50" i="10"/>
  <c r="B9" i="10"/>
  <c r="B20" i="10"/>
  <c r="B30" i="10"/>
  <c r="B41" i="10"/>
  <c r="G41" i="10" s="1"/>
  <c r="B52" i="10"/>
  <c r="G52" i="10" s="1"/>
  <c r="N52" i="10" s="1"/>
  <c r="B62" i="10"/>
  <c r="B70" i="10"/>
  <c r="B78" i="10"/>
  <c r="B86" i="10"/>
  <c r="B94" i="10"/>
  <c r="B17" i="10"/>
  <c r="B60" i="10"/>
  <c r="B92" i="10"/>
  <c r="B19" i="10"/>
  <c r="B61" i="10"/>
  <c r="B93" i="10"/>
  <c r="H28" i="10"/>
  <c r="H49" i="10"/>
  <c r="B28" i="10"/>
  <c r="B68" i="10"/>
  <c r="B100" i="10"/>
  <c r="B29" i="10"/>
  <c r="B69" i="10"/>
  <c r="B101" i="10"/>
  <c r="B38" i="10"/>
  <c r="B76" i="10"/>
  <c r="H83" i="10"/>
  <c r="B39" i="10"/>
  <c r="B77" i="10"/>
  <c r="B6" i="10"/>
  <c r="B49" i="10"/>
  <c r="B84" i="10"/>
  <c r="B7" i="10"/>
  <c r="B51" i="10"/>
  <c r="B85" i="10"/>
  <c r="I10" i="10"/>
  <c r="I18" i="10"/>
  <c r="I66" i="10"/>
  <c r="I11" i="10"/>
  <c r="I27" i="10"/>
  <c r="I35" i="10"/>
  <c r="I51" i="10"/>
  <c r="I67" i="10"/>
  <c r="I99" i="10"/>
  <c r="I4" i="10"/>
  <c r="I12" i="10"/>
  <c r="I20" i="10"/>
  <c r="I28" i="10"/>
  <c r="I29" i="10"/>
  <c r="I37" i="10"/>
  <c r="I53" i="10"/>
  <c r="I61" i="10"/>
  <c r="I9" i="10"/>
  <c r="I17" i="10"/>
  <c r="I25" i="10"/>
  <c r="I33" i="10"/>
  <c r="I41" i="10"/>
  <c r="I65" i="10"/>
  <c r="I73" i="10"/>
  <c r="I89" i="10"/>
  <c r="I16" i="10"/>
  <c r="I52" i="10"/>
  <c r="I62" i="10"/>
  <c r="I74" i="10"/>
  <c r="I82" i="10"/>
  <c r="I32" i="10"/>
  <c r="I54" i="10"/>
  <c r="I63" i="10"/>
  <c r="C6" i="10"/>
  <c r="C14" i="10"/>
  <c r="C22" i="10"/>
  <c r="C30" i="10"/>
  <c r="C38" i="10"/>
  <c r="C46" i="10"/>
  <c r="C54" i="10"/>
  <c r="C62" i="10"/>
  <c r="C70" i="10"/>
  <c r="C78" i="10"/>
  <c r="C86" i="10"/>
  <c r="C94" i="10"/>
  <c r="I55" i="10"/>
  <c r="I84" i="10"/>
  <c r="I7" i="10"/>
  <c r="I22" i="10"/>
  <c r="I36" i="10"/>
  <c r="I8" i="10"/>
  <c r="I23" i="10"/>
  <c r="I38" i="10"/>
  <c r="C4" i="10"/>
  <c r="C12" i="10"/>
  <c r="C20" i="10"/>
  <c r="C28" i="10"/>
  <c r="C36" i="10"/>
  <c r="C44" i="10"/>
  <c r="C52" i="10"/>
  <c r="C60" i="10"/>
  <c r="C68" i="10"/>
  <c r="C76" i="10"/>
  <c r="C84" i="10"/>
  <c r="C92" i="10"/>
  <c r="C100" i="10"/>
  <c r="C3" i="10"/>
  <c r="C15" i="10"/>
  <c r="C25" i="10"/>
  <c r="C35" i="10"/>
  <c r="C47" i="10"/>
  <c r="C57" i="10"/>
  <c r="C67" i="10"/>
  <c r="C79" i="10"/>
  <c r="C89" i="10"/>
  <c r="C99" i="10"/>
  <c r="C5" i="10"/>
  <c r="C16" i="10"/>
  <c r="C26" i="10"/>
  <c r="C37" i="10"/>
  <c r="C48" i="10"/>
  <c r="C58" i="10"/>
  <c r="C69" i="10"/>
  <c r="C80" i="10"/>
  <c r="C90" i="10"/>
  <c r="C101" i="10"/>
  <c r="C7" i="10"/>
  <c r="C17" i="10"/>
  <c r="C27" i="10"/>
  <c r="C39" i="10"/>
  <c r="C49" i="10"/>
  <c r="C59" i="10"/>
  <c r="C71" i="10"/>
  <c r="C81" i="10"/>
  <c r="C91" i="10"/>
  <c r="I40" i="10"/>
  <c r="C8" i="10"/>
  <c r="C18" i="10"/>
  <c r="C29" i="10"/>
  <c r="C40" i="10"/>
  <c r="C50" i="10"/>
  <c r="C61" i="10"/>
  <c r="C72" i="10"/>
  <c r="C82" i="10"/>
  <c r="C93" i="10"/>
  <c r="C9" i="10"/>
  <c r="C19" i="10"/>
  <c r="C31" i="10"/>
  <c r="C41" i="10"/>
  <c r="C51" i="10"/>
  <c r="C63" i="10"/>
  <c r="C73" i="10"/>
  <c r="C83" i="10"/>
  <c r="C95" i="10"/>
  <c r="C2" i="10"/>
  <c r="C13" i="10"/>
  <c r="C24" i="10"/>
  <c r="C34" i="10"/>
  <c r="C45" i="10"/>
  <c r="C56" i="10"/>
  <c r="C66" i="10"/>
  <c r="C77" i="10"/>
  <c r="C88" i="10"/>
  <c r="C98" i="10"/>
  <c r="C32" i="10"/>
  <c r="C74" i="10"/>
  <c r="C33" i="10"/>
  <c r="C75" i="10"/>
  <c r="C42" i="10"/>
  <c r="C85" i="10"/>
  <c r="C43" i="10"/>
  <c r="C87" i="10"/>
  <c r="I70" i="10"/>
  <c r="C10" i="10"/>
  <c r="C53" i="10"/>
  <c r="C96" i="10"/>
  <c r="I24" i="10"/>
  <c r="I71" i="10"/>
  <c r="M71" i="10" s="1"/>
  <c r="C11" i="10"/>
  <c r="C55" i="10"/>
  <c r="C97" i="10"/>
  <c r="C21" i="10"/>
  <c r="C64" i="10"/>
  <c r="C23" i="10"/>
  <c r="C65" i="10"/>
  <c r="B97" i="7"/>
  <c r="B89" i="7"/>
  <c r="B81" i="7"/>
  <c r="B73" i="7"/>
  <c r="B65" i="7"/>
  <c r="B57" i="7"/>
  <c r="B49" i="7"/>
  <c r="B41" i="7"/>
  <c r="B33" i="7"/>
  <c r="B25" i="7"/>
  <c r="B17" i="7"/>
  <c r="B9" i="7"/>
  <c r="H85" i="7"/>
  <c r="H61" i="7"/>
  <c r="H53" i="7"/>
  <c r="H37" i="7"/>
  <c r="H29" i="7"/>
  <c r="H13" i="7"/>
  <c r="C97" i="7"/>
  <c r="C89" i="7"/>
  <c r="C81" i="7"/>
  <c r="C73" i="7"/>
  <c r="C65" i="7"/>
  <c r="C57" i="7"/>
  <c r="C49" i="7"/>
  <c r="C41" i="7"/>
  <c r="C33" i="7"/>
  <c r="C25" i="7"/>
  <c r="C17" i="7"/>
  <c r="C9" i="7"/>
  <c r="I93" i="7"/>
  <c r="I53" i="7"/>
  <c r="I44" i="7"/>
  <c r="D93" i="7"/>
  <c r="D84" i="7"/>
  <c r="D75" i="7"/>
  <c r="D65" i="7"/>
  <c r="D56" i="7"/>
  <c r="D45" i="7"/>
  <c r="D35" i="7"/>
  <c r="D24" i="7"/>
  <c r="D13" i="7"/>
  <c r="D3" i="7"/>
  <c r="E95" i="7"/>
  <c r="E81" i="7"/>
  <c r="E68" i="7"/>
  <c r="E56" i="7"/>
  <c r="E43" i="7"/>
  <c r="E31" i="7"/>
  <c r="E17" i="7"/>
  <c r="E4" i="7"/>
  <c r="K75" i="7"/>
  <c r="K63" i="7"/>
  <c r="F71" i="7"/>
  <c r="F7" i="7"/>
  <c r="L51" i="7"/>
  <c r="C67" i="8"/>
  <c r="G67" i="8" s="1"/>
  <c r="D2" i="11"/>
  <c r="D10" i="11"/>
  <c r="D18" i="11"/>
  <c r="D26" i="11"/>
  <c r="D34" i="11"/>
  <c r="D42" i="11"/>
  <c r="D50" i="11"/>
  <c r="D58" i="11"/>
  <c r="D66" i="11"/>
  <c r="D74" i="11"/>
  <c r="D82" i="11"/>
  <c r="D90" i="11"/>
  <c r="D98" i="11"/>
  <c r="D3" i="11"/>
  <c r="D11" i="11"/>
  <c r="D19" i="11"/>
  <c r="D27" i="11"/>
  <c r="D35" i="11"/>
  <c r="D43" i="11"/>
  <c r="D51" i="11"/>
  <c r="D59" i="11"/>
  <c r="D67" i="11"/>
  <c r="D75" i="11"/>
  <c r="D83" i="11"/>
  <c r="D91" i="11"/>
  <c r="D99" i="11"/>
  <c r="D4" i="11"/>
  <c r="D12" i="11"/>
  <c r="D20" i="11"/>
  <c r="D28" i="11"/>
  <c r="D36" i="11"/>
  <c r="D44" i="11"/>
  <c r="D52" i="11"/>
  <c r="D60" i="11"/>
  <c r="D68" i="11"/>
  <c r="D76" i="11"/>
  <c r="D84" i="11"/>
  <c r="D92" i="11"/>
  <c r="D100" i="11"/>
  <c r="D5" i="11"/>
  <c r="D13" i="11"/>
  <c r="D21" i="11"/>
  <c r="D29" i="11"/>
  <c r="D37" i="11"/>
  <c r="D45" i="11"/>
  <c r="D53" i="11"/>
  <c r="D61" i="11"/>
  <c r="D69" i="11"/>
  <c r="D77" i="11"/>
  <c r="D85" i="11"/>
  <c r="D93" i="11"/>
  <c r="D101" i="11"/>
  <c r="J2" i="11"/>
  <c r="D6" i="11"/>
  <c r="D14" i="11"/>
  <c r="D22" i="11"/>
  <c r="D30" i="11"/>
  <c r="D38" i="11"/>
  <c r="D46" i="11"/>
  <c r="D54" i="11"/>
  <c r="D62" i="11"/>
  <c r="D70" i="11"/>
  <c r="D78" i="11"/>
  <c r="D86" i="11"/>
  <c r="G86" i="11" s="1"/>
  <c r="D94" i="11"/>
  <c r="D9" i="11"/>
  <c r="D17" i="11"/>
  <c r="D25" i="11"/>
  <c r="D33" i="11"/>
  <c r="D41" i="11"/>
  <c r="D49" i="11"/>
  <c r="D57" i="11"/>
  <c r="D65" i="11"/>
  <c r="D73" i="11"/>
  <c r="D81" i="11"/>
  <c r="D89" i="11"/>
  <c r="D97" i="11"/>
  <c r="J6" i="11"/>
  <c r="D31" i="11"/>
  <c r="D63" i="11"/>
  <c r="D95" i="11"/>
  <c r="J55" i="11"/>
  <c r="J63" i="11"/>
  <c r="J79" i="11"/>
  <c r="J87" i="11"/>
  <c r="D32" i="11"/>
  <c r="D64" i="11"/>
  <c r="D96" i="11"/>
  <c r="J8" i="11"/>
  <c r="J48" i="11"/>
  <c r="J72" i="11"/>
  <c r="J80" i="11"/>
  <c r="D7" i="11"/>
  <c r="D39" i="11"/>
  <c r="D71" i="11"/>
  <c r="J17" i="11"/>
  <c r="J41" i="11"/>
  <c r="J49" i="11"/>
  <c r="J73" i="11"/>
  <c r="J81" i="11"/>
  <c r="J97" i="11"/>
  <c r="D8" i="11"/>
  <c r="D40" i="11"/>
  <c r="D72" i="11"/>
  <c r="J10" i="11"/>
  <c r="J26" i="11"/>
  <c r="J66" i="11"/>
  <c r="J74" i="11"/>
  <c r="D15" i="11"/>
  <c r="D47" i="11"/>
  <c r="D79" i="11"/>
  <c r="J35" i="11"/>
  <c r="M35" i="11" s="1"/>
  <c r="J59" i="11"/>
  <c r="J67" i="11"/>
  <c r="D24" i="11"/>
  <c r="D56" i="11"/>
  <c r="D88" i="11"/>
  <c r="J54" i="11"/>
  <c r="D80" i="11"/>
  <c r="G80" i="11" s="1"/>
  <c r="J68" i="11"/>
  <c r="M68" i="11" s="1"/>
  <c r="N68" i="11" s="1"/>
  <c r="D87" i="11"/>
  <c r="J36" i="11"/>
  <c r="J93" i="11"/>
  <c r="J60" i="11"/>
  <c r="D16" i="11"/>
  <c r="D55" i="11"/>
  <c r="J4" i="11"/>
  <c r="J53" i="11"/>
  <c r="J13" i="11"/>
  <c r="J52" i="11"/>
  <c r="D23" i="11"/>
  <c r="J3" i="11"/>
  <c r="D48" i="11"/>
  <c r="J6" i="7"/>
  <c r="J54" i="7"/>
  <c r="D2" i="7"/>
  <c r="D10" i="7"/>
  <c r="D18" i="7"/>
  <c r="D26" i="7"/>
  <c r="D34" i="7"/>
  <c r="D42" i="7"/>
  <c r="D50" i="7"/>
  <c r="D58" i="7"/>
  <c r="D66" i="7"/>
  <c r="D74" i="7"/>
  <c r="D82" i="7"/>
  <c r="D90" i="7"/>
  <c r="D98" i="7"/>
  <c r="J17" i="7"/>
  <c r="J41" i="7"/>
  <c r="J2" i="7"/>
  <c r="J10" i="7"/>
  <c r="J26" i="7"/>
  <c r="J66" i="7"/>
  <c r="J74" i="7"/>
  <c r="D6" i="7"/>
  <c r="D14" i="7"/>
  <c r="D22" i="7"/>
  <c r="D30" i="7"/>
  <c r="D38" i="7"/>
  <c r="D46" i="7"/>
  <c r="D54" i="7"/>
  <c r="E7" i="8"/>
  <c r="E15" i="8"/>
  <c r="E23" i="8"/>
  <c r="E31" i="8"/>
  <c r="E39" i="8"/>
  <c r="G39" i="8" s="1"/>
  <c r="E47" i="8"/>
  <c r="G47" i="8" s="1"/>
  <c r="E55" i="8"/>
  <c r="E8" i="8"/>
  <c r="E16" i="8"/>
  <c r="E24" i="8"/>
  <c r="E32" i="8"/>
  <c r="E40" i="8"/>
  <c r="E48" i="8"/>
  <c r="E56" i="8"/>
  <c r="E64" i="8"/>
  <c r="E72" i="8"/>
  <c r="E80" i="8"/>
  <c r="E88" i="8"/>
  <c r="E96" i="8"/>
  <c r="E9" i="8"/>
  <c r="E17" i="8"/>
  <c r="E25" i="8"/>
  <c r="E33" i="8"/>
  <c r="E41" i="8"/>
  <c r="E49" i="8"/>
  <c r="E57" i="8"/>
  <c r="E65" i="8"/>
  <c r="E73" i="8"/>
  <c r="E2" i="8"/>
  <c r="G2" i="8" s="1"/>
  <c r="E10" i="8"/>
  <c r="E18" i="8"/>
  <c r="E26" i="8"/>
  <c r="E34" i="8"/>
  <c r="E42" i="8"/>
  <c r="E50" i="8"/>
  <c r="E58" i="8"/>
  <c r="E66" i="8"/>
  <c r="G66" i="8" s="1"/>
  <c r="E74" i="8"/>
  <c r="E82" i="8"/>
  <c r="E90" i="8"/>
  <c r="E98" i="8"/>
  <c r="E3" i="8"/>
  <c r="E11" i="8"/>
  <c r="E19" i="8"/>
  <c r="E27" i="8"/>
  <c r="G27" i="8" s="1"/>
  <c r="E35" i="8"/>
  <c r="G35" i="8" s="1"/>
  <c r="E43" i="8"/>
  <c r="E51" i="8"/>
  <c r="E59" i="8"/>
  <c r="E67" i="8"/>
  <c r="E75" i="8"/>
  <c r="E83" i="8"/>
  <c r="E91" i="8"/>
  <c r="E99" i="8"/>
  <c r="G99" i="8" s="1"/>
  <c r="E6" i="8"/>
  <c r="E14" i="8"/>
  <c r="E22" i="8"/>
  <c r="E30" i="8"/>
  <c r="E38" i="8"/>
  <c r="E46" i="8"/>
  <c r="E54" i="8"/>
  <c r="E62" i="8"/>
  <c r="G62" i="8" s="1"/>
  <c r="E70" i="8"/>
  <c r="E78" i="8"/>
  <c r="E86" i="8"/>
  <c r="E94" i="8"/>
  <c r="E29" i="8"/>
  <c r="E61" i="8"/>
  <c r="E81" i="8"/>
  <c r="E97" i="8"/>
  <c r="E4" i="8"/>
  <c r="E36" i="8"/>
  <c r="E63" i="8"/>
  <c r="E84" i="8"/>
  <c r="E100" i="8"/>
  <c r="K97" i="8"/>
  <c r="K85" i="8"/>
  <c r="K81" i="8"/>
  <c r="K77" i="8"/>
  <c r="K73" i="8"/>
  <c r="K69" i="8"/>
  <c r="K65" i="8"/>
  <c r="K61" i="8"/>
  <c r="K53" i="8"/>
  <c r="E5" i="8"/>
  <c r="E37" i="8"/>
  <c r="E68" i="8"/>
  <c r="E85" i="8"/>
  <c r="E101" i="8"/>
  <c r="E12" i="8"/>
  <c r="E44" i="8"/>
  <c r="E69" i="8"/>
  <c r="E87" i="8"/>
  <c r="K98" i="8"/>
  <c r="K90" i="8"/>
  <c r="K86" i="8"/>
  <c r="K78" i="8"/>
  <c r="K74" i="8"/>
  <c r="K70" i="8"/>
  <c r="K58" i="8"/>
  <c r="K54" i="8"/>
  <c r="E13" i="8"/>
  <c r="G13" i="8" s="1"/>
  <c r="E45" i="8"/>
  <c r="E71" i="8"/>
  <c r="E89" i="8"/>
  <c r="E20" i="8"/>
  <c r="E52" i="8"/>
  <c r="E76" i="8"/>
  <c r="E92" i="8"/>
  <c r="G92" i="8" s="1"/>
  <c r="E21" i="8"/>
  <c r="G21" i="8" s="1"/>
  <c r="E53" i="8"/>
  <c r="E77" i="8"/>
  <c r="E93" i="8"/>
  <c r="K99" i="8"/>
  <c r="K79" i="8"/>
  <c r="K55" i="8"/>
  <c r="K52" i="8"/>
  <c r="E28" i="8"/>
  <c r="G28" i="8" s="1"/>
  <c r="K35" i="8"/>
  <c r="K25" i="8"/>
  <c r="K22" i="8"/>
  <c r="K18" i="8"/>
  <c r="K14" i="8"/>
  <c r="K10" i="8"/>
  <c r="K6" i="8"/>
  <c r="K2" i="8"/>
  <c r="E60" i="8"/>
  <c r="K92" i="8"/>
  <c r="K51" i="8"/>
  <c r="K48" i="8"/>
  <c r="E79" i="8"/>
  <c r="K72" i="8"/>
  <c r="K45" i="8"/>
  <c r="K38" i="8"/>
  <c r="K26" i="8"/>
  <c r="K19" i="8"/>
  <c r="K11" i="8"/>
  <c r="K7" i="8"/>
  <c r="K3" i="8"/>
  <c r="E95" i="8"/>
  <c r="K67" i="8"/>
  <c r="K60" i="8"/>
  <c r="K36" i="8"/>
  <c r="K23" i="8"/>
  <c r="K88" i="8"/>
  <c r="K80" i="8"/>
  <c r="K76" i="8"/>
  <c r="K56" i="8"/>
  <c r="K49" i="8"/>
  <c r="K43" i="8"/>
  <c r="M43" i="8" s="1"/>
  <c r="K30" i="8"/>
  <c r="K20" i="8"/>
  <c r="K16" i="8"/>
  <c r="K12" i="8"/>
  <c r="K8" i="8"/>
  <c r="K4" i="8"/>
  <c r="K46" i="8"/>
  <c r="M46" i="8" s="1"/>
  <c r="K41" i="8"/>
  <c r="M41" i="8" s="1"/>
  <c r="K27" i="8"/>
  <c r="K24" i="8"/>
  <c r="B96" i="7"/>
  <c r="B88" i="7"/>
  <c r="B80" i="7"/>
  <c r="B72" i="7"/>
  <c r="B64" i="7"/>
  <c r="B56" i="7"/>
  <c r="B48" i="7"/>
  <c r="B40" i="7"/>
  <c r="B32" i="7"/>
  <c r="B24" i="7"/>
  <c r="B16" i="7"/>
  <c r="B8" i="7"/>
  <c r="H60" i="7"/>
  <c r="H52" i="7"/>
  <c r="H44" i="7"/>
  <c r="H20" i="7"/>
  <c r="H4" i="7"/>
  <c r="C96" i="7"/>
  <c r="C88" i="7"/>
  <c r="C80" i="7"/>
  <c r="C72" i="7"/>
  <c r="C64" i="7"/>
  <c r="C56" i="7"/>
  <c r="C48" i="7"/>
  <c r="C40" i="7"/>
  <c r="C32" i="7"/>
  <c r="C24" i="7"/>
  <c r="C16" i="7"/>
  <c r="C8" i="7"/>
  <c r="I100" i="7"/>
  <c r="I60" i="7"/>
  <c r="I52" i="7"/>
  <c r="D101" i="7"/>
  <c r="D92" i="7"/>
  <c r="D83" i="7"/>
  <c r="D73" i="7"/>
  <c r="D64" i="7"/>
  <c r="D55" i="7"/>
  <c r="D44" i="7"/>
  <c r="D33" i="7"/>
  <c r="D23" i="7"/>
  <c r="D12" i="7"/>
  <c r="J93" i="7"/>
  <c r="J68" i="7"/>
  <c r="J59" i="7"/>
  <c r="E92" i="7"/>
  <c r="E80" i="7"/>
  <c r="E67" i="7"/>
  <c r="E55" i="7"/>
  <c r="E41" i="7"/>
  <c r="E28" i="7"/>
  <c r="E16" i="7"/>
  <c r="E3" i="7"/>
  <c r="K93" i="7"/>
  <c r="K61" i="7"/>
  <c r="K43" i="7"/>
  <c r="F63" i="7"/>
  <c r="L99" i="7"/>
  <c r="L43" i="7"/>
  <c r="I86" i="8"/>
  <c r="C4" i="8"/>
  <c r="G4" i="8" s="1"/>
  <c r="C12" i="8"/>
  <c r="G12" i="8" s="1"/>
  <c r="C20" i="8"/>
  <c r="C28" i="8"/>
  <c r="C36" i="8"/>
  <c r="C44" i="8"/>
  <c r="C52" i="8"/>
  <c r="C60" i="8"/>
  <c r="C68" i="8"/>
  <c r="C76" i="8"/>
  <c r="G76" i="8" s="1"/>
  <c r="C84" i="8"/>
  <c r="C92" i="8"/>
  <c r="C100" i="8"/>
  <c r="C2" i="8"/>
  <c r="C10" i="8"/>
  <c r="C18" i="8"/>
  <c r="C26" i="8"/>
  <c r="C34" i="8"/>
  <c r="C42" i="8"/>
  <c r="C50" i="8"/>
  <c r="C58" i="8"/>
  <c r="C66" i="8"/>
  <c r="C74" i="8"/>
  <c r="C82" i="8"/>
  <c r="C90" i="8"/>
  <c r="C98" i="8"/>
  <c r="C7" i="8"/>
  <c r="C17" i="8"/>
  <c r="C29" i="8"/>
  <c r="C39" i="8"/>
  <c r="C49" i="8"/>
  <c r="C61" i="8"/>
  <c r="C71" i="8"/>
  <c r="C81" i="8"/>
  <c r="C93" i="8"/>
  <c r="C8" i="8"/>
  <c r="C19" i="8"/>
  <c r="C30" i="8"/>
  <c r="C40" i="8"/>
  <c r="C51" i="8"/>
  <c r="C62" i="8"/>
  <c r="C72" i="8"/>
  <c r="G72" i="8" s="1"/>
  <c r="C83" i="8"/>
  <c r="C94" i="8"/>
  <c r="I100" i="8"/>
  <c r="I92" i="8"/>
  <c r="I88" i="8"/>
  <c r="I80" i="8"/>
  <c r="I76" i="8"/>
  <c r="M76" i="8" s="1"/>
  <c r="I72" i="8"/>
  <c r="M72" i="8" s="1"/>
  <c r="I68" i="8"/>
  <c r="I60" i="8"/>
  <c r="I56" i="8"/>
  <c r="I52" i="8"/>
  <c r="C9" i="8"/>
  <c r="C21" i="8"/>
  <c r="C31" i="8"/>
  <c r="G31" i="8" s="1"/>
  <c r="N31" i="8" s="1"/>
  <c r="C41" i="8"/>
  <c r="G41" i="8" s="1"/>
  <c r="C53" i="8"/>
  <c r="C63" i="8"/>
  <c r="C73" i="8"/>
  <c r="C85" i="8"/>
  <c r="C95" i="8"/>
  <c r="C11" i="8"/>
  <c r="C22" i="8"/>
  <c r="C32" i="8"/>
  <c r="C43" i="8"/>
  <c r="C54" i="8"/>
  <c r="C64" i="8"/>
  <c r="C75" i="8"/>
  <c r="C86" i="8"/>
  <c r="C96" i="8"/>
  <c r="I101" i="8"/>
  <c r="M101" i="8" s="1"/>
  <c r="I97" i="8"/>
  <c r="M97" i="8" s="1"/>
  <c r="I93" i="8"/>
  <c r="I85" i="8"/>
  <c r="I81" i="8"/>
  <c r="I77" i="8"/>
  <c r="I69" i="8"/>
  <c r="I65" i="8"/>
  <c r="I61" i="8"/>
  <c r="I53" i="8"/>
  <c r="M53" i="8" s="1"/>
  <c r="C13" i="8"/>
  <c r="C23" i="8"/>
  <c r="C33" i="8"/>
  <c r="C45" i="8"/>
  <c r="C55" i="8"/>
  <c r="C65" i="8"/>
  <c r="C77" i="8"/>
  <c r="G77" i="8" s="1"/>
  <c r="C87" i="8"/>
  <c r="C97" i="8"/>
  <c r="C5" i="8"/>
  <c r="C15" i="8"/>
  <c r="C25" i="8"/>
  <c r="C37" i="8"/>
  <c r="C47" i="8"/>
  <c r="C57" i="8"/>
  <c r="G57" i="8" s="1"/>
  <c r="C69" i="8"/>
  <c r="G69" i="8" s="1"/>
  <c r="C79" i="8"/>
  <c r="C89" i="8"/>
  <c r="C101" i="8"/>
  <c r="C27" i="8"/>
  <c r="C70" i="8"/>
  <c r="I71" i="8"/>
  <c r="I59" i="8"/>
  <c r="I39" i="8"/>
  <c r="M39" i="8" s="1"/>
  <c r="I24" i="8"/>
  <c r="C35" i="8"/>
  <c r="C78" i="8"/>
  <c r="I99" i="8"/>
  <c r="I79" i="8"/>
  <c r="I50" i="8"/>
  <c r="I44" i="8"/>
  <c r="M44" i="8" s="1"/>
  <c r="I37" i="8"/>
  <c r="M37" i="8" s="1"/>
  <c r="I31" i="8"/>
  <c r="I17" i="8"/>
  <c r="C38" i="8"/>
  <c r="C80" i="8"/>
  <c r="I75" i="8"/>
  <c r="C3" i="8"/>
  <c r="C46" i="8"/>
  <c r="G46" i="8" s="1"/>
  <c r="C88" i="8"/>
  <c r="G88" i="8" s="1"/>
  <c r="I87" i="8"/>
  <c r="I70" i="8"/>
  <c r="I51" i="8"/>
  <c r="I42" i="8"/>
  <c r="I35" i="8"/>
  <c r="I25" i="8"/>
  <c r="I18" i="8"/>
  <c r="I6" i="8"/>
  <c r="M6" i="8" s="1"/>
  <c r="I2" i="8"/>
  <c r="C6" i="8"/>
  <c r="C48" i="8"/>
  <c r="C91" i="8"/>
  <c r="I63" i="8"/>
  <c r="I48" i="8"/>
  <c r="I45" i="8"/>
  <c r="I38" i="8"/>
  <c r="M38" i="8" s="1"/>
  <c r="I32" i="8"/>
  <c r="C14" i="8"/>
  <c r="C56" i="8"/>
  <c r="C99" i="8"/>
  <c r="I78" i="8"/>
  <c r="I67" i="8"/>
  <c r="I54" i="8"/>
  <c r="M54" i="8" s="1"/>
  <c r="I29" i="8"/>
  <c r="M29" i="8" s="1"/>
  <c r="I23" i="8"/>
  <c r="I15" i="8"/>
  <c r="I11" i="8"/>
  <c r="I7" i="8"/>
  <c r="I3" i="8"/>
  <c r="C16" i="8"/>
  <c r="C59" i="8"/>
  <c r="G59" i="8" s="1"/>
  <c r="I98" i="8"/>
  <c r="M98" i="8" s="1"/>
  <c r="I49" i="8"/>
  <c r="I43" i="8"/>
  <c r="I36" i="8"/>
  <c r="E6" i="11"/>
  <c r="E14" i="11"/>
  <c r="E22" i="11"/>
  <c r="E30" i="11"/>
  <c r="E38" i="11"/>
  <c r="E46" i="11"/>
  <c r="E54" i="11"/>
  <c r="E62" i="11"/>
  <c r="E70" i="11"/>
  <c r="E78" i="11"/>
  <c r="E86" i="11"/>
  <c r="E94" i="11"/>
  <c r="E7" i="11"/>
  <c r="E15" i="11"/>
  <c r="E23" i="11"/>
  <c r="E31" i="11"/>
  <c r="E39" i="11"/>
  <c r="E47" i="11"/>
  <c r="E55" i="11"/>
  <c r="E63" i="11"/>
  <c r="E71" i="11"/>
  <c r="E79" i="11"/>
  <c r="E87" i="11"/>
  <c r="E95" i="11"/>
  <c r="K4" i="11"/>
  <c r="K12" i="11"/>
  <c r="K20" i="11"/>
  <c r="K36" i="11"/>
  <c r="M36" i="11" s="1"/>
  <c r="K44" i="11"/>
  <c r="K52" i="11"/>
  <c r="K60" i="11"/>
  <c r="K68" i="11"/>
  <c r="E8" i="11"/>
  <c r="E16" i="11"/>
  <c r="E24" i="11"/>
  <c r="E32" i="11"/>
  <c r="E40" i="11"/>
  <c r="E48" i="11"/>
  <c r="E56" i="11"/>
  <c r="E64" i="11"/>
  <c r="E72" i="11"/>
  <c r="E80" i="11"/>
  <c r="E88" i="11"/>
  <c r="E96" i="11"/>
  <c r="K13" i="11"/>
  <c r="K37" i="11"/>
  <c r="K45" i="11"/>
  <c r="K53" i="11"/>
  <c r="K61" i="11"/>
  <c r="K85" i="11"/>
  <c r="E9" i="11"/>
  <c r="E17" i="11"/>
  <c r="E25" i="11"/>
  <c r="E33" i="11"/>
  <c r="E41" i="11"/>
  <c r="E49" i="11"/>
  <c r="E57" i="11"/>
  <c r="E65" i="11"/>
  <c r="E73" i="11"/>
  <c r="E81" i="11"/>
  <c r="E89" i="11"/>
  <c r="G89" i="11" s="1"/>
  <c r="N89" i="11" s="1"/>
  <c r="E97" i="11"/>
  <c r="K6" i="11"/>
  <c r="K14" i="11"/>
  <c r="K38" i="11"/>
  <c r="K54" i="11"/>
  <c r="K62" i="11"/>
  <c r="K70" i="11"/>
  <c r="M70" i="11" s="1"/>
  <c r="K86" i="11"/>
  <c r="E2" i="11"/>
  <c r="E10" i="11"/>
  <c r="E18" i="11"/>
  <c r="E26" i="11"/>
  <c r="E34" i="11"/>
  <c r="E42" i="11"/>
  <c r="E50" i="11"/>
  <c r="G50" i="11" s="1"/>
  <c r="N50" i="11" s="1"/>
  <c r="E58" i="11"/>
  <c r="E66" i="11"/>
  <c r="E74" i="11"/>
  <c r="E82" i="11"/>
  <c r="E90" i="11"/>
  <c r="E98" i="11"/>
  <c r="K7" i="11"/>
  <c r="K23" i="11"/>
  <c r="M23" i="11" s="1"/>
  <c r="K31" i="11"/>
  <c r="M31" i="11" s="1"/>
  <c r="K39" i="11"/>
  <c r="K63" i="11"/>
  <c r="K71" i="11"/>
  <c r="E5" i="11"/>
  <c r="E13" i="11"/>
  <c r="E21" i="11"/>
  <c r="E29" i="11"/>
  <c r="E37" i="11"/>
  <c r="E45" i="11"/>
  <c r="E53" i="11"/>
  <c r="E61" i="11"/>
  <c r="E69" i="11"/>
  <c r="E77" i="11"/>
  <c r="E85" i="11"/>
  <c r="E93" i="11"/>
  <c r="E101" i="11"/>
  <c r="G101" i="11" s="1"/>
  <c r="N101" i="11" s="1"/>
  <c r="K10" i="11"/>
  <c r="K26" i="11"/>
  <c r="K50" i="11"/>
  <c r="K66" i="11"/>
  <c r="K90" i="11"/>
  <c r="E27" i="11"/>
  <c r="E59" i="11"/>
  <c r="E91" i="11"/>
  <c r="K27" i="11"/>
  <c r="K40" i="11"/>
  <c r="K51" i="11"/>
  <c r="K67" i="11"/>
  <c r="K97" i="11"/>
  <c r="E28" i="11"/>
  <c r="E60" i="11"/>
  <c r="E92" i="11"/>
  <c r="K17" i="11"/>
  <c r="K79" i="11"/>
  <c r="E3" i="11"/>
  <c r="E35" i="11"/>
  <c r="E67" i="11"/>
  <c r="E99" i="11"/>
  <c r="K56" i="11"/>
  <c r="M56" i="11" s="1"/>
  <c r="N56" i="11" s="1"/>
  <c r="K72" i="11"/>
  <c r="E4" i="11"/>
  <c r="E36" i="11"/>
  <c r="E68" i="11"/>
  <c r="E100" i="11"/>
  <c r="K43" i="11"/>
  <c r="K57" i="11"/>
  <c r="K73" i="11"/>
  <c r="K92" i="11"/>
  <c r="M92" i="11" s="1"/>
  <c r="E11" i="11"/>
  <c r="E43" i="11"/>
  <c r="E75" i="11"/>
  <c r="K32" i="11"/>
  <c r="K93" i="11"/>
  <c r="E20" i="11"/>
  <c r="E52" i="11"/>
  <c r="E84" i="11"/>
  <c r="K25" i="11"/>
  <c r="K35" i="11"/>
  <c r="K87" i="11"/>
  <c r="K9" i="11"/>
  <c r="K24" i="11"/>
  <c r="E12" i="11"/>
  <c r="K48" i="11"/>
  <c r="E19" i="11"/>
  <c r="K75" i="11"/>
  <c r="E44" i="11"/>
  <c r="K33" i="11"/>
  <c r="K76" i="11"/>
  <c r="E83" i="11"/>
  <c r="E51" i="11"/>
  <c r="E76" i="11"/>
  <c r="K4" i="7"/>
  <c r="K12" i="7"/>
  <c r="K20" i="7"/>
  <c r="K36" i="7"/>
  <c r="K44" i="7"/>
  <c r="K52" i="7"/>
  <c r="K60" i="7"/>
  <c r="K68" i="7"/>
  <c r="K76" i="7"/>
  <c r="K13" i="7"/>
  <c r="K37" i="7"/>
  <c r="K45" i="7"/>
  <c r="K53" i="7"/>
  <c r="K6" i="7"/>
  <c r="K14" i="7"/>
  <c r="K38" i="7"/>
  <c r="K54" i="7"/>
  <c r="K62" i="7"/>
  <c r="K70" i="7"/>
  <c r="K86" i="7"/>
  <c r="E2" i="7"/>
  <c r="E10" i="7"/>
  <c r="E18" i="7"/>
  <c r="E26" i="7"/>
  <c r="E34" i="7"/>
  <c r="E42" i="7"/>
  <c r="E50" i="7"/>
  <c r="E58" i="7"/>
  <c r="E66" i="7"/>
  <c r="E74" i="7"/>
  <c r="E82" i="7"/>
  <c r="E90" i="7"/>
  <c r="E98" i="7"/>
  <c r="K7" i="7"/>
  <c r="K23" i="7"/>
  <c r="K31" i="7"/>
  <c r="K39" i="7"/>
  <c r="K24" i="7"/>
  <c r="K32" i="7"/>
  <c r="K40" i="7"/>
  <c r="K48" i="7"/>
  <c r="K56" i="7"/>
  <c r="K9" i="7"/>
  <c r="K17" i="7"/>
  <c r="K25" i="7"/>
  <c r="K33" i="7"/>
  <c r="K57" i="7"/>
  <c r="K73" i="7"/>
  <c r="K97" i="7"/>
  <c r="E5" i="7"/>
  <c r="E13" i="7"/>
  <c r="E21" i="7"/>
  <c r="E29" i="7"/>
  <c r="E37" i="7"/>
  <c r="E45" i="7"/>
  <c r="E53" i="7"/>
  <c r="E61" i="7"/>
  <c r="E69" i="7"/>
  <c r="E77" i="7"/>
  <c r="E85" i="7"/>
  <c r="E93" i="7"/>
  <c r="E101" i="7"/>
  <c r="K10" i="7"/>
  <c r="K26" i="7"/>
  <c r="M26" i="7" s="1"/>
  <c r="K50" i="7"/>
  <c r="K66" i="7"/>
  <c r="K90" i="7"/>
  <c r="E6" i="7"/>
  <c r="E14" i="7"/>
  <c r="E22" i="7"/>
  <c r="E30" i="7"/>
  <c r="E38" i="7"/>
  <c r="E46" i="7"/>
  <c r="E54" i="7"/>
  <c r="E62" i="7"/>
  <c r="E70" i="7"/>
  <c r="E78" i="7"/>
  <c r="E86" i="7"/>
  <c r="E94" i="7"/>
  <c r="B95" i="7"/>
  <c r="G95" i="7" s="1"/>
  <c r="N95" i="7" s="1"/>
  <c r="B87" i="7"/>
  <c r="B79" i="7"/>
  <c r="B71" i="7"/>
  <c r="B63" i="7"/>
  <c r="B55" i="7"/>
  <c r="B47" i="7"/>
  <c r="B39" i="7"/>
  <c r="B31" i="7"/>
  <c r="B23" i="7"/>
  <c r="B15" i="7"/>
  <c r="B7" i="7"/>
  <c r="H91" i="7"/>
  <c r="H67" i="7"/>
  <c r="H51" i="7"/>
  <c r="H43" i="7"/>
  <c r="H35" i="7"/>
  <c r="H27" i="7"/>
  <c r="H3" i="7"/>
  <c r="C95" i="7"/>
  <c r="C87" i="7"/>
  <c r="C79" i="7"/>
  <c r="C71" i="7"/>
  <c r="C63" i="7"/>
  <c r="C55" i="7"/>
  <c r="C47" i="7"/>
  <c r="C39" i="7"/>
  <c r="C31" i="7"/>
  <c r="C23" i="7"/>
  <c r="C15" i="7"/>
  <c r="C7" i="7"/>
  <c r="I51" i="7"/>
  <c r="I25" i="7"/>
  <c r="D100" i="7"/>
  <c r="D91" i="7"/>
  <c r="D81" i="7"/>
  <c r="D72" i="7"/>
  <c r="D63" i="7"/>
  <c r="D53" i="7"/>
  <c r="D43" i="7"/>
  <c r="D32" i="7"/>
  <c r="D21" i="7"/>
  <c r="D11" i="7"/>
  <c r="J67" i="7"/>
  <c r="J49" i="7"/>
  <c r="J4" i="7"/>
  <c r="E91" i="7"/>
  <c r="E79" i="7"/>
  <c r="E65" i="7"/>
  <c r="E52" i="7"/>
  <c r="E40" i="7"/>
  <c r="E27" i="7"/>
  <c r="E15" i="7"/>
  <c r="K92" i="7"/>
  <c r="K72" i="7"/>
  <c r="F55" i="7"/>
  <c r="L91" i="7"/>
  <c r="M91" i="7" s="1"/>
  <c r="L35" i="7"/>
  <c r="I41" i="8"/>
  <c r="F82" i="8"/>
  <c r="B94" i="7"/>
  <c r="B86" i="7"/>
  <c r="B78" i="7"/>
  <c r="B70" i="7"/>
  <c r="B62" i="7"/>
  <c r="B54" i="7"/>
  <c r="B46" i="7"/>
  <c r="B38" i="7"/>
  <c r="B30" i="7"/>
  <c r="B22" i="7"/>
  <c r="B14" i="7"/>
  <c r="B6" i="7"/>
  <c r="H50" i="7"/>
  <c r="H34" i="7"/>
  <c r="M34" i="7" s="1"/>
  <c r="H26" i="7"/>
  <c r="H2" i="7"/>
  <c r="C94" i="7"/>
  <c r="C86" i="7"/>
  <c r="C78" i="7"/>
  <c r="C70" i="7"/>
  <c r="C62" i="7"/>
  <c r="C54" i="7"/>
  <c r="C46" i="7"/>
  <c r="C38" i="7"/>
  <c r="C30" i="7"/>
  <c r="C22" i="7"/>
  <c r="C14" i="7"/>
  <c r="C6" i="7"/>
  <c r="I98" i="7"/>
  <c r="I74" i="7"/>
  <c r="I41" i="7"/>
  <c r="I32" i="7"/>
  <c r="I24" i="7"/>
  <c r="D99" i="7"/>
  <c r="D89" i="7"/>
  <c r="D80" i="7"/>
  <c r="D71" i="7"/>
  <c r="D62" i="7"/>
  <c r="D52" i="7"/>
  <c r="D41" i="7"/>
  <c r="D31" i="7"/>
  <c r="D20" i="7"/>
  <c r="D9" i="7"/>
  <c r="J48" i="7"/>
  <c r="J13" i="7"/>
  <c r="J3" i="7"/>
  <c r="M3" i="7" s="1"/>
  <c r="E89" i="7"/>
  <c r="E76" i="7"/>
  <c r="E64" i="7"/>
  <c r="E51" i="7"/>
  <c r="E39" i="7"/>
  <c r="E25" i="7"/>
  <c r="E12" i="7"/>
  <c r="K71" i="7"/>
  <c r="F47" i="7"/>
  <c r="K5" i="8"/>
  <c r="D4" i="8"/>
  <c r="D12" i="8"/>
  <c r="D20" i="8"/>
  <c r="D28" i="8"/>
  <c r="D36" i="8"/>
  <c r="G36" i="8" s="1"/>
  <c r="D44" i="8"/>
  <c r="G44" i="8" s="1"/>
  <c r="D52" i="8"/>
  <c r="D60" i="8"/>
  <c r="D68" i="8"/>
  <c r="D76" i="8"/>
  <c r="D84" i="8"/>
  <c r="D92" i="8"/>
  <c r="D100" i="8"/>
  <c r="D6" i="8"/>
  <c r="G6" i="8" s="1"/>
  <c r="D14" i="8"/>
  <c r="D22" i="8"/>
  <c r="D30" i="8"/>
  <c r="D38" i="8"/>
  <c r="D46" i="8"/>
  <c r="D7" i="8"/>
  <c r="D15" i="8"/>
  <c r="D23" i="8"/>
  <c r="G23" i="8" s="1"/>
  <c r="D31" i="8"/>
  <c r="D39" i="8"/>
  <c r="D47" i="8"/>
  <c r="D2" i="8"/>
  <c r="D10" i="8"/>
  <c r="D18" i="8"/>
  <c r="D26" i="8"/>
  <c r="D34" i="8"/>
  <c r="D42" i="8"/>
  <c r="D50" i="8"/>
  <c r="D58" i="8"/>
  <c r="D66" i="8"/>
  <c r="D74" i="8"/>
  <c r="D82" i="8"/>
  <c r="D90" i="8"/>
  <c r="D98" i="8"/>
  <c r="D13" i="8"/>
  <c r="D29" i="8"/>
  <c r="D45" i="8"/>
  <c r="D57" i="8"/>
  <c r="D69" i="8"/>
  <c r="D79" i="8"/>
  <c r="D89" i="8"/>
  <c r="D101" i="8"/>
  <c r="J100" i="8"/>
  <c r="J96" i="8"/>
  <c r="J84" i="8"/>
  <c r="J80" i="8"/>
  <c r="J76" i="8"/>
  <c r="J68" i="8"/>
  <c r="J60" i="8"/>
  <c r="M60" i="8" s="1"/>
  <c r="J52" i="8"/>
  <c r="M52" i="8" s="1"/>
  <c r="J44" i="8"/>
  <c r="D16" i="8"/>
  <c r="D32" i="8"/>
  <c r="D48" i="8"/>
  <c r="D59" i="8"/>
  <c r="D70" i="8"/>
  <c r="D80" i="8"/>
  <c r="G80" i="8" s="1"/>
  <c r="D91" i="8"/>
  <c r="G91" i="8" s="1"/>
  <c r="D17" i="8"/>
  <c r="D33" i="8"/>
  <c r="D49" i="8"/>
  <c r="D61" i="8"/>
  <c r="D71" i="8"/>
  <c r="D81" i="8"/>
  <c r="D93" i="8"/>
  <c r="J93" i="8"/>
  <c r="J85" i="8"/>
  <c r="J81" i="8"/>
  <c r="J73" i="8"/>
  <c r="J61" i="8"/>
  <c r="J57" i="8"/>
  <c r="J53" i="8"/>
  <c r="J49" i="8"/>
  <c r="M49" i="8" s="1"/>
  <c r="J45" i="8"/>
  <c r="J41" i="8"/>
  <c r="D3" i="8"/>
  <c r="D19" i="8"/>
  <c r="D35" i="8"/>
  <c r="D51" i="8"/>
  <c r="D62" i="8"/>
  <c r="D72" i="8"/>
  <c r="D83" i="8"/>
  <c r="D94" i="8"/>
  <c r="D5" i="8"/>
  <c r="D21" i="8"/>
  <c r="D37" i="8"/>
  <c r="D53" i="8"/>
  <c r="D63" i="8"/>
  <c r="D73" i="8"/>
  <c r="D85" i="8"/>
  <c r="G85" i="8" s="1"/>
  <c r="D95" i="8"/>
  <c r="J90" i="8"/>
  <c r="J86" i="8"/>
  <c r="J82" i="8"/>
  <c r="J74" i="8"/>
  <c r="J70" i="8"/>
  <c r="J66" i="8"/>
  <c r="M66" i="8" s="1"/>
  <c r="J62" i="8"/>
  <c r="M62" i="8" s="1"/>
  <c r="J54" i="8"/>
  <c r="J46" i="8"/>
  <c r="J38" i="8"/>
  <c r="D8" i="8"/>
  <c r="D24" i="8"/>
  <c r="D40" i="8"/>
  <c r="D54" i="8"/>
  <c r="G54" i="8" s="1"/>
  <c r="D9" i="8"/>
  <c r="G9" i="8" s="1"/>
  <c r="D25" i="8"/>
  <c r="D41" i="8"/>
  <c r="D55" i="8"/>
  <c r="D65" i="8"/>
  <c r="D77" i="8"/>
  <c r="D87" i="8"/>
  <c r="D97" i="8"/>
  <c r="G97" i="8" s="1"/>
  <c r="J99" i="8"/>
  <c r="M99" i="8" s="1"/>
  <c r="J91" i="8"/>
  <c r="J87" i="8"/>
  <c r="J83" i="8"/>
  <c r="J79" i="8"/>
  <c r="J75" i="8"/>
  <c r="J71" i="8"/>
  <c r="J67" i="8"/>
  <c r="M67" i="8" s="1"/>
  <c r="J63" i="8"/>
  <c r="J59" i="8"/>
  <c r="J51" i="8"/>
  <c r="J43" i="8"/>
  <c r="J39" i="8"/>
  <c r="J31" i="8"/>
  <c r="J27" i="8"/>
  <c r="J23" i="8"/>
  <c r="M23" i="8" s="1"/>
  <c r="D56" i="8"/>
  <c r="D99" i="8"/>
  <c r="J37" i="8"/>
  <c r="J17" i="8"/>
  <c r="J13" i="8"/>
  <c r="J9" i="8"/>
  <c r="J5" i="8"/>
  <c r="D64" i="8"/>
  <c r="G64" i="8" s="1"/>
  <c r="J28" i="8"/>
  <c r="M28" i="8" s="1"/>
  <c r="D67" i="8"/>
  <c r="J40" i="8"/>
  <c r="J25" i="8"/>
  <c r="J22" i="8"/>
  <c r="J18" i="8"/>
  <c r="J10" i="8"/>
  <c r="J6" i="8"/>
  <c r="J2" i="8"/>
  <c r="M2" i="8" s="1"/>
  <c r="D75" i="8"/>
  <c r="J32" i="8"/>
  <c r="D78" i="8"/>
  <c r="J29" i="8"/>
  <c r="J26" i="8"/>
  <c r="J11" i="8"/>
  <c r="J7" i="8"/>
  <c r="D11" i="8"/>
  <c r="G11" i="8" s="1"/>
  <c r="N11" i="8" s="1"/>
  <c r="D86" i="8"/>
  <c r="J36" i="8"/>
  <c r="D27" i="8"/>
  <c r="D88" i="8"/>
  <c r="J33" i="8"/>
  <c r="J20" i="8"/>
  <c r="J16" i="8"/>
  <c r="J12" i="8"/>
  <c r="J8" i="8"/>
  <c r="J4" i="8"/>
  <c r="F2" i="11"/>
  <c r="F10" i="11"/>
  <c r="F18" i="11"/>
  <c r="F26" i="11"/>
  <c r="F34" i="11"/>
  <c r="G34" i="11" s="1"/>
  <c r="N34" i="11" s="1"/>
  <c r="F42" i="11"/>
  <c r="G42" i="11" s="1"/>
  <c r="N42" i="11" s="1"/>
  <c r="F50" i="11"/>
  <c r="F58" i="11"/>
  <c r="F66" i="11"/>
  <c r="F74" i="11"/>
  <c r="F82" i="11"/>
  <c r="F90" i="11"/>
  <c r="F98" i="11"/>
  <c r="G98" i="11" s="1"/>
  <c r="N98" i="11" s="1"/>
  <c r="L7" i="11"/>
  <c r="M7" i="11" s="1"/>
  <c r="L15" i="11"/>
  <c r="L23" i="11"/>
  <c r="L31" i="11"/>
  <c r="L39" i="11"/>
  <c r="L47" i="11"/>
  <c r="L55" i="11"/>
  <c r="L63" i="11"/>
  <c r="L71" i="11"/>
  <c r="F3" i="11"/>
  <c r="F11" i="11"/>
  <c r="F19" i="11"/>
  <c r="F27" i="11"/>
  <c r="F35" i="11"/>
  <c r="F43" i="11"/>
  <c r="F51" i="11"/>
  <c r="F59" i="11"/>
  <c r="F67" i="11"/>
  <c r="F75" i="11"/>
  <c r="F83" i="11"/>
  <c r="F91" i="11"/>
  <c r="F99" i="11"/>
  <c r="L8" i="11"/>
  <c r="L16" i="11"/>
  <c r="M16" i="11" s="1"/>
  <c r="L24" i="11"/>
  <c r="L32" i="11"/>
  <c r="L40" i="11"/>
  <c r="L48" i="11"/>
  <c r="L56" i="11"/>
  <c r="L64" i="11"/>
  <c r="L72" i="11"/>
  <c r="L80" i="11"/>
  <c r="L88" i="11"/>
  <c r="M88" i="11" s="1"/>
  <c r="N88" i="11" s="1"/>
  <c r="L96" i="11"/>
  <c r="F4" i="11"/>
  <c r="F12" i="11"/>
  <c r="F20" i="11"/>
  <c r="F28" i="11"/>
  <c r="F36" i="11"/>
  <c r="F44" i="11"/>
  <c r="F52" i="11"/>
  <c r="F60" i="11"/>
  <c r="F68" i="11"/>
  <c r="F76" i="11"/>
  <c r="F84" i="11"/>
  <c r="F92" i="11"/>
  <c r="F100" i="11"/>
  <c r="L9" i="11"/>
  <c r="L17" i="11"/>
  <c r="L25" i="11"/>
  <c r="L33" i="11"/>
  <c r="L41" i="11"/>
  <c r="L49" i="11"/>
  <c r="L65" i="11"/>
  <c r="L73" i="11"/>
  <c r="L81" i="11"/>
  <c r="L89" i="11"/>
  <c r="M89" i="11" s="1"/>
  <c r="L97" i="11"/>
  <c r="F5" i="11"/>
  <c r="F13" i="11"/>
  <c r="F21" i="11"/>
  <c r="F29" i="11"/>
  <c r="F37" i="11"/>
  <c r="F45" i="11"/>
  <c r="F53" i="11"/>
  <c r="F61" i="11"/>
  <c r="F69" i="11"/>
  <c r="F77" i="11"/>
  <c r="F85" i="11"/>
  <c r="F93" i="11"/>
  <c r="F101" i="11"/>
  <c r="L2" i="11"/>
  <c r="L10" i="11"/>
  <c r="M10" i="11" s="1"/>
  <c r="L18" i="11"/>
  <c r="L26" i="11"/>
  <c r="L34" i="11"/>
  <c r="L42" i="11"/>
  <c r="L50" i="11"/>
  <c r="L58" i="11"/>
  <c r="L66" i="11"/>
  <c r="M66" i="11" s="1"/>
  <c r="L74" i="11"/>
  <c r="M74" i="11" s="1"/>
  <c r="L82" i="11"/>
  <c r="L90" i="11"/>
  <c r="L98" i="11"/>
  <c r="F6" i="11"/>
  <c r="F14" i="11"/>
  <c r="F22" i="11"/>
  <c r="F30" i="11"/>
  <c r="F38" i="11"/>
  <c r="F46" i="11"/>
  <c r="F54" i="11"/>
  <c r="F62" i="11"/>
  <c r="F70" i="11"/>
  <c r="F78" i="11"/>
  <c r="F86" i="11"/>
  <c r="F94" i="11"/>
  <c r="L3" i="11"/>
  <c r="M3" i="11" s="1"/>
  <c r="N3" i="11" s="1"/>
  <c r="L11" i="11"/>
  <c r="L35" i="11"/>
  <c r="L43" i="11"/>
  <c r="L51" i="11"/>
  <c r="L59" i="11"/>
  <c r="L67" i="11"/>
  <c r="L75" i="11"/>
  <c r="M75" i="11" s="1"/>
  <c r="L83" i="11"/>
  <c r="M83" i="11" s="1"/>
  <c r="L91" i="11"/>
  <c r="L99" i="11"/>
  <c r="F9" i="11"/>
  <c r="F17" i="11"/>
  <c r="F25" i="11"/>
  <c r="F33" i="11"/>
  <c r="F41" i="11"/>
  <c r="F49" i="11"/>
  <c r="F57" i="11"/>
  <c r="F65" i="11"/>
  <c r="F73" i="11"/>
  <c r="F81" i="11"/>
  <c r="F89" i="11"/>
  <c r="F97" i="11"/>
  <c r="L6" i="11"/>
  <c r="M6" i="11" s="1"/>
  <c r="L14" i="11"/>
  <c r="M14" i="11" s="1"/>
  <c r="L22" i="11"/>
  <c r="L38" i="11"/>
  <c r="L46" i="11"/>
  <c r="L54" i="11"/>
  <c r="L62" i="11"/>
  <c r="L70" i="11"/>
  <c r="L78" i="11"/>
  <c r="M78" i="11" s="1"/>
  <c r="L86" i="11"/>
  <c r="L94" i="11"/>
  <c r="F23" i="11"/>
  <c r="F55" i="11"/>
  <c r="F87" i="11"/>
  <c r="L4" i="11"/>
  <c r="L28" i="11"/>
  <c r="L53" i="11"/>
  <c r="L79" i="11"/>
  <c r="L101" i="11"/>
  <c r="F24" i="11"/>
  <c r="F56" i="11"/>
  <c r="F88" i="11"/>
  <c r="L5" i="11"/>
  <c r="M5" i="11" s="1"/>
  <c r="L29" i="11"/>
  <c r="L84" i="11"/>
  <c r="M84" i="11" s="1"/>
  <c r="F31" i="11"/>
  <c r="F63" i="11"/>
  <c r="F95" i="11"/>
  <c r="L12" i="11"/>
  <c r="L60" i="11"/>
  <c r="L85" i="11"/>
  <c r="F32" i="11"/>
  <c r="F64" i="11"/>
  <c r="F96" i="11"/>
  <c r="L13" i="11"/>
  <c r="L36" i="11"/>
  <c r="L61" i="11"/>
  <c r="L87" i="11"/>
  <c r="F7" i="11"/>
  <c r="F39" i="11"/>
  <c r="F71" i="11"/>
  <c r="L37" i="11"/>
  <c r="L68" i="11"/>
  <c r="L92" i="11"/>
  <c r="F16" i="11"/>
  <c r="F48" i="11"/>
  <c r="F80" i="11"/>
  <c r="L52" i="11"/>
  <c r="L77" i="11"/>
  <c r="M77" i="11" s="1"/>
  <c r="L100" i="11"/>
  <c r="F8" i="11"/>
  <c r="L69" i="11"/>
  <c r="F15" i="11"/>
  <c r="L20" i="11"/>
  <c r="L76" i="11"/>
  <c r="F40" i="11"/>
  <c r="L21" i="11"/>
  <c r="L93" i="11"/>
  <c r="F47" i="11"/>
  <c r="L95" i="11"/>
  <c r="F72" i="11"/>
  <c r="L44" i="11"/>
  <c r="L45" i="11"/>
  <c r="F79" i="11"/>
  <c r="L4" i="7"/>
  <c r="L12" i="7"/>
  <c r="L20" i="7"/>
  <c r="L28" i="7"/>
  <c r="L36" i="7"/>
  <c r="L44" i="7"/>
  <c r="L52" i="7"/>
  <c r="L60" i="7"/>
  <c r="L68" i="7"/>
  <c r="L76" i="7"/>
  <c r="L84" i="7"/>
  <c r="L92" i="7"/>
  <c r="L100" i="7"/>
  <c r="F8" i="7"/>
  <c r="F16" i="7"/>
  <c r="F24" i="7"/>
  <c r="F32" i="7"/>
  <c r="F40" i="7"/>
  <c r="F48" i="7"/>
  <c r="F56" i="7"/>
  <c r="F64" i="7"/>
  <c r="F72" i="7"/>
  <c r="F80" i="7"/>
  <c r="F88" i="7"/>
  <c r="F96" i="7"/>
  <c r="L5" i="7"/>
  <c r="M5" i="7" s="1"/>
  <c r="L13" i="7"/>
  <c r="L21" i="7"/>
  <c r="L29" i="7"/>
  <c r="L37" i="7"/>
  <c r="L45" i="7"/>
  <c r="L53" i="7"/>
  <c r="L61" i="7"/>
  <c r="L69" i="7"/>
  <c r="L77" i="7"/>
  <c r="L85" i="7"/>
  <c r="L93" i="7"/>
  <c r="L101" i="7"/>
  <c r="F9" i="7"/>
  <c r="F17" i="7"/>
  <c r="F25" i="7"/>
  <c r="F33" i="7"/>
  <c r="F41" i="7"/>
  <c r="F49" i="7"/>
  <c r="F57" i="7"/>
  <c r="F65" i="7"/>
  <c r="F73" i="7"/>
  <c r="F81" i="7"/>
  <c r="F89" i="7"/>
  <c r="F97" i="7"/>
  <c r="L6" i="7"/>
  <c r="L14" i="7"/>
  <c r="L22" i="7"/>
  <c r="L38" i="7"/>
  <c r="L46" i="7"/>
  <c r="L54" i="7"/>
  <c r="L62" i="7"/>
  <c r="L70" i="7"/>
  <c r="L78" i="7"/>
  <c r="L86" i="7"/>
  <c r="L94" i="7"/>
  <c r="F2" i="7"/>
  <c r="F10" i="7"/>
  <c r="F18" i="7"/>
  <c r="F26" i="7"/>
  <c r="F34" i="7"/>
  <c r="F42" i="7"/>
  <c r="F50" i="7"/>
  <c r="F58" i="7"/>
  <c r="F66" i="7"/>
  <c r="F74" i="7"/>
  <c r="F82" i="7"/>
  <c r="F90" i="7"/>
  <c r="F98" i="7"/>
  <c r="L7" i="7"/>
  <c r="L15" i="7"/>
  <c r="L23" i="7"/>
  <c r="L31" i="7"/>
  <c r="L39" i="7"/>
  <c r="L47" i="7"/>
  <c r="L55" i="7"/>
  <c r="L63" i="7"/>
  <c r="L71" i="7"/>
  <c r="L79" i="7"/>
  <c r="L87" i="7"/>
  <c r="L95" i="7"/>
  <c r="F3" i="7"/>
  <c r="F11" i="7"/>
  <c r="F19" i="7"/>
  <c r="F27" i="7"/>
  <c r="F35" i="7"/>
  <c r="F43" i="7"/>
  <c r="F51" i="7"/>
  <c r="F59" i="7"/>
  <c r="F67" i="7"/>
  <c r="F75" i="7"/>
  <c r="F83" i="7"/>
  <c r="F91" i="7"/>
  <c r="F99" i="7"/>
  <c r="L8" i="7"/>
  <c r="L16" i="7"/>
  <c r="L24" i="7"/>
  <c r="L32" i="7"/>
  <c r="L40" i="7"/>
  <c r="L48" i="7"/>
  <c r="L56" i="7"/>
  <c r="L64" i="7"/>
  <c r="L72" i="7"/>
  <c r="L80" i="7"/>
  <c r="L88" i="7"/>
  <c r="L96" i="7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L9" i="7"/>
  <c r="L17" i="7"/>
  <c r="L25" i="7"/>
  <c r="L33" i="7"/>
  <c r="L41" i="7"/>
  <c r="L49" i="7"/>
  <c r="L65" i="7"/>
  <c r="L73" i="7"/>
  <c r="L81" i="7"/>
  <c r="L89" i="7"/>
  <c r="L97" i="7"/>
  <c r="F5" i="7"/>
  <c r="F13" i="7"/>
  <c r="F21" i="7"/>
  <c r="F29" i="7"/>
  <c r="F37" i="7"/>
  <c r="F45" i="7"/>
  <c r="F53" i="7"/>
  <c r="F61" i="7"/>
  <c r="F69" i="7"/>
  <c r="F77" i="7"/>
  <c r="F85" i="7"/>
  <c r="F93" i="7"/>
  <c r="F101" i="7"/>
  <c r="L2" i="7"/>
  <c r="L10" i="7"/>
  <c r="L18" i="7"/>
  <c r="L26" i="7"/>
  <c r="L34" i="7"/>
  <c r="L42" i="7"/>
  <c r="M42" i="7" s="1"/>
  <c r="L50" i="7"/>
  <c r="L58" i="7"/>
  <c r="L66" i="7"/>
  <c r="L74" i="7"/>
  <c r="L82" i="7"/>
  <c r="L90" i="7"/>
  <c r="L98" i="7"/>
  <c r="F6" i="7"/>
  <c r="F14" i="7"/>
  <c r="F22" i="7"/>
  <c r="F30" i="7"/>
  <c r="F38" i="7"/>
  <c r="F46" i="7"/>
  <c r="F54" i="7"/>
  <c r="F62" i="7"/>
  <c r="F70" i="7"/>
  <c r="F78" i="7"/>
  <c r="F86" i="7"/>
  <c r="F94" i="7"/>
  <c r="F8" i="8"/>
  <c r="F16" i="8"/>
  <c r="F24" i="8"/>
  <c r="F32" i="8"/>
  <c r="F40" i="8"/>
  <c r="G40" i="8" s="1"/>
  <c r="F48" i="8"/>
  <c r="F56" i="8"/>
  <c r="F64" i="8"/>
  <c r="F72" i="8"/>
  <c r="F80" i="8"/>
  <c r="F88" i="8"/>
  <c r="F96" i="8"/>
  <c r="F6" i="8"/>
  <c r="F14" i="8"/>
  <c r="F22" i="8"/>
  <c r="F30" i="8"/>
  <c r="F38" i="8"/>
  <c r="F46" i="8"/>
  <c r="F54" i="8"/>
  <c r="F62" i="8"/>
  <c r="F70" i="8"/>
  <c r="G70" i="8" s="1"/>
  <c r="F78" i="8"/>
  <c r="F86" i="8"/>
  <c r="F94" i="8"/>
  <c r="F11" i="8"/>
  <c r="F21" i="8"/>
  <c r="F33" i="8"/>
  <c r="F43" i="8"/>
  <c r="F53" i="8"/>
  <c r="G53" i="8" s="1"/>
  <c r="F65" i="8"/>
  <c r="F75" i="8"/>
  <c r="F85" i="8"/>
  <c r="F97" i="8"/>
  <c r="L89" i="8"/>
  <c r="L73" i="8"/>
  <c r="L65" i="8"/>
  <c r="M65" i="8" s="1"/>
  <c r="L61" i="8"/>
  <c r="M61" i="8" s="1"/>
  <c r="L53" i="8"/>
  <c r="L41" i="8"/>
  <c r="F2" i="8"/>
  <c r="F12" i="8"/>
  <c r="F23" i="8"/>
  <c r="F34" i="8"/>
  <c r="F44" i="8"/>
  <c r="F55" i="8"/>
  <c r="G55" i="8" s="1"/>
  <c r="F66" i="8"/>
  <c r="F76" i="8"/>
  <c r="F87" i="8"/>
  <c r="F98" i="8"/>
  <c r="F3" i="8"/>
  <c r="F13" i="8"/>
  <c r="F25" i="8"/>
  <c r="F35" i="8"/>
  <c r="F45" i="8"/>
  <c r="F57" i="8"/>
  <c r="F67" i="8"/>
  <c r="F77" i="8"/>
  <c r="F89" i="8"/>
  <c r="F99" i="8"/>
  <c r="L82" i="8"/>
  <c r="L74" i="8"/>
  <c r="M74" i="8" s="1"/>
  <c r="L70" i="8"/>
  <c r="L66" i="8"/>
  <c r="L62" i="8"/>
  <c r="L54" i="8"/>
  <c r="L38" i="8"/>
  <c r="F4" i="8"/>
  <c r="F15" i="8"/>
  <c r="F26" i="8"/>
  <c r="F36" i="8"/>
  <c r="F47" i="8"/>
  <c r="F58" i="8"/>
  <c r="F68" i="8"/>
  <c r="F79" i="8"/>
  <c r="F90" i="8"/>
  <c r="F100" i="8"/>
  <c r="F5" i="8"/>
  <c r="F17" i="8"/>
  <c r="F27" i="8"/>
  <c r="F37" i="8"/>
  <c r="F49" i="8"/>
  <c r="F59" i="8"/>
  <c r="F69" i="8"/>
  <c r="F81" i="8"/>
  <c r="F91" i="8"/>
  <c r="F101" i="8"/>
  <c r="L99" i="8"/>
  <c r="L71" i="8"/>
  <c r="L67" i="8"/>
  <c r="L63" i="8"/>
  <c r="L55" i="8"/>
  <c r="L51" i="8"/>
  <c r="M51" i="8" s="1"/>
  <c r="L35" i="8"/>
  <c r="F9" i="8"/>
  <c r="F19" i="8"/>
  <c r="F29" i="8"/>
  <c r="F41" i="8"/>
  <c r="F51" i="8"/>
  <c r="F61" i="8"/>
  <c r="F73" i="8"/>
  <c r="F83" i="8"/>
  <c r="F93" i="8"/>
  <c r="L84" i="8"/>
  <c r="L52" i="8"/>
  <c r="L40" i="8"/>
  <c r="L36" i="8"/>
  <c r="L32" i="8"/>
  <c r="L28" i="8"/>
  <c r="L24" i="8"/>
  <c r="M24" i="8" s="1"/>
  <c r="F42" i="8"/>
  <c r="F84" i="8"/>
  <c r="L25" i="8"/>
  <c r="L22" i="8"/>
  <c r="L18" i="8"/>
  <c r="L10" i="8"/>
  <c r="F7" i="8"/>
  <c r="F50" i="8"/>
  <c r="G50" i="8" s="1"/>
  <c r="F92" i="8"/>
  <c r="F10" i="8"/>
  <c r="F52" i="8"/>
  <c r="F95" i="8"/>
  <c r="L29" i="8"/>
  <c r="L11" i="8"/>
  <c r="L7" i="8"/>
  <c r="F18" i="8"/>
  <c r="F60" i="8"/>
  <c r="L23" i="8"/>
  <c r="F20" i="8"/>
  <c r="F63" i="8"/>
  <c r="L33" i="8"/>
  <c r="L20" i="8"/>
  <c r="L16" i="8"/>
  <c r="L12" i="8"/>
  <c r="L8" i="8"/>
  <c r="L4" i="8"/>
  <c r="F28" i="8"/>
  <c r="F71" i="8"/>
  <c r="L27" i="8"/>
  <c r="F31" i="8"/>
  <c r="F74" i="8"/>
  <c r="L37" i="8"/>
  <c r="L17" i="8"/>
  <c r="L9" i="8"/>
  <c r="B101" i="7"/>
  <c r="B93" i="7"/>
  <c r="B85" i="7"/>
  <c r="B77" i="7"/>
  <c r="B69" i="7"/>
  <c r="B61" i="7"/>
  <c r="B53" i="7"/>
  <c r="B45" i="7"/>
  <c r="B37" i="7"/>
  <c r="B29" i="7"/>
  <c r="B21" i="7"/>
  <c r="B13" i="7"/>
  <c r="B5" i="7"/>
  <c r="H81" i="7"/>
  <c r="H57" i="7"/>
  <c r="H41" i="7"/>
  <c r="C101" i="7"/>
  <c r="C93" i="7"/>
  <c r="C85" i="7"/>
  <c r="C77" i="7"/>
  <c r="C69" i="7"/>
  <c r="C61" i="7"/>
  <c r="C53" i="7"/>
  <c r="C45" i="7"/>
  <c r="C37" i="7"/>
  <c r="C29" i="7"/>
  <c r="C21" i="7"/>
  <c r="C13" i="7"/>
  <c r="C5" i="7"/>
  <c r="I97" i="7"/>
  <c r="M97" i="7" s="1"/>
  <c r="I81" i="7"/>
  <c r="I73" i="7"/>
  <c r="I49" i="7"/>
  <c r="I40" i="7"/>
  <c r="I23" i="7"/>
  <c r="D97" i="7"/>
  <c r="D88" i="7"/>
  <c r="D79" i="7"/>
  <c r="D70" i="7"/>
  <c r="D61" i="7"/>
  <c r="D51" i="7"/>
  <c r="D40" i="7"/>
  <c r="D29" i="7"/>
  <c r="D19" i="7"/>
  <c r="D8" i="7"/>
  <c r="J73" i="7"/>
  <c r="E100" i="7"/>
  <c r="E88" i="7"/>
  <c r="E75" i="7"/>
  <c r="E63" i="7"/>
  <c r="E49" i="7"/>
  <c r="E36" i="7"/>
  <c r="E24" i="7"/>
  <c r="E11" i="7"/>
  <c r="K35" i="7"/>
  <c r="F39" i="7"/>
  <c r="L75" i="7"/>
  <c r="I12" i="8"/>
  <c r="I16" i="8"/>
  <c r="K21" i="8"/>
  <c r="D96" i="8"/>
  <c r="G96" i="8" s="1"/>
  <c r="N96" i="8" s="1"/>
  <c r="C6" i="11"/>
  <c r="C14" i="11"/>
  <c r="C22" i="11"/>
  <c r="C30" i="11"/>
  <c r="C38" i="11"/>
  <c r="C46" i="11"/>
  <c r="C54" i="11"/>
  <c r="C62" i="11"/>
  <c r="G62" i="11" s="1"/>
  <c r="N62" i="11" s="1"/>
  <c r="C70" i="11"/>
  <c r="G70" i="11" s="1"/>
  <c r="N70" i="11" s="1"/>
  <c r="C78" i="11"/>
  <c r="C86" i="11"/>
  <c r="C94" i="11"/>
  <c r="C7" i="11"/>
  <c r="C15" i="11"/>
  <c r="C23" i="11"/>
  <c r="C31" i="11"/>
  <c r="C39" i="11"/>
  <c r="C47" i="11"/>
  <c r="C55" i="11"/>
  <c r="C63" i="11"/>
  <c r="C71" i="11"/>
  <c r="C79" i="11"/>
  <c r="C87" i="11"/>
  <c r="C95" i="11"/>
  <c r="G95" i="11" s="1"/>
  <c r="C8" i="11"/>
  <c r="C16" i="11"/>
  <c r="C24" i="11"/>
  <c r="C32" i="11"/>
  <c r="C40" i="11"/>
  <c r="C48" i="11"/>
  <c r="C56" i="11"/>
  <c r="C64" i="11"/>
  <c r="C72" i="11"/>
  <c r="G72" i="11" s="1"/>
  <c r="C80" i="11"/>
  <c r="C88" i="11"/>
  <c r="C96" i="11"/>
  <c r="C9" i="11"/>
  <c r="C17" i="11"/>
  <c r="C25" i="11"/>
  <c r="C33" i="11"/>
  <c r="C41" i="11"/>
  <c r="C49" i="11"/>
  <c r="C57" i="11"/>
  <c r="C65" i="11"/>
  <c r="C73" i="11"/>
  <c r="C81" i="11"/>
  <c r="C89" i="11"/>
  <c r="C97" i="11"/>
  <c r="G97" i="11" s="1"/>
  <c r="N97" i="11" s="1"/>
  <c r="C2" i="11"/>
  <c r="C10" i="11"/>
  <c r="C18" i="11"/>
  <c r="C26" i="11"/>
  <c r="C34" i="11"/>
  <c r="C42" i="11"/>
  <c r="C50" i="11"/>
  <c r="C58" i="11"/>
  <c r="G58" i="11" s="1"/>
  <c r="C66" i="11"/>
  <c r="C74" i="11"/>
  <c r="C82" i="11"/>
  <c r="C90" i="11"/>
  <c r="C98" i="11"/>
  <c r="C5" i="11"/>
  <c r="C13" i="11"/>
  <c r="C21" i="11"/>
  <c r="C29" i="11"/>
  <c r="C37" i="11"/>
  <c r="C45" i="11"/>
  <c r="C53" i="11"/>
  <c r="C61" i="11"/>
  <c r="C69" i="11"/>
  <c r="C77" i="11"/>
  <c r="C85" i="11"/>
  <c r="C93" i="11"/>
  <c r="G93" i="11" s="1"/>
  <c r="C101" i="11"/>
  <c r="C3" i="11"/>
  <c r="C35" i="11"/>
  <c r="C67" i="11"/>
  <c r="C99" i="11"/>
  <c r="I51" i="11"/>
  <c r="C4" i="11"/>
  <c r="C36" i="11"/>
  <c r="C68" i="11"/>
  <c r="C100" i="11"/>
  <c r="I36" i="11"/>
  <c r="I44" i="11"/>
  <c r="I52" i="11"/>
  <c r="I60" i="11"/>
  <c r="I100" i="11"/>
  <c r="C11" i="11"/>
  <c r="C43" i="11"/>
  <c r="C75" i="11"/>
  <c r="I13" i="11"/>
  <c r="I21" i="11"/>
  <c r="I37" i="11"/>
  <c r="I45" i="11"/>
  <c r="M45" i="11" s="1"/>
  <c r="I53" i="11"/>
  <c r="I93" i="11"/>
  <c r="M93" i="11" s="1"/>
  <c r="C12" i="11"/>
  <c r="C44" i="11"/>
  <c r="C76" i="11"/>
  <c r="I6" i="11"/>
  <c r="I38" i="11"/>
  <c r="I46" i="11"/>
  <c r="I54" i="11"/>
  <c r="C19" i="11"/>
  <c r="C51" i="11"/>
  <c r="C83" i="11"/>
  <c r="I7" i="11"/>
  <c r="I23" i="11"/>
  <c r="I39" i="11"/>
  <c r="M39" i="11" s="1"/>
  <c r="C28" i="11"/>
  <c r="C60" i="11"/>
  <c r="C92" i="11"/>
  <c r="G92" i="11" s="1"/>
  <c r="N92" i="11" s="1"/>
  <c r="I74" i="11"/>
  <c r="I98" i="11"/>
  <c r="C52" i="11"/>
  <c r="I41" i="11"/>
  <c r="I56" i="11"/>
  <c r="I73" i="11"/>
  <c r="C59" i="11"/>
  <c r="C84" i="11"/>
  <c r="G84" i="11" s="1"/>
  <c r="N84" i="11" s="1"/>
  <c r="C91" i="11"/>
  <c r="I24" i="11"/>
  <c r="I32" i="11"/>
  <c r="I25" i="11"/>
  <c r="M25" i="11" s="1"/>
  <c r="C27" i="11"/>
  <c r="I40" i="11"/>
  <c r="I72" i="11"/>
  <c r="I81" i="11"/>
  <c r="C20" i="11"/>
  <c r="I96" i="11"/>
  <c r="I97" i="11"/>
  <c r="I49" i="11"/>
  <c r="M49" i="11" s="1"/>
  <c r="I6" i="7"/>
  <c r="I38" i="7"/>
  <c r="I46" i="7"/>
  <c r="M46" i="7" s="1"/>
  <c r="B100" i="7"/>
  <c r="B92" i="7"/>
  <c r="B84" i="7"/>
  <c r="B76" i="7"/>
  <c r="B68" i="7"/>
  <c r="B60" i="7"/>
  <c r="B52" i="7"/>
  <c r="B44" i="7"/>
  <c r="B36" i="7"/>
  <c r="B28" i="7"/>
  <c r="B20" i="7"/>
  <c r="B12" i="7"/>
  <c r="B4" i="7"/>
  <c r="H80" i="7"/>
  <c r="H72" i="7"/>
  <c r="H48" i="7"/>
  <c r="M48" i="7" s="1"/>
  <c r="H32" i="7"/>
  <c r="H24" i="7"/>
  <c r="H8" i="7"/>
  <c r="C100" i="7"/>
  <c r="C92" i="7"/>
  <c r="C84" i="7"/>
  <c r="C76" i="7"/>
  <c r="C68" i="7"/>
  <c r="C60" i="7"/>
  <c r="C52" i="7"/>
  <c r="C44" i="7"/>
  <c r="C36" i="7"/>
  <c r="C28" i="7"/>
  <c r="C20" i="7"/>
  <c r="C12" i="7"/>
  <c r="C4" i="7"/>
  <c r="I96" i="7"/>
  <c r="M96" i="7" s="1"/>
  <c r="I72" i="7"/>
  <c r="I56" i="7"/>
  <c r="I39" i="7"/>
  <c r="D96" i="7"/>
  <c r="D87" i="7"/>
  <c r="D78" i="7"/>
  <c r="D69" i="7"/>
  <c r="D60" i="7"/>
  <c r="D49" i="7"/>
  <c r="D39" i="7"/>
  <c r="D28" i="7"/>
  <c r="D17" i="7"/>
  <c r="D7" i="7"/>
  <c r="J97" i="7"/>
  <c r="J81" i="7"/>
  <c r="J72" i="7"/>
  <c r="M72" i="7" s="1"/>
  <c r="J63" i="7"/>
  <c r="J55" i="7"/>
  <c r="E99" i="7"/>
  <c r="E87" i="7"/>
  <c r="E73" i="7"/>
  <c r="E60" i="7"/>
  <c r="E48" i="7"/>
  <c r="E35" i="7"/>
  <c r="E23" i="7"/>
  <c r="E9" i="7"/>
  <c r="K79" i="7"/>
  <c r="K67" i="7"/>
  <c r="K51" i="7"/>
  <c r="F95" i="7"/>
  <c r="F31" i="7"/>
  <c r="L67" i="7"/>
  <c r="K50" i="8"/>
  <c r="I62" i="8"/>
  <c r="D43" i="8"/>
  <c r="B8" i="8"/>
  <c r="B16" i="8"/>
  <c r="B6" i="8"/>
  <c r="B14" i="8"/>
  <c r="G14" i="8" s="1"/>
  <c r="B3" i="8"/>
  <c r="G3" i="8" s="1"/>
  <c r="B13" i="8"/>
  <c r="B23" i="8"/>
  <c r="B31" i="8"/>
  <c r="B39" i="8"/>
  <c r="B47" i="8"/>
  <c r="B55" i="8"/>
  <c r="B63" i="8"/>
  <c r="G63" i="8" s="1"/>
  <c r="N63" i="8" s="1"/>
  <c r="B71" i="8"/>
  <c r="G71" i="8" s="1"/>
  <c r="N71" i="8" s="1"/>
  <c r="B79" i="8"/>
  <c r="B87" i="8"/>
  <c r="B95" i="8"/>
  <c r="H79" i="8"/>
  <c r="H75" i="8"/>
  <c r="H67" i="8"/>
  <c r="H63" i="8"/>
  <c r="M63" i="8" s="1"/>
  <c r="H59" i="8"/>
  <c r="H43" i="8"/>
  <c r="B4" i="8"/>
  <c r="B15" i="8"/>
  <c r="B24" i="8"/>
  <c r="B32" i="8"/>
  <c r="B40" i="8"/>
  <c r="B48" i="8"/>
  <c r="G48" i="8" s="1"/>
  <c r="B56" i="8"/>
  <c r="G56" i="8" s="1"/>
  <c r="N56" i="8" s="1"/>
  <c r="B64" i="8"/>
  <c r="B72" i="8"/>
  <c r="B80" i="8"/>
  <c r="B88" i="8"/>
  <c r="B96" i="8"/>
  <c r="B5" i="8"/>
  <c r="B17" i="8"/>
  <c r="G17" i="8" s="1"/>
  <c r="B25" i="8"/>
  <c r="G25" i="8" s="1"/>
  <c r="B33" i="8"/>
  <c r="B41" i="8"/>
  <c r="B49" i="8"/>
  <c r="B57" i="8"/>
  <c r="B65" i="8"/>
  <c r="B73" i="8"/>
  <c r="B81" i="8"/>
  <c r="G81" i="8" s="1"/>
  <c r="N81" i="8" s="1"/>
  <c r="B89" i="8"/>
  <c r="G89" i="8" s="1"/>
  <c r="B97" i="8"/>
  <c r="H80" i="8"/>
  <c r="H68" i="8"/>
  <c r="H60" i="8"/>
  <c r="H56" i="8"/>
  <c r="H52" i="8"/>
  <c r="B7" i="8"/>
  <c r="G7" i="8" s="1"/>
  <c r="B18" i="8"/>
  <c r="G18" i="8" s="1"/>
  <c r="B26" i="8"/>
  <c r="B34" i="8"/>
  <c r="B42" i="8"/>
  <c r="B50" i="8"/>
  <c r="B58" i="8"/>
  <c r="B66" i="8"/>
  <c r="B74" i="8"/>
  <c r="G74" i="8" s="1"/>
  <c r="B82" i="8"/>
  <c r="G82" i="8" s="1"/>
  <c r="B90" i="8"/>
  <c r="B98" i="8"/>
  <c r="B9" i="8"/>
  <c r="B19" i="8"/>
  <c r="B27" i="8"/>
  <c r="B35" i="8"/>
  <c r="B43" i="8"/>
  <c r="G43" i="8" s="1"/>
  <c r="N43" i="8" s="1"/>
  <c r="B51" i="8"/>
  <c r="G51" i="8" s="1"/>
  <c r="N51" i="8" s="1"/>
  <c r="B59" i="8"/>
  <c r="B67" i="8"/>
  <c r="B75" i="8"/>
  <c r="B83" i="8"/>
  <c r="B91" i="8"/>
  <c r="B99" i="8"/>
  <c r="H93" i="8"/>
  <c r="M93" i="8" s="1"/>
  <c r="H81" i="8"/>
  <c r="M81" i="8" s="1"/>
  <c r="H69" i="8"/>
  <c r="H61" i="8"/>
  <c r="H53" i="8"/>
  <c r="H41" i="8"/>
  <c r="B11" i="8"/>
  <c r="B21" i="8"/>
  <c r="B29" i="8"/>
  <c r="G29" i="8" s="1"/>
  <c r="B37" i="8"/>
  <c r="G37" i="8" s="1"/>
  <c r="B45" i="8"/>
  <c r="B53" i="8"/>
  <c r="B61" i="8"/>
  <c r="B69" i="8"/>
  <c r="B77" i="8"/>
  <c r="B85" i="8"/>
  <c r="B93" i="8"/>
  <c r="G93" i="8" s="1"/>
  <c r="B101" i="8"/>
  <c r="G101" i="8" s="1"/>
  <c r="H66" i="8"/>
  <c r="H54" i="8"/>
  <c r="H38" i="8"/>
  <c r="B12" i="8"/>
  <c r="B46" i="8"/>
  <c r="B78" i="8"/>
  <c r="H16" i="8"/>
  <c r="M16" i="8" s="1"/>
  <c r="H12" i="8"/>
  <c r="M12" i="8" s="1"/>
  <c r="H4" i="8"/>
  <c r="B20" i="8"/>
  <c r="B52" i="8"/>
  <c r="B84" i="8"/>
  <c r="B22" i="8"/>
  <c r="B54" i="8"/>
  <c r="B86" i="8"/>
  <c r="G86" i="8" s="1"/>
  <c r="N86" i="8" s="1"/>
  <c r="H17" i="8"/>
  <c r="M17" i="8" s="1"/>
  <c r="B28" i="8"/>
  <c r="B60" i="8"/>
  <c r="B92" i="8"/>
  <c r="B30" i="8"/>
  <c r="B62" i="8"/>
  <c r="B94" i="8"/>
  <c r="H35" i="8"/>
  <c r="H25" i="8"/>
  <c r="M25" i="8" s="1"/>
  <c r="H18" i="8"/>
  <c r="H14" i="8"/>
  <c r="H10" i="8"/>
  <c r="H6" i="8"/>
  <c r="H2" i="8"/>
  <c r="B36" i="8"/>
  <c r="B68" i="8"/>
  <c r="G68" i="8" s="1"/>
  <c r="B100" i="8"/>
  <c r="G100" i="8" s="1"/>
  <c r="N100" i="8" s="1"/>
  <c r="H32" i="8"/>
  <c r="B2" i="8"/>
  <c r="B38" i="8"/>
  <c r="B70" i="8"/>
  <c r="H23" i="8"/>
  <c r="H7" i="8"/>
  <c r="J6" i="10"/>
  <c r="J14" i="10"/>
  <c r="M14" i="10" s="1"/>
  <c r="J22" i="10"/>
  <c r="J30" i="10"/>
  <c r="M30" i="10" s="1"/>
  <c r="J38" i="10"/>
  <c r="J46" i="10"/>
  <c r="J54" i="10"/>
  <c r="J62" i="10"/>
  <c r="J70" i="10"/>
  <c r="J78" i="10"/>
  <c r="J86" i="10"/>
  <c r="J94" i="10"/>
  <c r="J7" i="10"/>
  <c r="J15" i="10"/>
  <c r="J23" i="10"/>
  <c r="J31" i="10"/>
  <c r="J39" i="10"/>
  <c r="M39" i="10" s="1"/>
  <c r="J47" i="10"/>
  <c r="J55" i="10"/>
  <c r="J63" i="10"/>
  <c r="J71" i="10"/>
  <c r="J79" i="10"/>
  <c r="J87" i="10"/>
  <c r="J95" i="10"/>
  <c r="J8" i="10"/>
  <c r="J16" i="10"/>
  <c r="J24" i="10"/>
  <c r="J32" i="10"/>
  <c r="J40" i="10"/>
  <c r="J48" i="10"/>
  <c r="J56" i="10"/>
  <c r="M56" i="10" s="1"/>
  <c r="J64" i="10"/>
  <c r="M64" i="10" s="1"/>
  <c r="J72" i="10"/>
  <c r="J80" i="10"/>
  <c r="J88" i="10"/>
  <c r="J96" i="10"/>
  <c r="J9" i="10"/>
  <c r="J17" i="10"/>
  <c r="J25" i="10"/>
  <c r="J33" i="10"/>
  <c r="J41" i="10"/>
  <c r="J49" i="10"/>
  <c r="J57" i="10"/>
  <c r="M57" i="10" s="1"/>
  <c r="J65" i="10"/>
  <c r="J73" i="10"/>
  <c r="J81" i="10"/>
  <c r="J89" i="10"/>
  <c r="J97" i="10"/>
  <c r="J2" i="10"/>
  <c r="J10" i="10"/>
  <c r="J18" i="10"/>
  <c r="J26" i="10"/>
  <c r="J34" i="10"/>
  <c r="M34" i="10" s="1"/>
  <c r="J42" i="10"/>
  <c r="J50" i="10"/>
  <c r="J58" i="10"/>
  <c r="J66" i="10"/>
  <c r="J74" i="10"/>
  <c r="J82" i="10"/>
  <c r="J90" i="10"/>
  <c r="J5" i="10"/>
  <c r="J13" i="10"/>
  <c r="J21" i="10"/>
  <c r="J29" i="10"/>
  <c r="J37" i="10"/>
  <c r="J45" i="10"/>
  <c r="J53" i="10"/>
  <c r="J61" i="10"/>
  <c r="J69" i="10"/>
  <c r="J77" i="10"/>
  <c r="J85" i="10"/>
  <c r="J93" i="10"/>
  <c r="J101" i="10"/>
  <c r="J19" i="10"/>
  <c r="M19" i="10" s="1"/>
  <c r="J51" i="10"/>
  <c r="J83" i="10"/>
  <c r="J20" i="10"/>
  <c r="J52" i="10"/>
  <c r="J84" i="10"/>
  <c r="D2" i="10"/>
  <c r="D10" i="10"/>
  <c r="D18" i="10"/>
  <c r="D26" i="10"/>
  <c r="D34" i="10"/>
  <c r="D42" i="10"/>
  <c r="D50" i="10"/>
  <c r="D58" i="10"/>
  <c r="D66" i="10"/>
  <c r="D74" i="10"/>
  <c r="D82" i="10"/>
  <c r="D90" i="10"/>
  <c r="D98" i="10"/>
  <c r="J27" i="10"/>
  <c r="J59" i="10"/>
  <c r="J91" i="10"/>
  <c r="J28" i="10"/>
  <c r="J60" i="10"/>
  <c r="J92" i="10"/>
  <c r="M92" i="10" s="1"/>
  <c r="D4" i="10"/>
  <c r="D12" i="10"/>
  <c r="D20" i="10"/>
  <c r="D28" i="10"/>
  <c r="D36" i="10"/>
  <c r="J3" i="10"/>
  <c r="J35" i="10"/>
  <c r="J67" i="10"/>
  <c r="M67" i="10" s="1"/>
  <c r="J98" i="10"/>
  <c r="D5" i="10"/>
  <c r="D13" i="10"/>
  <c r="D21" i="10"/>
  <c r="D29" i="10"/>
  <c r="J12" i="10"/>
  <c r="J44" i="10"/>
  <c r="J76" i="10"/>
  <c r="D8" i="10"/>
  <c r="D16" i="10"/>
  <c r="D24" i="10"/>
  <c r="D32" i="10"/>
  <c r="D40" i="10"/>
  <c r="D48" i="10"/>
  <c r="D56" i="10"/>
  <c r="D64" i="10"/>
  <c r="D72" i="10"/>
  <c r="D80" i="10"/>
  <c r="D88" i="10"/>
  <c r="D96" i="10"/>
  <c r="J68" i="10"/>
  <c r="D9" i="10"/>
  <c r="D25" i="10"/>
  <c r="D39" i="10"/>
  <c r="D51" i="10"/>
  <c r="D61" i="10"/>
  <c r="D71" i="10"/>
  <c r="D83" i="10"/>
  <c r="D93" i="10"/>
  <c r="J75" i="10"/>
  <c r="D11" i="10"/>
  <c r="D27" i="10"/>
  <c r="D41" i="10"/>
  <c r="D52" i="10"/>
  <c r="D62" i="10"/>
  <c r="D73" i="10"/>
  <c r="D84" i="10"/>
  <c r="D94" i="10"/>
  <c r="J99" i="10"/>
  <c r="D14" i="10"/>
  <c r="D30" i="10"/>
  <c r="D43" i="10"/>
  <c r="D53" i="10"/>
  <c r="D63" i="10"/>
  <c r="D75" i="10"/>
  <c r="D85" i="10"/>
  <c r="D95" i="10"/>
  <c r="J100" i="10"/>
  <c r="D15" i="10"/>
  <c r="D31" i="10"/>
  <c r="D44" i="10"/>
  <c r="D54" i="10"/>
  <c r="D65" i="10"/>
  <c r="D76" i="10"/>
  <c r="D86" i="10"/>
  <c r="D97" i="10"/>
  <c r="J4" i="10"/>
  <c r="D17" i="10"/>
  <c r="D33" i="10"/>
  <c r="D45" i="10"/>
  <c r="D55" i="10"/>
  <c r="D67" i="10"/>
  <c r="D77" i="10"/>
  <c r="D87" i="10"/>
  <c r="D99" i="10"/>
  <c r="J43" i="10"/>
  <c r="D7" i="10"/>
  <c r="D23" i="10"/>
  <c r="D38" i="10"/>
  <c r="D49" i="10"/>
  <c r="D60" i="10"/>
  <c r="D70" i="10"/>
  <c r="D81" i="10"/>
  <c r="D92" i="10"/>
  <c r="D46" i="10"/>
  <c r="D89" i="10"/>
  <c r="D47" i="10"/>
  <c r="D91" i="10"/>
  <c r="J11" i="10"/>
  <c r="M11" i="10" s="1"/>
  <c r="D3" i="10"/>
  <c r="D57" i="10"/>
  <c r="D100" i="10"/>
  <c r="J36" i="10"/>
  <c r="D6" i="10"/>
  <c r="D59" i="10"/>
  <c r="D101" i="10"/>
  <c r="D19" i="10"/>
  <c r="D68" i="10"/>
  <c r="D22" i="10"/>
  <c r="D69" i="10"/>
  <c r="D35" i="10"/>
  <c r="D78" i="10"/>
  <c r="D79" i="10"/>
  <c r="B99" i="7"/>
  <c r="B91" i="7"/>
  <c r="B83" i="7"/>
  <c r="B75" i="7"/>
  <c r="B67" i="7"/>
  <c r="B59" i="7"/>
  <c r="B51" i="7"/>
  <c r="B43" i="7"/>
  <c r="B35" i="7"/>
  <c r="B27" i="7"/>
  <c r="B19" i="7"/>
  <c r="B11" i="7"/>
  <c r="B3" i="7"/>
  <c r="M95" i="7"/>
  <c r="H79" i="7"/>
  <c r="H71" i="7"/>
  <c r="H63" i="7"/>
  <c r="M47" i="7"/>
  <c r="H23" i="7"/>
  <c r="H15" i="7"/>
  <c r="C99" i="7"/>
  <c r="C91" i="7"/>
  <c r="C83" i="7"/>
  <c r="C75" i="7"/>
  <c r="C67" i="7"/>
  <c r="C59" i="7"/>
  <c r="C51" i="7"/>
  <c r="C43" i="7"/>
  <c r="C35" i="7"/>
  <c r="C27" i="7"/>
  <c r="C19" i="7"/>
  <c r="C11" i="7"/>
  <c r="C3" i="7"/>
  <c r="I37" i="7"/>
  <c r="I21" i="7"/>
  <c r="M21" i="7" s="1"/>
  <c r="I13" i="7"/>
  <c r="D95" i="7"/>
  <c r="D86" i="7"/>
  <c r="D77" i="7"/>
  <c r="D68" i="7"/>
  <c r="D59" i="7"/>
  <c r="D48" i="7"/>
  <c r="D37" i="7"/>
  <c r="D27" i="7"/>
  <c r="D16" i="7"/>
  <c r="D5" i="7"/>
  <c r="J80" i="7"/>
  <c r="J53" i="7"/>
  <c r="J36" i="7"/>
  <c r="E97" i="7"/>
  <c r="E84" i="7"/>
  <c r="E72" i="7"/>
  <c r="E59" i="7"/>
  <c r="E47" i="7"/>
  <c r="E33" i="7"/>
  <c r="E20" i="7"/>
  <c r="E8" i="7"/>
  <c r="K87" i="7"/>
  <c r="F87" i="7"/>
  <c r="F23" i="7"/>
  <c r="L59" i="7"/>
  <c r="L11" i="7"/>
  <c r="K17" i="8"/>
  <c r="K59" i="8"/>
  <c r="B44" i="8"/>
  <c r="B2" i="11"/>
  <c r="B10" i="11"/>
  <c r="G10" i="11" s="1"/>
  <c r="N10" i="11" s="1"/>
  <c r="B18" i="11"/>
  <c r="B26" i="11"/>
  <c r="B34" i="11"/>
  <c r="B42" i="11"/>
  <c r="B50" i="11"/>
  <c r="B58" i="11"/>
  <c r="B66" i="11"/>
  <c r="B74" i="11"/>
  <c r="G74" i="11" s="1"/>
  <c r="N74" i="11" s="1"/>
  <c r="B82" i="11"/>
  <c r="B90" i="11"/>
  <c r="B98" i="11"/>
  <c r="B3" i="11"/>
  <c r="G3" i="11" s="1"/>
  <c r="B11" i="11"/>
  <c r="B19" i="11"/>
  <c r="B27" i="11"/>
  <c r="G27" i="11" s="1"/>
  <c r="B35" i="11"/>
  <c r="G35" i="11" s="1"/>
  <c r="B43" i="11"/>
  <c r="G43" i="11" s="1"/>
  <c r="B51" i="11"/>
  <c r="B59" i="11"/>
  <c r="B67" i="11"/>
  <c r="G67" i="11" s="1"/>
  <c r="B75" i="11"/>
  <c r="B83" i="11"/>
  <c r="B91" i="11"/>
  <c r="G91" i="11" s="1"/>
  <c r="B99" i="11"/>
  <c r="G99" i="11" s="1"/>
  <c r="N99" i="11" s="1"/>
  <c r="B4" i="11"/>
  <c r="B12" i="11"/>
  <c r="G12" i="11" s="1"/>
  <c r="B20" i="11"/>
  <c r="G20" i="11" s="1"/>
  <c r="B28" i="11"/>
  <c r="G28" i="11" s="1"/>
  <c r="B36" i="11"/>
  <c r="B44" i="11"/>
  <c r="B52" i="11"/>
  <c r="G52" i="11" s="1"/>
  <c r="N52" i="11" s="1"/>
  <c r="B60" i="11"/>
  <c r="G60" i="11" s="1"/>
  <c r="N60" i="11" s="1"/>
  <c r="B68" i="11"/>
  <c r="G68" i="11" s="1"/>
  <c r="B76" i="11"/>
  <c r="B84" i="11"/>
  <c r="B92" i="11"/>
  <c r="B100" i="11"/>
  <c r="B5" i="11"/>
  <c r="B13" i="11"/>
  <c r="G13" i="11" s="1"/>
  <c r="B21" i="11"/>
  <c r="G21" i="11" s="1"/>
  <c r="B29" i="11"/>
  <c r="B37" i="11"/>
  <c r="B45" i="11"/>
  <c r="B53" i="11"/>
  <c r="B61" i="11"/>
  <c r="B69" i="11"/>
  <c r="B77" i="11"/>
  <c r="G77" i="11" s="1"/>
  <c r="N77" i="11" s="1"/>
  <c r="B85" i="11"/>
  <c r="G85" i="11" s="1"/>
  <c r="N85" i="11" s="1"/>
  <c r="B93" i="11"/>
  <c r="B101" i="11"/>
  <c r="B6" i="11"/>
  <c r="B14" i="11"/>
  <c r="B22" i="11"/>
  <c r="B30" i="11"/>
  <c r="B38" i="11"/>
  <c r="B46" i="11"/>
  <c r="G46" i="11" s="1"/>
  <c r="N46" i="11" s="1"/>
  <c r="B54" i="11"/>
  <c r="B62" i="11"/>
  <c r="B70" i="11"/>
  <c r="B78" i="11"/>
  <c r="B86" i="11"/>
  <c r="B94" i="11"/>
  <c r="B9" i="11"/>
  <c r="G9" i="11" s="1"/>
  <c r="B17" i="11"/>
  <c r="G17" i="11" s="1"/>
  <c r="B25" i="11"/>
  <c r="B33" i="11"/>
  <c r="B41" i="11"/>
  <c r="B49" i="11"/>
  <c r="B57" i="11"/>
  <c r="B65" i="11"/>
  <c r="G65" i="11" s="1"/>
  <c r="B73" i="11"/>
  <c r="G73" i="11" s="1"/>
  <c r="B81" i="11"/>
  <c r="G81" i="11" s="1"/>
  <c r="B89" i="11"/>
  <c r="B97" i="11"/>
  <c r="B7" i="11"/>
  <c r="B39" i="11"/>
  <c r="B71" i="11"/>
  <c r="H38" i="11"/>
  <c r="M38" i="11" s="1"/>
  <c r="H54" i="11"/>
  <c r="M54" i="11" s="1"/>
  <c r="B8" i="11"/>
  <c r="G8" i="11" s="1"/>
  <c r="N8" i="11" s="1"/>
  <c r="B40" i="11"/>
  <c r="B72" i="11"/>
  <c r="H7" i="11"/>
  <c r="H15" i="11"/>
  <c r="H23" i="11"/>
  <c r="H63" i="11"/>
  <c r="H71" i="11"/>
  <c r="M71" i="11" s="1"/>
  <c r="H79" i="11"/>
  <c r="M79" i="11" s="1"/>
  <c r="B15" i="11"/>
  <c r="G15" i="11" s="1"/>
  <c r="B47" i="11"/>
  <c r="G47" i="11" s="1"/>
  <c r="B79" i="11"/>
  <c r="H8" i="11"/>
  <c r="M8" i="11" s="1"/>
  <c r="H24" i="11"/>
  <c r="H32" i="11"/>
  <c r="M32" i="11" s="1"/>
  <c r="H48" i="11"/>
  <c r="M48" i="11" s="1"/>
  <c r="N48" i="11" s="1"/>
  <c r="H72" i="11"/>
  <c r="M72" i="11" s="1"/>
  <c r="H80" i="11"/>
  <c r="B16" i="11"/>
  <c r="G16" i="11" s="1"/>
  <c r="B48" i="11"/>
  <c r="G48" i="11" s="1"/>
  <c r="B80" i="11"/>
  <c r="H41" i="11"/>
  <c r="M41" i="11" s="1"/>
  <c r="H57" i="11"/>
  <c r="M57" i="11" s="1"/>
  <c r="H81" i="11"/>
  <c r="B23" i="11"/>
  <c r="G23" i="11" s="1"/>
  <c r="B55" i="11"/>
  <c r="G55" i="11" s="1"/>
  <c r="B87" i="11"/>
  <c r="H2" i="11"/>
  <c r="H26" i="11"/>
  <c r="M26" i="11" s="1"/>
  <c r="H34" i="11"/>
  <c r="M34" i="11" s="1"/>
  <c r="H50" i="11"/>
  <c r="M50" i="11" s="1"/>
  <c r="B32" i="11"/>
  <c r="G32" i="11" s="1"/>
  <c r="N32" i="11" s="1"/>
  <c r="B64" i="11"/>
  <c r="G64" i="11" s="1"/>
  <c r="N64" i="11" s="1"/>
  <c r="B96" i="11"/>
  <c r="H13" i="11"/>
  <c r="H29" i="11"/>
  <c r="M29" i="11" s="1"/>
  <c r="H37" i="11"/>
  <c r="H53" i="11"/>
  <c r="H61" i="11"/>
  <c r="M61" i="11" s="1"/>
  <c r="H85" i="11"/>
  <c r="M85" i="11" s="1"/>
  <c r="B24" i="11"/>
  <c r="G24" i="11" s="1"/>
  <c r="H60" i="11"/>
  <c r="M60" i="11" s="1"/>
  <c r="B31" i="11"/>
  <c r="H3" i="11"/>
  <c r="B56" i="11"/>
  <c r="G56" i="11" s="1"/>
  <c r="H4" i="11"/>
  <c r="H27" i="11"/>
  <c r="H51" i="11"/>
  <c r="M51" i="11" s="1"/>
  <c r="B63" i="11"/>
  <c r="G63" i="11" s="1"/>
  <c r="H52" i="11"/>
  <c r="M52" i="11" s="1"/>
  <c r="B88" i="11"/>
  <c r="G88" i="11" s="1"/>
  <c r="H43" i="11"/>
  <c r="H35" i="11"/>
  <c r="H91" i="11"/>
  <c r="B95" i="11"/>
  <c r="H20" i="11"/>
  <c r="M20" i="11" s="1"/>
  <c r="H67" i="11"/>
  <c r="M67" i="11" s="1"/>
  <c r="N67" i="11" s="1"/>
  <c r="H44" i="11"/>
  <c r="L6" i="10"/>
  <c r="L14" i="10"/>
  <c r="L22" i="10"/>
  <c r="L38" i="10"/>
  <c r="L46" i="10"/>
  <c r="L54" i="10"/>
  <c r="L62" i="10"/>
  <c r="L70" i="10"/>
  <c r="L78" i="10"/>
  <c r="L86" i="10"/>
  <c r="L7" i="10"/>
  <c r="L15" i="10"/>
  <c r="L23" i="10"/>
  <c r="L31" i="10"/>
  <c r="M31" i="10" s="1"/>
  <c r="N31" i="10" s="1"/>
  <c r="L47" i="10"/>
  <c r="L55" i="10"/>
  <c r="L63" i="10"/>
  <c r="L71" i="10"/>
  <c r="L87" i="10"/>
  <c r="L16" i="10"/>
  <c r="L24" i="10"/>
  <c r="L32" i="10"/>
  <c r="L40" i="10"/>
  <c r="L48" i="10"/>
  <c r="L72" i="10"/>
  <c r="L88" i="10"/>
  <c r="L96" i="10"/>
  <c r="L9" i="10"/>
  <c r="L17" i="10"/>
  <c r="L25" i="10"/>
  <c r="L33" i="10"/>
  <c r="L41" i="10"/>
  <c r="L49" i="10"/>
  <c r="L65" i="10"/>
  <c r="L73" i="10"/>
  <c r="L89" i="10"/>
  <c r="L97" i="10"/>
  <c r="L10" i="10"/>
  <c r="L18" i="10"/>
  <c r="L26" i="10"/>
  <c r="L42" i="10"/>
  <c r="L50" i="10"/>
  <c r="L66" i="10"/>
  <c r="L74" i="10"/>
  <c r="L90" i="10"/>
  <c r="L13" i="10"/>
  <c r="L21" i="10"/>
  <c r="L29" i="10"/>
  <c r="L37" i="10"/>
  <c r="L45" i="10"/>
  <c r="L53" i="10"/>
  <c r="L61" i="10"/>
  <c r="L77" i="10"/>
  <c r="L85" i="10"/>
  <c r="F9" i="10"/>
  <c r="F17" i="10"/>
  <c r="F25" i="10"/>
  <c r="F33" i="10"/>
  <c r="F41" i="10"/>
  <c r="F49" i="10"/>
  <c r="F57" i="10"/>
  <c r="F65" i="10"/>
  <c r="F73" i="10"/>
  <c r="F81" i="10"/>
  <c r="F89" i="10"/>
  <c r="F97" i="10"/>
  <c r="L43" i="10"/>
  <c r="F2" i="10"/>
  <c r="F10" i="10"/>
  <c r="F18" i="10"/>
  <c r="F26" i="10"/>
  <c r="F34" i="10"/>
  <c r="F42" i="10"/>
  <c r="F50" i="10"/>
  <c r="F58" i="10"/>
  <c r="F66" i="10"/>
  <c r="F74" i="10"/>
  <c r="F82" i="10"/>
  <c r="F90" i="10"/>
  <c r="F98" i="10"/>
  <c r="L3" i="10"/>
  <c r="L44" i="10"/>
  <c r="F3" i="10"/>
  <c r="F11" i="10"/>
  <c r="F19" i="10"/>
  <c r="F27" i="10"/>
  <c r="F35" i="10"/>
  <c r="F43" i="10"/>
  <c r="F51" i="10"/>
  <c r="F59" i="10"/>
  <c r="F67" i="10"/>
  <c r="F75" i="10"/>
  <c r="F83" i="10"/>
  <c r="F91" i="10"/>
  <c r="F99" i="10"/>
  <c r="L4" i="10"/>
  <c r="L28" i="10"/>
  <c r="L51" i="10"/>
  <c r="L67" i="10"/>
  <c r="F4" i="10"/>
  <c r="F12" i="10"/>
  <c r="F20" i="10"/>
  <c r="F28" i="10"/>
  <c r="F36" i="10"/>
  <c r="F44" i="10"/>
  <c r="F52" i="10"/>
  <c r="F60" i="10"/>
  <c r="F68" i="10"/>
  <c r="F76" i="10"/>
  <c r="F84" i="10"/>
  <c r="F92" i="10"/>
  <c r="F100" i="10"/>
  <c r="L52" i="10"/>
  <c r="L68" i="10"/>
  <c r="L83" i="10"/>
  <c r="L99" i="10"/>
  <c r="F5" i="10"/>
  <c r="F13" i="10"/>
  <c r="F21" i="10"/>
  <c r="F29" i="10"/>
  <c r="F37" i="10"/>
  <c r="F45" i="10"/>
  <c r="F53" i="10"/>
  <c r="F61" i="10"/>
  <c r="F69" i="10"/>
  <c r="F77" i="10"/>
  <c r="F85" i="10"/>
  <c r="F93" i="10"/>
  <c r="F101" i="10"/>
  <c r="L12" i="10"/>
  <c r="L36" i="10"/>
  <c r="L76" i="10"/>
  <c r="L92" i="10"/>
  <c r="F8" i="10"/>
  <c r="F16" i="10"/>
  <c r="F24" i="10"/>
  <c r="F32" i="10"/>
  <c r="F40" i="10"/>
  <c r="F48" i="10"/>
  <c r="F56" i="10"/>
  <c r="F64" i="10"/>
  <c r="F72" i="10"/>
  <c r="F80" i="10"/>
  <c r="F88" i="10"/>
  <c r="F96" i="10"/>
  <c r="F15" i="10"/>
  <c r="F47" i="10"/>
  <c r="F79" i="10"/>
  <c r="L84" i="10"/>
  <c r="F22" i="10"/>
  <c r="F54" i="10"/>
  <c r="F86" i="10"/>
  <c r="L91" i="10"/>
  <c r="F23" i="10"/>
  <c r="F55" i="10"/>
  <c r="F87" i="10"/>
  <c r="F30" i="10"/>
  <c r="F62" i="10"/>
  <c r="F94" i="10"/>
  <c r="F31" i="10"/>
  <c r="F63" i="10"/>
  <c r="F95" i="10"/>
  <c r="L100" i="10"/>
  <c r="F14" i="10"/>
  <c r="F46" i="10"/>
  <c r="F78" i="10"/>
  <c r="L11" i="10"/>
  <c r="F6" i="10"/>
  <c r="F7" i="10"/>
  <c r="F38" i="10"/>
  <c r="F39" i="10"/>
  <c r="F70" i="10"/>
  <c r="F71" i="10"/>
  <c r="B98" i="7"/>
  <c r="B90" i="7"/>
  <c r="B82" i="7"/>
  <c r="B74" i="7"/>
  <c r="B66" i="7"/>
  <c r="B58" i="7"/>
  <c r="B50" i="7"/>
  <c r="B42" i="7"/>
  <c r="B34" i="7"/>
  <c r="B26" i="7"/>
  <c r="B18" i="7"/>
  <c r="B10" i="7"/>
  <c r="B2" i="7"/>
  <c r="H54" i="7"/>
  <c r="H38" i="7"/>
  <c r="C98" i="7"/>
  <c r="C90" i="7"/>
  <c r="C82" i="7"/>
  <c r="C74" i="7"/>
  <c r="C66" i="7"/>
  <c r="C58" i="7"/>
  <c r="C50" i="7"/>
  <c r="C42" i="7"/>
  <c r="C34" i="7"/>
  <c r="C26" i="7"/>
  <c r="C18" i="7"/>
  <c r="C10" i="7"/>
  <c r="C2" i="7"/>
  <c r="I54" i="7"/>
  <c r="I45" i="7"/>
  <c r="I36" i="7"/>
  <c r="D94" i="7"/>
  <c r="D85" i="7"/>
  <c r="D76" i="7"/>
  <c r="D67" i="7"/>
  <c r="D57" i="7"/>
  <c r="D47" i="7"/>
  <c r="D36" i="7"/>
  <c r="D25" i="7"/>
  <c r="D15" i="7"/>
  <c r="D4" i="7"/>
  <c r="J87" i="7"/>
  <c r="J79" i="7"/>
  <c r="J52" i="7"/>
  <c r="J35" i="7"/>
  <c r="J8" i="7"/>
  <c r="E96" i="7"/>
  <c r="E83" i="7"/>
  <c r="E71" i="7"/>
  <c r="E57" i="7"/>
  <c r="E44" i="7"/>
  <c r="E32" i="7"/>
  <c r="E19" i="7"/>
  <c r="E7" i="7"/>
  <c r="K85" i="7"/>
  <c r="F79" i="7"/>
  <c r="F15" i="7"/>
  <c r="L3" i="7"/>
  <c r="I4" i="8"/>
  <c r="K37" i="8"/>
  <c r="B10" i="8"/>
  <c r="M82" i="10"/>
  <c r="M76" i="11"/>
  <c r="M33" i="11"/>
  <c r="M28" i="11"/>
  <c r="M69" i="11"/>
  <c r="M12" i="11"/>
  <c r="M65" i="11"/>
  <c r="N65" i="11" s="1"/>
  <c r="M98" i="11"/>
  <c r="M90" i="11"/>
  <c r="M82" i="11"/>
  <c r="M58" i="11"/>
  <c r="M42" i="11"/>
  <c r="M18" i="11"/>
  <c r="M96" i="11"/>
  <c r="M64" i="11"/>
  <c r="M40" i="11"/>
  <c r="M94" i="11"/>
  <c r="M62" i="11"/>
  <c r="M46" i="11"/>
  <c r="M22" i="11"/>
  <c r="M101" i="11"/>
  <c r="M97" i="11"/>
  <c r="G90" i="11"/>
  <c r="G82" i="11"/>
  <c r="N82" i="11" s="1"/>
  <c r="G78" i="11"/>
  <c r="G54" i="11"/>
  <c r="G26" i="11"/>
  <c r="N26" i="11" s="1"/>
  <c r="G18" i="11"/>
  <c r="N18" i="11"/>
  <c r="M99" i="11"/>
  <c r="M95" i="11"/>
  <c r="M91" i="11"/>
  <c r="M63" i="11"/>
  <c r="N63" i="11" s="1"/>
  <c r="M59" i="11"/>
  <c r="M47" i="11"/>
  <c r="N47" i="11" s="1"/>
  <c r="M43" i="11"/>
  <c r="N43" i="11" s="1"/>
  <c r="M27" i="11"/>
  <c r="M19" i="11"/>
  <c r="M15" i="11"/>
  <c r="N15" i="11" s="1"/>
  <c r="M11" i="11"/>
  <c r="M87" i="11"/>
  <c r="M55" i="11"/>
  <c r="N55" i="11" s="1"/>
  <c r="G100" i="11"/>
  <c r="G87" i="11"/>
  <c r="M91" i="10"/>
  <c r="M83" i="10"/>
  <c r="M75" i="10"/>
  <c r="M43" i="10"/>
  <c r="M23" i="10"/>
  <c r="M15" i="10"/>
  <c r="M7" i="10"/>
  <c r="M3" i="10"/>
  <c r="M95" i="10"/>
  <c r="M3" i="8"/>
  <c r="M11" i="8"/>
  <c r="M15" i="8"/>
  <c r="M19" i="8"/>
  <c r="G22" i="8"/>
  <c r="M27" i="8"/>
  <c r="G30" i="8"/>
  <c r="M31" i="8"/>
  <c r="G38" i="8"/>
  <c r="G42" i="8"/>
  <c r="G60" i="8"/>
  <c r="M69" i="8"/>
  <c r="G95" i="8"/>
  <c r="M100" i="8"/>
  <c r="M73" i="8"/>
  <c r="M77" i="8"/>
  <c r="G84" i="8"/>
  <c r="M85" i="8"/>
  <c r="G16" i="8"/>
  <c r="M33" i="8"/>
  <c r="G52" i="8"/>
  <c r="M90" i="8"/>
  <c r="M55" i="8"/>
  <c r="G58" i="8"/>
  <c r="M59" i="8"/>
  <c r="M91" i="8"/>
  <c r="M4" i="8"/>
  <c r="M8" i="8"/>
  <c r="M20" i="8"/>
  <c r="M32" i="8"/>
  <c r="M56" i="8"/>
  <c r="M96" i="8"/>
  <c r="M10" i="8"/>
  <c r="M14" i="8"/>
  <c r="M18" i="8"/>
  <c r="M22" i="8"/>
  <c r="M26" i="8"/>
  <c r="M30" i="8"/>
  <c r="G33" i="8"/>
  <c r="M34" i="8"/>
  <c r="M42" i="8"/>
  <c r="G45" i="8"/>
  <c r="G49" i="8"/>
  <c r="M50" i="8"/>
  <c r="M58" i="8"/>
  <c r="G61" i="8"/>
  <c r="G65" i="8"/>
  <c r="M70" i="8"/>
  <c r="M78" i="8"/>
  <c r="M82" i="8"/>
  <c r="M86" i="8"/>
  <c r="M92" i="8"/>
  <c r="M47" i="8"/>
  <c r="M71" i="8"/>
  <c r="M75" i="8"/>
  <c r="G78" i="8"/>
  <c r="N78" i="8" s="1"/>
  <c r="M79" i="8"/>
  <c r="M83" i="8"/>
  <c r="M87" i="8"/>
  <c r="M94" i="8"/>
  <c r="G19" i="8"/>
  <c r="M36" i="8"/>
  <c r="M40" i="8"/>
  <c r="M48" i="8"/>
  <c r="M64" i="8"/>
  <c r="M68" i="8"/>
  <c r="G75" i="8"/>
  <c r="G79" i="8"/>
  <c r="N79" i="8" s="1"/>
  <c r="M80" i="8"/>
  <c r="M84" i="8"/>
  <c r="G87" i="8"/>
  <c r="N87" i="8" s="1"/>
  <c r="M88" i="8"/>
  <c r="M89" i="8"/>
  <c r="G94" i="8"/>
  <c r="N94" i="8" s="1"/>
  <c r="M95" i="8"/>
  <c r="M5" i="8"/>
  <c r="G8" i="8"/>
  <c r="M9" i="8"/>
  <c r="M13" i="8"/>
  <c r="G20" i="8"/>
  <c r="M21" i="8"/>
  <c r="G24" i="8"/>
  <c r="M57" i="8"/>
  <c r="M94" i="7"/>
  <c r="M64" i="7"/>
  <c r="M94" i="3"/>
  <c r="N47" i="5"/>
  <c r="M19" i="7"/>
  <c r="M30" i="7"/>
  <c r="M58" i="7"/>
  <c r="L3" i="6"/>
  <c r="L7" i="6"/>
  <c r="L11" i="6"/>
  <c r="L15" i="6"/>
  <c r="L23" i="6"/>
  <c r="L31" i="6"/>
  <c r="L43" i="6"/>
  <c r="L47" i="6"/>
  <c r="L51" i="6"/>
  <c r="L55" i="6"/>
  <c r="L63" i="6"/>
  <c r="L67" i="6"/>
  <c r="L71" i="6"/>
  <c r="L83" i="6"/>
  <c r="L87" i="6"/>
  <c r="L6" i="6"/>
  <c r="L10" i="6"/>
  <c r="L14" i="6"/>
  <c r="L18" i="6"/>
  <c r="L22" i="6"/>
  <c r="L26" i="6"/>
  <c r="L38" i="6"/>
  <c r="L42" i="6"/>
  <c r="L46" i="6"/>
  <c r="L50" i="6"/>
  <c r="L54" i="6"/>
  <c r="L62" i="6"/>
  <c r="L66" i="6"/>
  <c r="M66" i="6" s="1"/>
  <c r="L70" i="6"/>
  <c r="L74" i="6"/>
  <c r="L78" i="6"/>
  <c r="L86" i="6"/>
  <c r="L9" i="6"/>
  <c r="L13" i="6"/>
  <c r="L17" i="6"/>
  <c r="L21" i="6"/>
  <c r="M21" i="6" s="1"/>
  <c r="L25" i="6"/>
  <c r="L29" i="6"/>
  <c r="L33" i="6"/>
  <c r="L37" i="6"/>
  <c r="L41" i="6"/>
  <c r="L45" i="6"/>
  <c r="L49" i="6"/>
  <c r="M49" i="6" s="1"/>
  <c r="L53" i="6"/>
  <c r="L61" i="6"/>
  <c r="L65" i="6"/>
  <c r="L73" i="6"/>
  <c r="L77" i="6"/>
  <c r="L85" i="6"/>
  <c r="L4" i="6"/>
  <c r="L12" i="6"/>
  <c r="L16" i="6"/>
  <c r="L24" i="6"/>
  <c r="L28" i="6"/>
  <c r="L32" i="6"/>
  <c r="L36" i="6"/>
  <c r="L40" i="6"/>
  <c r="L44" i="6"/>
  <c r="L48" i="6"/>
  <c r="M48" i="6" s="1"/>
  <c r="L52" i="6"/>
  <c r="L68" i="6"/>
  <c r="L72" i="6"/>
  <c r="L76" i="6"/>
  <c r="L84" i="6"/>
  <c r="L88" i="6"/>
  <c r="L92" i="6"/>
  <c r="L96" i="6"/>
  <c r="M96" i="6" s="1"/>
  <c r="M47" i="3"/>
  <c r="N95" i="5"/>
  <c r="B101" i="6"/>
  <c r="B97" i="6"/>
  <c r="B93" i="6"/>
  <c r="B89" i="6"/>
  <c r="B85" i="6"/>
  <c r="B81" i="6"/>
  <c r="B77" i="6"/>
  <c r="B73" i="6"/>
  <c r="B69" i="6"/>
  <c r="B65" i="6"/>
  <c r="B61" i="6"/>
  <c r="B57" i="6"/>
  <c r="B53" i="6"/>
  <c r="B49" i="6"/>
  <c r="B45" i="6"/>
  <c r="B41" i="6"/>
  <c r="B37" i="6"/>
  <c r="B33" i="6"/>
  <c r="B29" i="6"/>
  <c r="B25" i="6"/>
  <c r="B21" i="6"/>
  <c r="B17" i="6"/>
  <c r="B13" i="6"/>
  <c r="B9" i="6"/>
  <c r="B5" i="6"/>
  <c r="C101" i="6"/>
  <c r="C97" i="6"/>
  <c r="C93" i="6"/>
  <c r="C89" i="6"/>
  <c r="C85" i="6"/>
  <c r="C81" i="6"/>
  <c r="C77" i="6"/>
  <c r="C73" i="6"/>
  <c r="C69" i="6"/>
  <c r="C65" i="6"/>
  <c r="C61" i="6"/>
  <c r="C57" i="6"/>
  <c r="C53" i="6"/>
  <c r="C49" i="6"/>
  <c r="C45" i="6"/>
  <c r="C41" i="6"/>
  <c r="C37" i="6"/>
  <c r="C33" i="6"/>
  <c r="C29" i="6"/>
  <c r="C25" i="6"/>
  <c r="C21" i="6"/>
  <c r="C17" i="6"/>
  <c r="C13" i="6"/>
  <c r="C9" i="6"/>
  <c r="C5" i="6"/>
  <c r="D101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5" i="6"/>
  <c r="E101" i="6"/>
  <c r="E97" i="6"/>
  <c r="E93" i="6"/>
  <c r="E89" i="6"/>
  <c r="E85" i="6"/>
  <c r="E81" i="6"/>
  <c r="E77" i="6"/>
  <c r="E73" i="6"/>
  <c r="E69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E13" i="6"/>
  <c r="E9" i="6"/>
  <c r="E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9" i="6"/>
  <c r="F5" i="6"/>
  <c r="H101" i="6"/>
  <c r="M101" i="6" s="1"/>
  <c r="H97" i="6"/>
  <c r="M97" i="6" s="1"/>
  <c r="H93" i="6"/>
  <c r="H89" i="6"/>
  <c r="H85" i="6"/>
  <c r="H81" i="6"/>
  <c r="H73" i="6"/>
  <c r="H69" i="6"/>
  <c r="H65" i="6"/>
  <c r="M65" i="6" s="1"/>
  <c r="H61" i="6"/>
  <c r="H53" i="6"/>
  <c r="H49" i="6"/>
  <c r="H45" i="6"/>
  <c r="H37" i="6"/>
  <c r="H33" i="6"/>
  <c r="H25" i="6"/>
  <c r="H21" i="6"/>
  <c r="H17" i="6"/>
  <c r="H13" i="6"/>
  <c r="H9" i="6"/>
  <c r="H5" i="6"/>
  <c r="I89" i="6"/>
  <c r="I73" i="6"/>
  <c r="I65" i="6"/>
  <c r="I61" i="6"/>
  <c r="I53" i="6"/>
  <c r="I41" i="6"/>
  <c r="I37" i="6"/>
  <c r="I33" i="6"/>
  <c r="I29" i="6"/>
  <c r="I25" i="6"/>
  <c r="I17" i="6"/>
  <c r="I9" i="6"/>
  <c r="M9" i="6" s="1"/>
  <c r="J101" i="6"/>
  <c r="J97" i="6"/>
  <c r="J93" i="6"/>
  <c r="J89" i="6"/>
  <c r="J85" i="6"/>
  <c r="J81" i="6"/>
  <c r="J77" i="6"/>
  <c r="J73" i="6"/>
  <c r="J69" i="6"/>
  <c r="J65" i="6"/>
  <c r="J61" i="6"/>
  <c r="J57" i="6"/>
  <c r="J53" i="6"/>
  <c r="J49" i="6"/>
  <c r="J45" i="6"/>
  <c r="J41" i="6"/>
  <c r="J37" i="6"/>
  <c r="J33" i="6"/>
  <c r="J29" i="6"/>
  <c r="J25" i="6"/>
  <c r="J21" i="6"/>
  <c r="J17" i="6"/>
  <c r="J13" i="6"/>
  <c r="J9" i="6"/>
  <c r="J5" i="6"/>
  <c r="M5" i="6" s="1"/>
  <c r="K101" i="6"/>
  <c r="K97" i="6"/>
  <c r="K89" i="6"/>
  <c r="K85" i="6"/>
  <c r="K77" i="6"/>
  <c r="K73" i="6"/>
  <c r="K61" i="6"/>
  <c r="K53" i="6"/>
  <c r="K49" i="6"/>
  <c r="K45" i="6"/>
  <c r="K41" i="6"/>
  <c r="K37" i="6"/>
  <c r="K33" i="6"/>
  <c r="K29" i="6"/>
  <c r="K21" i="6"/>
  <c r="K17" i="6"/>
  <c r="K5" i="6"/>
  <c r="L97" i="6"/>
  <c r="L91" i="6"/>
  <c r="B98" i="6"/>
  <c r="B94" i="6"/>
  <c r="B90" i="6"/>
  <c r="B86" i="6"/>
  <c r="B82" i="6"/>
  <c r="B78" i="6"/>
  <c r="B74" i="6"/>
  <c r="B70" i="6"/>
  <c r="B66" i="6"/>
  <c r="B62" i="6"/>
  <c r="B58" i="6"/>
  <c r="B54" i="6"/>
  <c r="B50" i="6"/>
  <c r="B46" i="6"/>
  <c r="B42" i="6"/>
  <c r="B38" i="6"/>
  <c r="B34" i="6"/>
  <c r="B30" i="6"/>
  <c r="B26" i="6"/>
  <c r="B22" i="6"/>
  <c r="B18" i="6"/>
  <c r="B14" i="6"/>
  <c r="B10" i="6"/>
  <c r="B6" i="6"/>
  <c r="B2" i="6"/>
  <c r="C98" i="6"/>
  <c r="C94" i="6"/>
  <c r="C90" i="6"/>
  <c r="C86" i="6"/>
  <c r="C82" i="6"/>
  <c r="C78" i="6"/>
  <c r="C74" i="6"/>
  <c r="C70" i="6"/>
  <c r="C66" i="6"/>
  <c r="C62" i="6"/>
  <c r="C58" i="6"/>
  <c r="C54" i="6"/>
  <c r="C50" i="6"/>
  <c r="C46" i="6"/>
  <c r="C42" i="6"/>
  <c r="C38" i="6"/>
  <c r="C34" i="6"/>
  <c r="C30" i="6"/>
  <c r="C26" i="6"/>
  <c r="C22" i="6"/>
  <c r="C18" i="6"/>
  <c r="C14" i="6"/>
  <c r="C10" i="6"/>
  <c r="C6" i="6"/>
  <c r="C2" i="6"/>
  <c r="D98" i="6"/>
  <c r="D94" i="6"/>
  <c r="D90" i="6"/>
  <c r="D86" i="6"/>
  <c r="D82" i="6"/>
  <c r="D78" i="6"/>
  <c r="D74" i="6"/>
  <c r="D70" i="6"/>
  <c r="D66" i="6"/>
  <c r="D62" i="6"/>
  <c r="D58" i="6"/>
  <c r="D54" i="6"/>
  <c r="D50" i="6"/>
  <c r="D46" i="6"/>
  <c r="D42" i="6"/>
  <c r="D38" i="6"/>
  <c r="D34" i="6"/>
  <c r="D30" i="6"/>
  <c r="D26" i="6"/>
  <c r="D22" i="6"/>
  <c r="D18" i="6"/>
  <c r="D14" i="6"/>
  <c r="D10" i="6"/>
  <c r="D6" i="6"/>
  <c r="D2" i="6"/>
  <c r="E98" i="6"/>
  <c r="E94" i="6"/>
  <c r="E90" i="6"/>
  <c r="E86" i="6"/>
  <c r="E82" i="6"/>
  <c r="E78" i="6"/>
  <c r="E74" i="6"/>
  <c r="E70" i="6"/>
  <c r="E66" i="6"/>
  <c r="E62" i="6"/>
  <c r="E58" i="6"/>
  <c r="E54" i="6"/>
  <c r="E50" i="6"/>
  <c r="E46" i="6"/>
  <c r="E42" i="6"/>
  <c r="E38" i="6"/>
  <c r="E34" i="6"/>
  <c r="E30" i="6"/>
  <c r="E26" i="6"/>
  <c r="E22" i="6"/>
  <c r="E18" i="6"/>
  <c r="E14" i="6"/>
  <c r="E10" i="6"/>
  <c r="E6" i="6"/>
  <c r="E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6" i="6"/>
  <c r="F22" i="6"/>
  <c r="F18" i="6"/>
  <c r="F14" i="6"/>
  <c r="F10" i="6"/>
  <c r="F6" i="6"/>
  <c r="F2" i="6"/>
  <c r="H98" i="6"/>
  <c r="H94" i="6"/>
  <c r="H86" i="6"/>
  <c r="H78" i="6"/>
  <c r="H74" i="6"/>
  <c r="H70" i="6"/>
  <c r="H62" i="6"/>
  <c r="H58" i="6"/>
  <c r="M58" i="6" s="1"/>
  <c r="H54" i="6"/>
  <c r="H50" i="6"/>
  <c r="H46" i="6"/>
  <c r="H38" i="6"/>
  <c r="H26" i="6"/>
  <c r="H22" i="6"/>
  <c r="H18" i="6"/>
  <c r="H10" i="6"/>
  <c r="H6" i="6"/>
  <c r="H2" i="6"/>
  <c r="I82" i="6"/>
  <c r="I74" i="6"/>
  <c r="I70" i="6"/>
  <c r="I66" i="6"/>
  <c r="I62" i="6"/>
  <c r="I54" i="6"/>
  <c r="I38" i="6"/>
  <c r="I22" i="6"/>
  <c r="I18" i="6"/>
  <c r="I10" i="6"/>
  <c r="J98" i="6"/>
  <c r="J94" i="6"/>
  <c r="J90" i="6"/>
  <c r="M90" i="6" s="1"/>
  <c r="J86" i="6"/>
  <c r="M86" i="6" s="1"/>
  <c r="J82" i="6"/>
  <c r="J78" i="6"/>
  <c r="J74" i="6"/>
  <c r="J70" i="6"/>
  <c r="J66" i="6"/>
  <c r="J62" i="6"/>
  <c r="J58" i="6"/>
  <c r="J54" i="6"/>
  <c r="J50" i="6"/>
  <c r="J46" i="6"/>
  <c r="J42" i="6"/>
  <c r="J38" i="6"/>
  <c r="J34" i="6"/>
  <c r="J30" i="6"/>
  <c r="J26" i="6"/>
  <c r="M26" i="6" s="1"/>
  <c r="J22" i="6"/>
  <c r="M22" i="6" s="1"/>
  <c r="J18" i="6"/>
  <c r="J14" i="6"/>
  <c r="J10" i="6"/>
  <c r="J6" i="6"/>
  <c r="J2" i="6"/>
  <c r="K90" i="6"/>
  <c r="K86" i="6"/>
  <c r="K78" i="6"/>
  <c r="M78" i="6" s="1"/>
  <c r="K74" i="6"/>
  <c r="K70" i="6"/>
  <c r="K58" i="6"/>
  <c r="K54" i="6"/>
  <c r="K50" i="6"/>
  <c r="K46" i="6"/>
  <c r="K22" i="6"/>
  <c r="K18" i="6"/>
  <c r="M14" i="7"/>
  <c r="B99" i="6"/>
  <c r="B95" i="6"/>
  <c r="B91" i="6"/>
  <c r="B87" i="6"/>
  <c r="B83" i="6"/>
  <c r="B79" i="6"/>
  <c r="B75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9" i="6"/>
  <c r="B15" i="6"/>
  <c r="B11" i="6"/>
  <c r="B7" i="6"/>
  <c r="B3" i="6"/>
  <c r="C99" i="6"/>
  <c r="C95" i="6"/>
  <c r="C91" i="6"/>
  <c r="C87" i="6"/>
  <c r="C83" i="6"/>
  <c r="C79" i="6"/>
  <c r="C75" i="6"/>
  <c r="C71" i="6"/>
  <c r="C67" i="6"/>
  <c r="C63" i="6"/>
  <c r="C59" i="6"/>
  <c r="C55" i="6"/>
  <c r="C51" i="6"/>
  <c r="C47" i="6"/>
  <c r="C43" i="6"/>
  <c r="C39" i="6"/>
  <c r="C35" i="6"/>
  <c r="C31" i="6"/>
  <c r="C27" i="6"/>
  <c r="C23" i="6"/>
  <c r="C19" i="6"/>
  <c r="C15" i="6"/>
  <c r="C11" i="6"/>
  <c r="C7" i="6"/>
  <c r="C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23" i="6"/>
  <c r="D19" i="6"/>
  <c r="D15" i="6"/>
  <c r="D11" i="6"/>
  <c r="D7" i="6"/>
  <c r="D3" i="6"/>
  <c r="E99" i="6"/>
  <c r="E95" i="6"/>
  <c r="E91" i="6"/>
  <c r="E87" i="6"/>
  <c r="E83" i="6"/>
  <c r="E79" i="6"/>
  <c r="E75" i="6"/>
  <c r="E71" i="6"/>
  <c r="E67" i="6"/>
  <c r="E63" i="6"/>
  <c r="E59" i="6"/>
  <c r="E55" i="6"/>
  <c r="E51" i="6"/>
  <c r="E47" i="6"/>
  <c r="E43" i="6"/>
  <c r="E39" i="6"/>
  <c r="E35" i="6"/>
  <c r="E31" i="6"/>
  <c r="E27" i="6"/>
  <c r="E23" i="6"/>
  <c r="E19" i="6"/>
  <c r="E15" i="6"/>
  <c r="E11" i="6"/>
  <c r="E7" i="6"/>
  <c r="E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1" i="6"/>
  <c r="F7" i="6"/>
  <c r="F3" i="6"/>
  <c r="H99" i="6"/>
  <c r="H87" i="6"/>
  <c r="M87" i="6" s="1"/>
  <c r="H83" i="6"/>
  <c r="H79" i="6"/>
  <c r="H67" i="6"/>
  <c r="H59" i="6"/>
  <c r="H51" i="6"/>
  <c r="H47" i="6"/>
  <c r="H39" i="6"/>
  <c r="M39" i="6" s="1"/>
  <c r="H35" i="6"/>
  <c r="H31" i="6"/>
  <c r="H27" i="6"/>
  <c r="H23" i="6"/>
  <c r="H15" i="6"/>
  <c r="H11" i="6"/>
  <c r="H7" i="6"/>
  <c r="H3" i="6"/>
  <c r="M3" i="6" s="1"/>
  <c r="I99" i="6"/>
  <c r="I71" i="6"/>
  <c r="I67" i="6"/>
  <c r="I63" i="6"/>
  <c r="I55" i="6"/>
  <c r="I51" i="6"/>
  <c r="I35" i="6"/>
  <c r="I27" i="6"/>
  <c r="M27" i="6" s="1"/>
  <c r="I23" i="6"/>
  <c r="I11" i="6"/>
  <c r="I7" i="6"/>
  <c r="J99" i="6"/>
  <c r="J95" i="6"/>
  <c r="J91" i="6"/>
  <c r="J87" i="6"/>
  <c r="J83" i="6"/>
  <c r="J79" i="6"/>
  <c r="J75" i="6"/>
  <c r="J71" i="6"/>
  <c r="J67" i="6"/>
  <c r="J63" i="6"/>
  <c r="J59" i="6"/>
  <c r="J55" i="6"/>
  <c r="J51" i="6"/>
  <c r="M51" i="6" s="1"/>
  <c r="J47" i="6"/>
  <c r="J43" i="6"/>
  <c r="J39" i="6"/>
  <c r="J35" i="6"/>
  <c r="J31" i="6"/>
  <c r="J27" i="6"/>
  <c r="J23" i="6"/>
  <c r="J19" i="6"/>
  <c r="M19" i="6" s="1"/>
  <c r="J15" i="6"/>
  <c r="J11" i="6"/>
  <c r="J7" i="6"/>
  <c r="J3" i="6"/>
  <c r="K99" i="6"/>
  <c r="K87" i="6"/>
  <c r="K83" i="6"/>
  <c r="K71" i="6"/>
  <c r="M71" i="6" s="1"/>
  <c r="K67" i="6"/>
  <c r="K63" i="6"/>
  <c r="K55" i="6"/>
  <c r="K51" i="6"/>
  <c r="K47" i="6"/>
  <c r="K15" i="6"/>
  <c r="K3" i="6"/>
  <c r="L99" i="6"/>
  <c r="L89" i="6"/>
  <c r="M89" i="6" s="1"/>
  <c r="M77" i="7"/>
  <c r="M101" i="7"/>
  <c r="M88" i="7"/>
  <c r="M92" i="7"/>
  <c r="M15" i="7"/>
  <c r="M78" i="7"/>
  <c r="M13" i="7"/>
  <c r="M57" i="7"/>
  <c r="M83" i="7"/>
  <c r="M90" i="7"/>
  <c r="M89" i="7"/>
  <c r="G93" i="7"/>
  <c r="F97" i="3"/>
  <c r="B100" i="6"/>
  <c r="B96" i="6"/>
  <c r="B92" i="6"/>
  <c r="B88" i="6"/>
  <c r="B84" i="6"/>
  <c r="B80" i="6"/>
  <c r="B76" i="6"/>
  <c r="B72" i="6"/>
  <c r="B68" i="6"/>
  <c r="B64" i="6"/>
  <c r="B60" i="6"/>
  <c r="B56" i="6"/>
  <c r="B52" i="6"/>
  <c r="B48" i="6"/>
  <c r="B44" i="6"/>
  <c r="B40" i="6"/>
  <c r="B36" i="6"/>
  <c r="B32" i="6"/>
  <c r="B28" i="6"/>
  <c r="B24" i="6"/>
  <c r="B20" i="6"/>
  <c r="B16" i="6"/>
  <c r="B12" i="6"/>
  <c r="B8" i="6"/>
  <c r="B4" i="6"/>
  <c r="C100" i="6"/>
  <c r="C96" i="6"/>
  <c r="C92" i="6"/>
  <c r="C88" i="6"/>
  <c r="C84" i="6"/>
  <c r="C80" i="6"/>
  <c r="C76" i="6"/>
  <c r="C72" i="6"/>
  <c r="C68" i="6"/>
  <c r="C64" i="6"/>
  <c r="C60" i="6"/>
  <c r="C56" i="6"/>
  <c r="C52" i="6"/>
  <c r="C48" i="6"/>
  <c r="C44" i="6"/>
  <c r="C40" i="6"/>
  <c r="C36" i="6"/>
  <c r="C32" i="6"/>
  <c r="C28" i="6"/>
  <c r="C24" i="6"/>
  <c r="C20" i="6"/>
  <c r="C16" i="6"/>
  <c r="C12" i="6"/>
  <c r="C8" i="6"/>
  <c r="C4" i="6"/>
  <c r="D100" i="6"/>
  <c r="D96" i="6"/>
  <c r="D92" i="6"/>
  <c r="D88" i="6"/>
  <c r="D84" i="6"/>
  <c r="D80" i="6"/>
  <c r="D76" i="6"/>
  <c r="D72" i="6"/>
  <c r="D68" i="6"/>
  <c r="D64" i="6"/>
  <c r="D60" i="6"/>
  <c r="D56" i="6"/>
  <c r="D52" i="6"/>
  <c r="D48" i="6"/>
  <c r="D44" i="6"/>
  <c r="D40" i="6"/>
  <c r="D36" i="6"/>
  <c r="D32" i="6"/>
  <c r="D28" i="6"/>
  <c r="D24" i="6"/>
  <c r="D20" i="6"/>
  <c r="D16" i="6"/>
  <c r="D12" i="6"/>
  <c r="D8" i="6"/>
  <c r="D4" i="6"/>
  <c r="E100" i="6"/>
  <c r="E96" i="6"/>
  <c r="E92" i="6"/>
  <c r="E88" i="6"/>
  <c r="E84" i="6"/>
  <c r="E80" i="6"/>
  <c r="E76" i="6"/>
  <c r="E72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8" i="6"/>
  <c r="E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2" i="6"/>
  <c r="F8" i="6"/>
  <c r="F4" i="6"/>
  <c r="H100" i="6"/>
  <c r="H96" i="6"/>
  <c r="H88" i="6"/>
  <c r="H84" i="6"/>
  <c r="H80" i="6"/>
  <c r="H76" i="6"/>
  <c r="H72" i="6"/>
  <c r="H68" i="6"/>
  <c r="H60" i="6"/>
  <c r="H52" i="6"/>
  <c r="H48" i="6"/>
  <c r="H44" i="6"/>
  <c r="H36" i="6"/>
  <c r="H32" i="6"/>
  <c r="H28" i="6"/>
  <c r="H24" i="6"/>
  <c r="H16" i="6"/>
  <c r="H12" i="6"/>
  <c r="I84" i="6"/>
  <c r="I52" i="6"/>
  <c r="I40" i="6"/>
  <c r="I36" i="6"/>
  <c r="I32" i="6"/>
  <c r="I28" i="6"/>
  <c r="I24" i="6"/>
  <c r="I20" i="6"/>
  <c r="I16" i="6"/>
  <c r="I12" i="6"/>
  <c r="I8" i="6"/>
  <c r="J100" i="6"/>
  <c r="J96" i="6"/>
  <c r="J92" i="6"/>
  <c r="J88" i="6"/>
  <c r="J84" i="6"/>
  <c r="J80" i="6"/>
  <c r="J76" i="6"/>
  <c r="J72" i="6"/>
  <c r="J68" i="6"/>
  <c r="J64" i="6"/>
  <c r="J60" i="6"/>
  <c r="J56" i="6"/>
  <c r="J52" i="6"/>
  <c r="J48" i="6"/>
  <c r="J44" i="6"/>
  <c r="J40" i="6"/>
  <c r="J36" i="6"/>
  <c r="J32" i="6"/>
  <c r="J28" i="6"/>
  <c r="J24" i="6"/>
  <c r="J20" i="6"/>
  <c r="J16" i="6"/>
  <c r="J12" i="6"/>
  <c r="J8" i="6"/>
  <c r="K100" i="6"/>
  <c r="K96" i="6"/>
  <c r="K92" i="6"/>
  <c r="K72" i="6"/>
  <c r="K68" i="6"/>
  <c r="K52" i="6"/>
  <c r="K48" i="6"/>
  <c r="K40" i="6"/>
  <c r="K36" i="6"/>
  <c r="K28" i="6"/>
  <c r="K24" i="6"/>
  <c r="L100" i="6"/>
  <c r="L90" i="6"/>
  <c r="G101" i="7"/>
  <c r="D92" i="3"/>
  <c r="F13" i="3"/>
  <c r="F8" i="3"/>
  <c r="F3" i="3"/>
  <c r="F27" i="3"/>
  <c r="F22" i="3"/>
  <c r="F17" i="3"/>
  <c r="F45" i="3"/>
  <c r="F40" i="3"/>
  <c r="F35" i="3"/>
  <c r="F63" i="3"/>
  <c r="F58" i="3"/>
  <c r="F53" i="3"/>
  <c r="F78" i="3"/>
  <c r="F73" i="3"/>
  <c r="F68" i="3"/>
  <c r="F90" i="3"/>
  <c r="F85" i="3"/>
  <c r="F98" i="3"/>
  <c r="M64" i="3"/>
  <c r="F15" i="3"/>
  <c r="F9" i="3"/>
  <c r="F4" i="3"/>
  <c r="F29" i="3"/>
  <c r="F23" i="3"/>
  <c r="F18" i="3"/>
  <c r="F47" i="3"/>
  <c r="F41" i="3"/>
  <c r="F36" i="3"/>
  <c r="F65" i="3"/>
  <c r="F59" i="3"/>
  <c r="F54" i="3"/>
  <c r="F80" i="3"/>
  <c r="F74" i="3"/>
  <c r="F69" i="3"/>
  <c r="F92" i="3"/>
  <c r="F86" i="3"/>
  <c r="F101" i="3"/>
  <c r="H12" i="3"/>
  <c r="E97" i="3"/>
  <c r="F16" i="3"/>
  <c r="F11" i="3"/>
  <c r="F5" i="3"/>
  <c r="F30" i="3"/>
  <c r="F25" i="3"/>
  <c r="F19" i="3"/>
  <c r="F48" i="3"/>
  <c r="F43" i="3"/>
  <c r="F37" i="3"/>
  <c r="F66" i="3"/>
  <c r="F61" i="3"/>
  <c r="F55" i="3"/>
  <c r="F81" i="3"/>
  <c r="F76" i="3"/>
  <c r="F70" i="3"/>
  <c r="F93" i="3"/>
  <c r="F88" i="3"/>
  <c r="G88" i="3" s="1"/>
  <c r="F82" i="3"/>
  <c r="C95" i="3"/>
  <c r="F2" i="3"/>
  <c r="F12" i="3"/>
  <c r="F7" i="3"/>
  <c r="F31" i="3"/>
  <c r="F26" i="3"/>
  <c r="F21" i="3"/>
  <c r="G21" i="3" s="1"/>
  <c r="F49" i="3"/>
  <c r="F44" i="3"/>
  <c r="F39" i="3"/>
  <c r="F33" i="3"/>
  <c r="F62" i="3"/>
  <c r="F57" i="3"/>
  <c r="F51" i="3"/>
  <c r="F77" i="3"/>
  <c r="F72" i="3"/>
  <c r="F94" i="3"/>
  <c r="F89" i="3"/>
  <c r="F84" i="3"/>
  <c r="B5" i="3"/>
  <c r="B16" i="3"/>
  <c r="B11" i="3"/>
  <c r="B34" i="3"/>
  <c r="B28" i="3"/>
  <c r="B23" i="3"/>
  <c r="B48" i="3"/>
  <c r="B42" i="3"/>
  <c r="B37" i="3"/>
  <c r="B65" i="3"/>
  <c r="B59" i="3"/>
  <c r="B54" i="3"/>
  <c r="B82" i="3"/>
  <c r="B76" i="3"/>
  <c r="B71" i="3"/>
  <c r="B96" i="3"/>
  <c r="B90" i="3"/>
  <c r="B85" i="3"/>
  <c r="B99" i="3"/>
  <c r="C3" i="3"/>
  <c r="C18" i="3"/>
  <c r="C13" i="3"/>
  <c r="C7" i="3"/>
  <c r="C39" i="3"/>
  <c r="C34" i="3"/>
  <c r="C28" i="3"/>
  <c r="C23" i="3"/>
  <c r="C54" i="3"/>
  <c r="C48" i="3"/>
  <c r="C74" i="3"/>
  <c r="C69" i="3"/>
  <c r="C63" i="3"/>
  <c r="C93" i="3"/>
  <c r="C88" i="3"/>
  <c r="C82" i="3"/>
  <c r="C77" i="3"/>
  <c r="C99" i="3"/>
  <c r="D2" i="3"/>
  <c r="D17" i="3"/>
  <c r="D12" i="3"/>
  <c r="D6" i="3"/>
  <c r="D35" i="3"/>
  <c r="D30" i="3"/>
  <c r="D24" i="3"/>
  <c r="D49" i="3"/>
  <c r="D44" i="3"/>
  <c r="D38" i="3"/>
  <c r="D69" i="3"/>
  <c r="D64" i="3"/>
  <c r="D58" i="3"/>
  <c r="D53" i="3"/>
  <c r="D87" i="3"/>
  <c r="D81" i="3"/>
  <c r="D76" i="3"/>
  <c r="D100" i="3"/>
  <c r="D94" i="3"/>
  <c r="E16" i="3"/>
  <c r="E11" i="3"/>
  <c r="E5" i="3"/>
  <c r="E29" i="3"/>
  <c r="E24" i="3"/>
  <c r="E18" i="3"/>
  <c r="E43" i="3"/>
  <c r="E38" i="3"/>
  <c r="E32" i="3"/>
  <c r="E55" i="3"/>
  <c r="E50" i="3"/>
  <c r="E67" i="3"/>
  <c r="E62" i="3"/>
  <c r="E79" i="3"/>
  <c r="E73" i="3"/>
  <c r="E93" i="3"/>
  <c r="E88" i="3"/>
  <c r="E82" i="3"/>
  <c r="B98" i="5"/>
  <c r="I93" i="5"/>
  <c r="B92" i="5"/>
  <c r="B87" i="5"/>
  <c r="B101" i="5"/>
  <c r="B97" i="5"/>
  <c r="B91" i="5"/>
  <c r="B90" i="5"/>
  <c r="B86" i="5"/>
  <c r="B100" i="5"/>
  <c r="B96" i="5"/>
  <c r="B95" i="5"/>
  <c r="B94" i="5"/>
  <c r="B89" i="5"/>
  <c r="B85" i="5"/>
  <c r="B99" i="5"/>
  <c r="B93" i="5"/>
  <c r="B88" i="5"/>
  <c r="B84" i="5"/>
  <c r="I81" i="5"/>
  <c r="B80" i="5"/>
  <c r="B81" i="5"/>
  <c r="B78" i="5"/>
  <c r="I75" i="5"/>
  <c r="B74" i="5"/>
  <c r="B70" i="5"/>
  <c r="I67" i="5"/>
  <c r="B66" i="5"/>
  <c r="I63" i="5"/>
  <c r="B62" i="5"/>
  <c r="I59" i="5"/>
  <c r="B58" i="5"/>
  <c r="B53" i="5"/>
  <c r="B49" i="5"/>
  <c r="B45" i="5"/>
  <c r="B41" i="5"/>
  <c r="I38" i="5"/>
  <c r="B37" i="5"/>
  <c r="B33" i="5"/>
  <c r="B29" i="5"/>
  <c r="B25" i="5"/>
  <c r="B21" i="5"/>
  <c r="I18" i="5"/>
  <c r="B17" i="5"/>
  <c r="I14" i="5"/>
  <c r="B13" i="5"/>
  <c r="I10" i="5"/>
  <c r="B9" i="5"/>
  <c r="I6" i="5"/>
  <c r="B5" i="5"/>
  <c r="I2" i="5"/>
  <c r="H80" i="3"/>
  <c r="H69" i="3"/>
  <c r="H53" i="3"/>
  <c r="H61" i="3"/>
  <c r="H43" i="3"/>
  <c r="H41" i="3"/>
  <c r="H16" i="3"/>
  <c r="B82" i="5"/>
  <c r="B77" i="5"/>
  <c r="B73" i="5"/>
  <c r="B69" i="5"/>
  <c r="I66" i="5"/>
  <c r="B65" i="5"/>
  <c r="B61" i="5"/>
  <c r="B57" i="5"/>
  <c r="I54" i="5"/>
  <c r="I53" i="5"/>
  <c r="B52" i="5"/>
  <c r="B48" i="5"/>
  <c r="B44" i="5"/>
  <c r="I41" i="5"/>
  <c r="B40" i="5"/>
  <c r="B36" i="5"/>
  <c r="B32" i="5"/>
  <c r="B28" i="5"/>
  <c r="I25" i="5"/>
  <c r="B24" i="5"/>
  <c r="B20" i="5"/>
  <c r="I17" i="5"/>
  <c r="B16" i="5"/>
  <c r="B12" i="5"/>
  <c r="B8" i="5"/>
  <c r="B4" i="5"/>
  <c r="H93" i="3"/>
  <c r="H68" i="3"/>
  <c r="H52" i="3"/>
  <c r="H56" i="3"/>
  <c r="H60" i="3"/>
  <c r="H32" i="3"/>
  <c r="H23" i="3"/>
  <c r="B76" i="5"/>
  <c r="B72" i="5"/>
  <c r="I69" i="5"/>
  <c r="B68" i="5"/>
  <c r="B64" i="5"/>
  <c r="I61" i="5"/>
  <c r="B60" i="5"/>
  <c r="B56" i="5"/>
  <c r="I52" i="5"/>
  <c r="B51" i="5"/>
  <c r="B47" i="5"/>
  <c r="B43" i="5"/>
  <c r="B39" i="5"/>
  <c r="B35" i="5"/>
  <c r="I32" i="5"/>
  <c r="B31" i="5"/>
  <c r="B27" i="5"/>
  <c r="B23" i="5"/>
  <c r="B19" i="5"/>
  <c r="I16" i="5"/>
  <c r="B15" i="5"/>
  <c r="I12" i="5"/>
  <c r="B11" i="5"/>
  <c r="B7" i="5"/>
  <c r="I4" i="5"/>
  <c r="B3" i="5"/>
  <c r="H75" i="3"/>
  <c r="H79" i="3"/>
  <c r="H59" i="3"/>
  <c r="H63" i="3"/>
  <c r="H67" i="3"/>
  <c r="H35" i="3"/>
  <c r="H14" i="3"/>
  <c r="H18" i="3"/>
  <c r="H7" i="3"/>
  <c r="B83" i="5"/>
  <c r="I80" i="5"/>
  <c r="I79" i="5"/>
  <c r="B79" i="5"/>
  <c r="B75" i="5"/>
  <c r="B71" i="5"/>
  <c r="I68" i="5"/>
  <c r="B67" i="5"/>
  <c r="B63" i="5"/>
  <c r="I60" i="5"/>
  <c r="B59" i="5"/>
  <c r="I56" i="5"/>
  <c r="B55" i="5"/>
  <c r="B54" i="5"/>
  <c r="B50" i="5"/>
  <c r="B46" i="5"/>
  <c r="I43" i="5"/>
  <c r="B42" i="5"/>
  <c r="B38" i="5"/>
  <c r="I35" i="5"/>
  <c r="B34" i="5"/>
  <c r="B30" i="5"/>
  <c r="B26" i="5"/>
  <c r="I23" i="5"/>
  <c r="B22" i="5"/>
  <c r="B18" i="5"/>
  <c r="B14" i="5"/>
  <c r="B10" i="5"/>
  <c r="I7" i="5"/>
  <c r="B6" i="5"/>
  <c r="B2" i="5"/>
  <c r="H81" i="3"/>
  <c r="H54" i="3"/>
  <c r="H66" i="3"/>
  <c r="H38" i="3"/>
  <c r="H17" i="3"/>
  <c r="H25" i="3"/>
  <c r="H6" i="3"/>
  <c r="H10" i="3"/>
  <c r="B98" i="3"/>
  <c r="B83" i="3"/>
  <c r="B87" i="3"/>
  <c r="B91" i="3"/>
  <c r="B95" i="3"/>
  <c r="B69" i="3"/>
  <c r="B73" i="3"/>
  <c r="B77" i="3"/>
  <c r="B81" i="3"/>
  <c r="B52" i="3"/>
  <c r="B56" i="3"/>
  <c r="B60" i="3"/>
  <c r="B64" i="3"/>
  <c r="B35" i="3"/>
  <c r="B39" i="3"/>
  <c r="B43" i="3"/>
  <c r="B47" i="3"/>
  <c r="B21" i="3"/>
  <c r="B25" i="3"/>
  <c r="B29" i="3"/>
  <c r="B33" i="3"/>
  <c r="B9" i="3"/>
  <c r="B13" i="3"/>
  <c r="B17" i="3"/>
  <c r="B4" i="3"/>
  <c r="E101" i="5"/>
  <c r="L98" i="5"/>
  <c r="E97" i="5"/>
  <c r="L92" i="5"/>
  <c r="E91" i="5"/>
  <c r="E90" i="5"/>
  <c r="E86" i="5"/>
  <c r="E100" i="5"/>
  <c r="L97" i="5"/>
  <c r="E96" i="5"/>
  <c r="E95" i="5"/>
  <c r="E94" i="5"/>
  <c r="E89" i="5"/>
  <c r="L86" i="5"/>
  <c r="E85" i="5"/>
  <c r="E99" i="5"/>
  <c r="E93" i="5"/>
  <c r="L90" i="5"/>
  <c r="E88" i="5"/>
  <c r="L85" i="5"/>
  <c r="L99" i="5"/>
  <c r="E98" i="5"/>
  <c r="E92" i="5"/>
  <c r="L88" i="5"/>
  <c r="E87" i="5"/>
  <c r="E83" i="5"/>
  <c r="L80" i="5"/>
  <c r="E79" i="5"/>
  <c r="L78" i="5"/>
  <c r="E77" i="5"/>
  <c r="L74" i="5"/>
  <c r="E73" i="5"/>
  <c r="L70" i="5"/>
  <c r="E69" i="5"/>
  <c r="E65" i="5"/>
  <c r="E61" i="5"/>
  <c r="L58" i="5"/>
  <c r="E57" i="5"/>
  <c r="L54" i="5"/>
  <c r="L53" i="5"/>
  <c r="E52" i="5"/>
  <c r="L49" i="5"/>
  <c r="E48" i="5"/>
  <c r="L45" i="5"/>
  <c r="E44" i="5"/>
  <c r="L41" i="5"/>
  <c r="E40" i="5"/>
  <c r="L37" i="5"/>
  <c r="E36" i="5"/>
  <c r="E32" i="5"/>
  <c r="E28" i="5"/>
  <c r="L25" i="5"/>
  <c r="E24" i="5"/>
  <c r="L21" i="5"/>
  <c r="E20" i="5"/>
  <c r="L17" i="5"/>
  <c r="E16" i="5"/>
  <c r="L13" i="5"/>
  <c r="E12" i="5"/>
  <c r="E8" i="5"/>
  <c r="L5" i="5"/>
  <c r="E4" i="5"/>
  <c r="K6" i="3"/>
  <c r="K10" i="3"/>
  <c r="K14" i="3"/>
  <c r="K18" i="3"/>
  <c r="K22" i="3"/>
  <c r="K26" i="3"/>
  <c r="K30" i="3"/>
  <c r="K38" i="3"/>
  <c r="K46" i="3"/>
  <c r="K50" i="3"/>
  <c r="K54" i="3"/>
  <c r="K58" i="3"/>
  <c r="K70" i="3"/>
  <c r="K74" i="3"/>
  <c r="K78" i="3"/>
  <c r="K86" i="3"/>
  <c r="K90" i="3"/>
  <c r="K98" i="3"/>
  <c r="K2" i="3"/>
  <c r="L79" i="5"/>
  <c r="L77" i="5"/>
  <c r="E76" i="5"/>
  <c r="L73" i="5"/>
  <c r="E72" i="5"/>
  <c r="L69" i="5"/>
  <c r="E68" i="5"/>
  <c r="L65" i="5"/>
  <c r="E64" i="5"/>
  <c r="L61" i="5"/>
  <c r="E60" i="5"/>
  <c r="E56" i="5"/>
  <c r="L52" i="5"/>
  <c r="E51" i="5"/>
  <c r="L48" i="5"/>
  <c r="E47" i="5"/>
  <c r="E43" i="5"/>
  <c r="E39" i="5"/>
  <c r="L36" i="5"/>
  <c r="E35" i="5"/>
  <c r="E31" i="5"/>
  <c r="E27" i="5"/>
  <c r="L24" i="5"/>
  <c r="E23" i="5"/>
  <c r="L20" i="5"/>
  <c r="E19" i="5"/>
  <c r="L16" i="5"/>
  <c r="E15" i="5"/>
  <c r="L12" i="5"/>
  <c r="E11" i="5"/>
  <c r="L8" i="5"/>
  <c r="E7" i="5"/>
  <c r="L4" i="5"/>
  <c r="E3" i="5"/>
  <c r="K5" i="3"/>
  <c r="K13" i="3"/>
  <c r="K17" i="3"/>
  <c r="K21" i="3"/>
  <c r="K25" i="3"/>
  <c r="K37" i="3"/>
  <c r="K41" i="3"/>
  <c r="K45" i="3"/>
  <c r="K49" i="3"/>
  <c r="K53" i="3"/>
  <c r="K61" i="3"/>
  <c r="K65" i="3"/>
  <c r="K69" i="3"/>
  <c r="K73" i="3"/>
  <c r="K77" i="3"/>
  <c r="K81" i="3"/>
  <c r="K85" i="3"/>
  <c r="K97" i="3"/>
  <c r="E84" i="5"/>
  <c r="L81" i="5"/>
  <c r="E81" i="5"/>
  <c r="E80" i="5"/>
  <c r="L76" i="5"/>
  <c r="E75" i="5"/>
  <c r="L72" i="5"/>
  <c r="E71" i="5"/>
  <c r="E67" i="5"/>
  <c r="E63" i="5"/>
  <c r="L60" i="5"/>
  <c r="E59" i="5"/>
  <c r="L56" i="5"/>
  <c r="E55" i="5"/>
  <c r="E54" i="5"/>
  <c r="L51" i="5"/>
  <c r="E50" i="5"/>
  <c r="E46" i="5"/>
  <c r="L43" i="5"/>
  <c r="E42" i="5"/>
  <c r="E38" i="5"/>
  <c r="L35" i="5"/>
  <c r="E34" i="5"/>
  <c r="E30" i="5"/>
  <c r="L27" i="5"/>
  <c r="E26" i="5"/>
  <c r="L23" i="5"/>
  <c r="E22" i="5"/>
  <c r="L19" i="5"/>
  <c r="E18" i="5"/>
  <c r="E14" i="5"/>
  <c r="L11" i="5"/>
  <c r="E10" i="5"/>
  <c r="L7" i="5"/>
  <c r="E6" i="5"/>
  <c r="L3" i="5"/>
  <c r="E2" i="5"/>
  <c r="K4" i="3"/>
  <c r="K8" i="3"/>
  <c r="K12" i="3"/>
  <c r="K16" i="3"/>
  <c r="K20" i="3"/>
  <c r="K24" i="3"/>
  <c r="K36" i="3"/>
  <c r="K48" i="3"/>
  <c r="K52" i="3"/>
  <c r="K56" i="3"/>
  <c r="K60" i="3"/>
  <c r="K72" i="3"/>
  <c r="K76" i="3"/>
  <c r="K80" i="3"/>
  <c r="K88" i="3"/>
  <c r="K92" i="3"/>
  <c r="E82" i="5"/>
  <c r="E78" i="5"/>
  <c r="E74" i="5"/>
  <c r="E70" i="5"/>
  <c r="L67" i="5"/>
  <c r="E66" i="5"/>
  <c r="E62" i="5"/>
  <c r="L59" i="5"/>
  <c r="E58" i="5"/>
  <c r="L55" i="5"/>
  <c r="E53" i="5"/>
  <c r="L50" i="5"/>
  <c r="E49" i="5"/>
  <c r="L46" i="5"/>
  <c r="E45" i="5"/>
  <c r="E41" i="5"/>
  <c r="L38" i="5"/>
  <c r="E37" i="5"/>
  <c r="E33" i="5"/>
  <c r="L30" i="5"/>
  <c r="E29" i="5"/>
  <c r="L26" i="5"/>
  <c r="E25" i="5"/>
  <c r="L22" i="5"/>
  <c r="E21" i="5"/>
  <c r="L18" i="5"/>
  <c r="E17" i="5"/>
  <c r="L14" i="5"/>
  <c r="E13" i="5"/>
  <c r="L10" i="5"/>
  <c r="E9" i="5"/>
  <c r="L6" i="5"/>
  <c r="E5" i="5"/>
  <c r="L2" i="5"/>
  <c r="K3" i="3"/>
  <c r="K7" i="3"/>
  <c r="K11" i="3"/>
  <c r="K19" i="3"/>
  <c r="K23" i="3"/>
  <c r="K27" i="3"/>
  <c r="K35" i="3"/>
  <c r="K43" i="3"/>
  <c r="K51" i="3"/>
  <c r="K55" i="3"/>
  <c r="K59" i="3"/>
  <c r="K67" i="3"/>
  <c r="K79" i="3"/>
  <c r="K99" i="3"/>
  <c r="E95" i="3"/>
  <c r="E99" i="3"/>
  <c r="E83" i="3"/>
  <c r="E87" i="3"/>
  <c r="E91" i="3"/>
  <c r="E70" i="3"/>
  <c r="E74" i="3"/>
  <c r="E78" i="3"/>
  <c r="E60" i="3"/>
  <c r="E64" i="3"/>
  <c r="E68" i="3"/>
  <c r="E49" i="3"/>
  <c r="E53" i="3"/>
  <c r="E57" i="3"/>
  <c r="E33" i="3"/>
  <c r="E37" i="3"/>
  <c r="E41" i="3"/>
  <c r="E45" i="3"/>
  <c r="E19" i="3"/>
  <c r="E23" i="3"/>
  <c r="E27" i="3"/>
  <c r="E31" i="3"/>
  <c r="E6" i="3"/>
  <c r="E10" i="3"/>
  <c r="E14" i="3"/>
  <c r="B6" i="3"/>
  <c r="B18" i="3"/>
  <c r="G18" i="3" s="1"/>
  <c r="B12" i="3"/>
  <c r="B7" i="3"/>
  <c r="B30" i="3"/>
  <c r="B24" i="3"/>
  <c r="B49" i="3"/>
  <c r="B44" i="3"/>
  <c r="B38" i="3"/>
  <c r="B66" i="3"/>
  <c r="B61" i="3"/>
  <c r="B55" i="3"/>
  <c r="B50" i="3"/>
  <c r="B78" i="3"/>
  <c r="B72" i="3"/>
  <c r="B97" i="3"/>
  <c r="B92" i="3"/>
  <c r="B86" i="3"/>
  <c r="B100" i="3"/>
  <c r="C5" i="3"/>
  <c r="C19" i="3"/>
  <c r="C14" i="3"/>
  <c r="C9" i="3"/>
  <c r="C40" i="3"/>
  <c r="C35" i="3"/>
  <c r="G35" i="3" s="1"/>
  <c r="C30" i="3"/>
  <c r="G30" i="3" s="1"/>
  <c r="C24" i="3"/>
  <c r="C55" i="3"/>
  <c r="C50" i="3"/>
  <c r="C44" i="3"/>
  <c r="C70" i="3"/>
  <c r="C65" i="3"/>
  <c r="C59" i="3"/>
  <c r="C89" i="3"/>
  <c r="C84" i="3"/>
  <c r="C78" i="3"/>
  <c r="C100" i="3"/>
  <c r="D18" i="3"/>
  <c r="D13" i="3"/>
  <c r="D8" i="3"/>
  <c r="D36" i="3"/>
  <c r="D31" i="3"/>
  <c r="D26" i="3"/>
  <c r="D50" i="3"/>
  <c r="D45" i="3"/>
  <c r="D40" i="3"/>
  <c r="D70" i="3"/>
  <c r="D65" i="3"/>
  <c r="D60" i="3"/>
  <c r="D54" i="3"/>
  <c r="D88" i="3"/>
  <c r="D83" i="3"/>
  <c r="D77" i="3"/>
  <c r="D101" i="3"/>
  <c r="D96" i="3"/>
  <c r="E2" i="3"/>
  <c r="E12" i="3"/>
  <c r="E7" i="3"/>
  <c r="E30" i="3"/>
  <c r="E25" i="3"/>
  <c r="E20" i="3"/>
  <c r="E44" i="3"/>
  <c r="E39" i="3"/>
  <c r="E34" i="3"/>
  <c r="E56" i="3"/>
  <c r="E51" i="3"/>
  <c r="E69" i="3"/>
  <c r="E63" i="3"/>
  <c r="E80" i="3"/>
  <c r="E75" i="3"/>
  <c r="E94" i="3"/>
  <c r="E89" i="3"/>
  <c r="E84" i="3"/>
  <c r="E98" i="3"/>
  <c r="H2" i="3"/>
  <c r="J100" i="5"/>
  <c r="C99" i="5"/>
  <c r="C93" i="5"/>
  <c r="C88" i="5"/>
  <c r="J85" i="5"/>
  <c r="M72" i="6"/>
  <c r="M56" i="6"/>
  <c r="J99" i="5"/>
  <c r="C98" i="5"/>
  <c r="J93" i="5"/>
  <c r="C92" i="5"/>
  <c r="J88" i="5"/>
  <c r="C87" i="5"/>
  <c r="M15" i="6"/>
  <c r="C101" i="5"/>
  <c r="J98" i="5"/>
  <c r="C97" i="5"/>
  <c r="J92" i="5"/>
  <c r="C91" i="5"/>
  <c r="C90" i="5"/>
  <c r="J87" i="5"/>
  <c r="C86" i="5"/>
  <c r="M50" i="6"/>
  <c r="M42" i="6"/>
  <c r="J101" i="5"/>
  <c r="C100" i="5"/>
  <c r="J97" i="5"/>
  <c r="N97" i="5" s="1"/>
  <c r="C96" i="5"/>
  <c r="C95" i="5"/>
  <c r="C94" i="5"/>
  <c r="C89" i="5"/>
  <c r="J86" i="5"/>
  <c r="C85" i="5"/>
  <c r="C81" i="5"/>
  <c r="C84" i="5"/>
  <c r="C83" i="5"/>
  <c r="J81" i="5"/>
  <c r="J80" i="5"/>
  <c r="C80" i="5"/>
  <c r="J79" i="5"/>
  <c r="C79" i="5"/>
  <c r="J76" i="5"/>
  <c r="C75" i="5"/>
  <c r="J72" i="5"/>
  <c r="C71" i="5"/>
  <c r="J68" i="5"/>
  <c r="C67" i="5"/>
  <c r="C63" i="5"/>
  <c r="J60" i="5"/>
  <c r="C59" i="5"/>
  <c r="J56" i="5"/>
  <c r="C55" i="5"/>
  <c r="C54" i="5"/>
  <c r="J51" i="5"/>
  <c r="C50" i="5"/>
  <c r="C46" i="5"/>
  <c r="J43" i="5"/>
  <c r="C42" i="5"/>
  <c r="J39" i="5"/>
  <c r="C38" i="5"/>
  <c r="J35" i="5"/>
  <c r="C34" i="5"/>
  <c r="J31" i="5"/>
  <c r="C30" i="5"/>
  <c r="C26" i="5"/>
  <c r="J23" i="5"/>
  <c r="C22" i="5"/>
  <c r="C18" i="5"/>
  <c r="J15" i="5"/>
  <c r="N15" i="5" s="1"/>
  <c r="C14" i="5"/>
  <c r="J11" i="5"/>
  <c r="C10" i="5"/>
  <c r="J7" i="5"/>
  <c r="C6" i="5"/>
  <c r="J3" i="5"/>
  <c r="N3" i="5" s="1"/>
  <c r="C2" i="5"/>
  <c r="I69" i="3"/>
  <c r="I77" i="3"/>
  <c r="I81" i="3"/>
  <c r="I85" i="3"/>
  <c r="I93" i="3"/>
  <c r="I97" i="3"/>
  <c r="I101" i="3"/>
  <c r="I54" i="3"/>
  <c r="I62" i="3"/>
  <c r="I37" i="3"/>
  <c r="I41" i="3"/>
  <c r="I45" i="3"/>
  <c r="I49" i="3"/>
  <c r="I25" i="3"/>
  <c r="I29" i="3"/>
  <c r="I3" i="3"/>
  <c r="I7" i="3"/>
  <c r="M7" i="3" s="1"/>
  <c r="I11" i="3"/>
  <c r="I15" i="3"/>
  <c r="I2" i="3"/>
  <c r="C78" i="5"/>
  <c r="J75" i="5"/>
  <c r="C74" i="5"/>
  <c r="J71" i="5"/>
  <c r="C70" i="5"/>
  <c r="J67" i="5"/>
  <c r="C66" i="5"/>
  <c r="J63" i="5"/>
  <c r="C62" i="5"/>
  <c r="J59" i="5"/>
  <c r="C58" i="5"/>
  <c r="C53" i="5"/>
  <c r="J50" i="5"/>
  <c r="C49" i="5"/>
  <c r="C45" i="5"/>
  <c r="J42" i="5"/>
  <c r="N42" i="5" s="1"/>
  <c r="C41" i="5"/>
  <c r="J38" i="5"/>
  <c r="C37" i="5"/>
  <c r="C33" i="5"/>
  <c r="C29" i="5"/>
  <c r="C25" i="5"/>
  <c r="C21" i="5"/>
  <c r="J18" i="5"/>
  <c r="C17" i="5"/>
  <c r="C13" i="5"/>
  <c r="C9" i="5"/>
  <c r="J6" i="5"/>
  <c r="C5" i="5"/>
  <c r="J2" i="5"/>
  <c r="I68" i="3"/>
  <c r="I72" i="3"/>
  <c r="I76" i="3"/>
  <c r="I80" i="3"/>
  <c r="I88" i="3"/>
  <c r="I92" i="3"/>
  <c r="I100" i="3"/>
  <c r="M100" i="3" s="1"/>
  <c r="I53" i="3"/>
  <c r="I61" i="3"/>
  <c r="I65" i="3"/>
  <c r="I44" i="3"/>
  <c r="I48" i="3"/>
  <c r="I24" i="3"/>
  <c r="I32" i="3"/>
  <c r="I36" i="3"/>
  <c r="I6" i="3"/>
  <c r="I18" i="3"/>
  <c r="C82" i="5"/>
  <c r="J78" i="5"/>
  <c r="C77" i="5"/>
  <c r="C73" i="5"/>
  <c r="J70" i="5"/>
  <c r="C69" i="5"/>
  <c r="C65" i="5"/>
  <c r="J62" i="5"/>
  <c r="C61" i="5"/>
  <c r="C57" i="5"/>
  <c r="J54" i="5"/>
  <c r="J53" i="5"/>
  <c r="C52" i="5"/>
  <c r="J49" i="5"/>
  <c r="C48" i="5"/>
  <c r="J45" i="5"/>
  <c r="C44" i="5"/>
  <c r="J41" i="5"/>
  <c r="C40" i="5"/>
  <c r="J37" i="5"/>
  <c r="C36" i="5"/>
  <c r="C32" i="5"/>
  <c r="J29" i="5"/>
  <c r="C28" i="5"/>
  <c r="J25" i="5"/>
  <c r="C24" i="5"/>
  <c r="C20" i="5"/>
  <c r="J17" i="5"/>
  <c r="C16" i="5"/>
  <c r="C12" i="5"/>
  <c r="C8" i="5"/>
  <c r="C4" i="5"/>
  <c r="I67" i="3"/>
  <c r="I71" i="3"/>
  <c r="I75" i="3"/>
  <c r="I79" i="3"/>
  <c r="I87" i="3"/>
  <c r="I99" i="3"/>
  <c r="I52" i="3"/>
  <c r="I56" i="3"/>
  <c r="I60" i="3"/>
  <c r="I39" i="3"/>
  <c r="I43" i="3"/>
  <c r="I23" i="3"/>
  <c r="I31" i="3"/>
  <c r="I35" i="3"/>
  <c r="I17" i="3"/>
  <c r="J77" i="5"/>
  <c r="N77" i="5" s="1"/>
  <c r="C76" i="5"/>
  <c r="C72" i="5"/>
  <c r="J69" i="5"/>
  <c r="C68" i="5"/>
  <c r="J65" i="5"/>
  <c r="C64" i="5"/>
  <c r="J61" i="5"/>
  <c r="C60" i="5"/>
  <c r="C56" i="5"/>
  <c r="J52" i="5"/>
  <c r="C51" i="5"/>
  <c r="J48" i="5"/>
  <c r="N48" i="5" s="1"/>
  <c r="C47" i="5"/>
  <c r="J44" i="5"/>
  <c r="C43" i="5"/>
  <c r="C39" i="5"/>
  <c r="J36" i="5"/>
  <c r="C35" i="5"/>
  <c r="J32" i="5"/>
  <c r="C31" i="5"/>
  <c r="C27" i="5"/>
  <c r="J24" i="5"/>
  <c r="C23" i="5"/>
  <c r="C19" i="5"/>
  <c r="J16" i="5"/>
  <c r="C15" i="5"/>
  <c r="J12" i="5"/>
  <c r="C11" i="5"/>
  <c r="C7" i="5"/>
  <c r="J4" i="5"/>
  <c r="C3" i="5"/>
  <c r="I70" i="3"/>
  <c r="I78" i="3"/>
  <c r="I86" i="3"/>
  <c r="I98" i="3"/>
  <c r="I51" i="3"/>
  <c r="I59" i="3"/>
  <c r="I63" i="3"/>
  <c r="I38" i="3"/>
  <c r="I42" i="3"/>
  <c r="I50" i="3"/>
  <c r="I4" i="3"/>
  <c r="I12" i="3"/>
  <c r="I16" i="3"/>
  <c r="C94" i="3"/>
  <c r="C98" i="3"/>
  <c r="C75" i="3"/>
  <c r="C79" i="3"/>
  <c r="C83" i="3"/>
  <c r="C87" i="3"/>
  <c r="C91" i="3"/>
  <c r="C60" i="3"/>
  <c r="C64" i="3"/>
  <c r="C68" i="3"/>
  <c r="C72" i="3"/>
  <c r="C45" i="3"/>
  <c r="C49" i="3"/>
  <c r="C53" i="3"/>
  <c r="C57" i="3"/>
  <c r="C25" i="3"/>
  <c r="C29" i="3"/>
  <c r="C33" i="3"/>
  <c r="C37" i="3"/>
  <c r="C41" i="3"/>
  <c r="C8" i="3"/>
  <c r="C12" i="3"/>
  <c r="C16" i="3"/>
  <c r="C20" i="3"/>
  <c r="C4" i="3"/>
  <c r="B2" i="3"/>
  <c r="B19" i="3"/>
  <c r="B14" i="3"/>
  <c r="B8" i="3"/>
  <c r="B31" i="3"/>
  <c r="B26" i="3"/>
  <c r="B20" i="3"/>
  <c r="B45" i="3"/>
  <c r="B40" i="3"/>
  <c r="B67" i="3"/>
  <c r="B62" i="3"/>
  <c r="B57" i="3"/>
  <c r="B51" i="3"/>
  <c r="B79" i="3"/>
  <c r="B74" i="3"/>
  <c r="B68" i="3"/>
  <c r="B93" i="3"/>
  <c r="B88" i="3"/>
  <c r="B101" i="3"/>
  <c r="C6" i="3"/>
  <c r="C21" i="3"/>
  <c r="C15" i="3"/>
  <c r="C10" i="3"/>
  <c r="C42" i="3"/>
  <c r="C36" i="3"/>
  <c r="C31" i="3"/>
  <c r="C26" i="3"/>
  <c r="C56" i="3"/>
  <c r="C51" i="3"/>
  <c r="C46" i="3"/>
  <c r="C71" i="3"/>
  <c r="C66" i="3"/>
  <c r="C61" i="3"/>
  <c r="C90" i="3"/>
  <c r="C85" i="3"/>
  <c r="C80" i="3"/>
  <c r="C101" i="3"/>
  <c r="C96" i="3"/>
  <c r="D20" i="3"/>
  <c r="D14" i="3"/>
  <c r="D9" i="3"/>
  <c r="G9" i="3" s="1"/>
  <c r="D4" i="3"/>
  <c r="D32" i="3"/>
  <c r="D27" i="3"/>
  <c r="D22" i="3"/>
  <c r="D46" i="3"/>
  <c r="D41" i="3"/>
  <c r="D72" i="3"/>
  <c r="D66" i="3"/>
  <c r="D61" i="3"/>
  <c r="D56" i="3"/>
  <c r="D89" i="3"/>
  <c r="D84" i="3"/>
  <c r="D79" i="3"/>
  <c r="D73" i="3"/>
  <c r="D97" i="3"/>
  <c r="E13" i="3"/>
  <c r="G13" i="3" s="1"/>
  <c r="E8" i="3"/>
  <c r="E3" i="3"/>
  <c r="E26" i="3"/>
  <c r="E21" i="3"/>
  <c r="E46" i="3"/>
  <c r="E40" i="3"/>
  <c r="E35" i="3"/>
  <c r="E58" i="3"/>
  <c r="E52" i="3"/>
  <c r="E47" i="3"/>
  <c r="E65" i="3"/>
  <c r="E81" i="3"/>
  <c r="E76" i="3"/>
  <c r="E71" i="3"/>
  <c r="E90" i="3"/>
  <c r="E85" i="3"/>
  <c r="E100" i="3"/>
  <c r="D100" i="5"/>
  <c r="D96" i="5"/>
  <c r="D95" i="5"/>
  <c r="D94" i="5"/>
  <c r="K91" i="5"/>
  <c r="D89" i="5"/>
  <c r="K86" i="5"/>
  <c r="D85" i="5"/>
  <c r="M57" i="6"/>
  <c r="K100" i="5"/>
  <c r="D99" i="5"/>
  <c r="K96" i="5"/>
  <c r="D93" i="5"/>
  <c r="K90" i="5"/>
  <c r="D88" i="5"/>
  <c r="K85" i="5"/>
  <c r="M100" i="6"/>
  <c r="K99" i="5"/>
  <c r="D98" i="5"/>
  <c r="K93" i="5"/>
  <c r="D92" i="5"/>
  <c r="D87" i="5"/>
  <c r="K84" i="5"/>
  <c r="D101" i="5"/>
  <c r="D97" i="5"/>
  <c r="D91" i="5"/>
  <c r="D90" i="5"/>
  <c r="K87" i="5"/>
  <c r="D86" i="5"/>
  <c r="K83" i="5"/>
  <c r="N83" i="5" s="1"/>
  <c r="D82" i="5"/>
  <c r="K79" i="5"/>
  <c r="D76" i="5"/>
  <c r="K73" i="5"/>
  <c r="D72" i="5"/>
  <c r="D68" i="5"/>
  <c r="D64" i="5"/>
  <c r="K61" i="5"/>
  <c r="D60" i="5"/>
  <c r="K57" i="5"/>
  <c r="N57" i="5" s="1"/>
  <c r="D56" i="5"/>
  <c r="K52" i="5"/>
  <c r="D51" i="5"/>
  <c r="D47" i="5"/>
  <c r="K44" i="5"/>
  <c r="D43" i="5"/>
  <c r="K40" i="5"/>
  <c r="D39" i="5"/>
  <c r="K36" i="5"/>
  <c r="D35" i="5"/>
  <c r="K32" i="5"/>
  <c r="D31" i="5"/>
  <c r="K28" i="5"/>
  <c r="D27" i="5"/>
  <c r="D23" i="5"/>
  <c r="K20" i="5"/>
  <c r="D19" i="5"/>
  <c r="K16" i="5"/>
  <c r="D15" i="5"/>
  <c r="K12" i="5"/>
  <c r="D11" i="5"/>
  <c r="K8" i="5"/>
  <c r="D7" i="5"/>
  <c r="K4" i="5"/>
  <c r="D3" i="5"/>
  <c r="J96" i="3"/>
  <c r="M96" i="3" s="1"/>
  <c r="J100" i="3"/>
  <c r="J80" i="3"/>
  <c r="J84" i="3"/>
  <c r="J73" i="3"/>
  <c r="J43" i="3"/>
  <c r="J51" i="3"/>
  <c r="J59" i="3"/>
  <c r="J25" i="3"/>
  <c r="J29" i="3"/>
  <c r="J33" i="3"/>
  <c r="J37" i="3"/>
  <c r="J4" i="3"/>
  <c r="J8" i="3"/>
  <c r="J12" i="3"/>
  <c r="J16" i="3"/>
  <c r="J20" i="3"/>
  <c r="J2" i="3"/>
  <c r="D84" i="5"/>
  <c r="D83" i="5"/>
  <c r="K81" i="5"/>
  <c r="D81" i="5"/>
  <c r="K80" i="5"/>
  <c r="D80" i="5"/>
  <c r="D79" i="5"/>
  <c r="K76" i="5"/>
  <c r="D75" i="5"/>
  <c r="D71" i="5"/>
  <c r="K68" i="5"/>
  <c r="D67" i="5"/>
  <c r="D63" i="5"/>
  <c r="K60" i="5"/>
  <c r="D59" i="5"/>
  <c r="D55" i="5"/>
  <c r="D54" i="5"/>
  <c r="K51" i="5"/>
  <c r="D50" i="5"/>
  <c r="D46" i="5"/>
  <c r="K43" i="5"/>
  <c r="D42" i="5"/>
  <c r="K39" i="5"/>
  <c r="D38" i="5"/>
  <c r="D34" i="5"/>
  <c r="K31" i="5"/>
  <c r="D30" i="5"/>
  <c r="K27" i="5"/>
  <c r="D26" i="5"/>
  <c r="K23" i="5"/>
  <c r="D22" i="5"/>
  <c r="D18" i="5"/>
  <c r="D14" i="5"/>
  <c r="K11" i="5"/>
  <c r="D10" i="5"/>
  <c r="K7" i="5"/>
  <c r="D6" i="5"/>
  <c r="D2" i="5"/>
  <c r="J99" i="3"/>
  <c r="J79" i="3"/>
  <c r="J83" i="3"/>
  <c r="J87" i="3"/>
  <c r="J91" i="3"/>
  <c r="M91" i="3" s="1"/>
  <c r="J68" i="3"/>
  <c r="J76" i="3"/>
  <c r="M76" i="3" s="1"/>
  <c r="J46" i="3"/>
  <c r="J54" i="3"/>
  <c r="J28" i="3"/>
  <c r="J32" i="3"/>
  <c r="J36" i="3"/>
  <c r="J7" i="3"/>
  <c r="J11" i="3"/>
  <c r="J23" i="3"/>
  <c r="D78" i="5"/>
  <c r="K75" i="5"/>
  <c r="D74" i="5"/>
  <c r="K71" i="5"/>
  <c r="D70" i="5"/>
  <c r="K67" i="5"/>
  <c r="D66" i="5"/>
  <c r="K63" i="5"/>
  <c r="D62" i="5"/>
  <c r="K59" i="5"/>
  <c r="D58" i="5"/>
  <c r="D53" i="5"/>
  <c r="D49" i="5"/>
  <c r="K46" i="5"/>
  <c r="N46" i="5" s="1"/>
  <c r="D45" i="5"/>
  <c r="D41" i="5"/>
  <c r="K38" i="5"/>
  <c r="D37" i="5"/>
  <c r="D33" i="5"/>
  <c r="D29" i="5"/>
  <c r="K26" i="5"/>
  <c r="N26" i="5" s="1"/>
  <c r="D25" i="5"/>
  <c r="K22" i="5"/>
  <c r="D21" i="5"/>
  <c r="K18" i="5"/>
  <c r="D17" i="5"/>
  <c r="D13" i="5"/>
  <c r="K10" i="5"/>
  <c r="D9" i="5"/>
  <c r="K6" i="5"/>
  <c r="D5" i="5"/>
  <c r="K2" i="5"/>
  <c r="J82" i="3"/>
  <c r="J86" i="3"/>
  <c r="J90" i="3"/>
  <c r="M90" i="3" s="1"/>
  <c r="J63" i="3"/>
  <c r="J67" i="3"/>
  <c r="J71" i="3"/>
  <c r="J75" i="3"/>
  <c r="J41" i="3"/>
  <c r="J45" i="3"/>
  <c r="J49" i="3"/>
  <c r="J53" i="3"/>
  <c r="J57" i="3"/>
  <c r="M57" i="3" s="1"/>
  <c r="J61" i="3"/>
  <c r="J27" i="3"/>
  <c r="J31" i="3"/>
  <c r="J39" i="3"/>
  <c r="M39" i="3" s="1"/>
  <c r="J6" i="3"/>
  <c r="M6" i="3" s="1"/>
  <c r="J10" i="3"/>
  <c r="J18" i="3"/>
  <c r="J22" i="3"/>
  <c r="K82" i="5"/>
  <c r="D77" i="5"/>
  <c r="K74" i="5"/>
  <c r="D73" i="5"/>
  <c r="K70" i="5"/>
  <c r="D69" i="5"/>
  <c r="K66" i="5"/>
  <c r="D65" i="5"/>
  <c r="K62" i="5"/>
  <c r="D61" i="5"/>
  <c r="D57" i="5"/>
  <c r="K54" i="5"/>
  <c r="K53" i="5"/>
  <c r="D52" i="5"/>
  <c r="K49" i="5"/>
  <c r="D48" i="5"/>
  <c r="K45" i="5"/>
  <c r="D44" i="5"/>
  <c r="K41" i="5"/>
  <c r="D40" i="5"/>
  <c r="K37" i="5"/>
  <c r="D36" i="5"/>
  <c r="K33" i="5"/>
  <c r="D32" i="5"/>
  <c r="K29" i="5"/>
  <c r="D28" i="5"/>
  <c r="K25" i="5"/>
  <c r="D24" i="5"/>
  <c r="D20" i="5"/>
  <c r="K17" i="5"/>
  <c r="D16" i="5"/>
  <c r="K13" i="5"/>
  <c r="N13" i="5" s="1"/>
  <c r="D12" i="5"/>
  <c r="K9" i="5"/>
  <c r="D8" i="5"/>
  <c r="K5" i="5"/>
  <c r="D4" i="5"/>
  <c r="J93" i="3"/>
  <c r="J81" i="3"/>
  <c r="M81" i="3" s="1"/>
  <c r="J85" i="3"/>
  <c r="J62" i="3"/>
  <c r="J66" i="3"/>
  <c r="J70" i="3"/>
  <c r="J74" i="3"/>
  <c r="J40" i="3"/>
  <c r="J44" i="3"/>
  <c r="J52" i="3"/>
  <c r="J60" i="3"/>
  <c r="J26" i="3"/>
  <c r="J38" i="3"/>
  <c r="J5" i="3"/>
  <c r="J9" i="3"/>
  <c r="J13" i="3"/>
  <c r="J17" i="3"/>
  <c r="D91" i="3"/>
  <c r="D95" i="3"/>
  <c r="D99" i="3"/>
  <c r="D74" i="3"/>
  <c r="D78" i="3"/>
  <c r="G78" i="3" s="1"/>
  <c r="D82" i="3"/>
  <c r="G82" i="3" s="1"/>
  <c r="D86" i="3"/>
  <c r="D90" i="3"/>
  <c r="D55" i="3"/>
  <c r="D59" i="3"/>
  <c r="D63" i="3"/>
  <c r="D67" i="3"/>
  <c r="D71" i="3"/>
  <c r="D39" i="3"/>
  <c r="G39" i="3" s="1"/>
  <c r="D43" i="3"/>
  <c r="D47" i="3"/>
  <c r="D51" i="3"/>
  <c r="D25" i="3"/>
  <c r="D29" i="3"/>
  <c r="D33" i="3"/>
  <c r="D3" i="3"/>
  <c r="D7" i="3"/>
  <c r="D11" i="3"/>
  <c r="D15" i="3"/>
  <c r="D19" i="3"/>
  <c r="B3" i="3"/>
  <c r="B15" i="3"/>
  <c r="B10" i="3"/>
  <c r="B32" i="3"/>
  <c r="B27" i="3"/>
  <c r="B22" i="3"/>
  <c r="B46" i="3"/>
  <c r="B41" i="3"/>
  <c r="B36" i="3"/>
  <c r="B63" i="3"/>
  <c r="G63" i="3" s="1"/>
  <c r="B58" i="3"/>
  <c r="B53" i="3"/>
  <c r="G53" i="3" s="1"/>
  <c r="B80" i="3"/>
  <c r="B75" i="3"/>
  <c r="B70" i="3"/>
  <c r="G70" i="3" s="1"/>
  <c r="B94" i="3"/>
  <c r="B89" i="3"/>
  <c r="B84" i="3"/>
  <c r="C2" i="3"/>
  <c r="C22" i="3"/>
  <c r="C17" i="3"/>
  <c r="C11" i="3"/>
  <c r="C43" i="3"/>
  <c r="C38" i="3"/>
  <c r="C32" i="3"/>
  <c r="C27" i="3"/>
  <c r="C58" i="3"/>
  <c r="C52" i="3"/>
  <c r="G52" i="3" s="1"/>
  <c r="C47" i="3"/>
  <c r="C73" i="3"/>
  <c r="C67" i="3"/>
  <c r="C62" i="3"/>
  <c r="C92" i="3"/>
  <c r="C86" i="3"/>
  <c r="C81" i="3"/>
  <c r="C76" i="3"/>
  <c r="C97" i="3"/>
  <c r="D21" i="3"/>
  <c r="D16" i="3"/>
  <c r="D10" i="3"/>
  <c r="D5" i="3"/>
  <c r="D34" i="3"/>
  <c r="D28" i="3"/>
  <c r="D23" i="3"/>
  <c r="D48" i="3"/>
  <c r="D42" i="3"/>
  <c r="D37" i="3"/>
  <c r="D68" i="3"/>
  <c r="D62" i="3"/>
  <c r="D57" i="3"/>
  <c r="D52" i="3"/>
  <c r="D85" i="3"/>
  <c r="D80" i="3"/>
  <c r="D75" i="3"/>
  <c r="D98" i="3"/>
  <c r="D93" i="3"/>
  <c r="E15" i="3"/>
  <c r="E9" i="3"/>
  <c r="E4" i="3"/>
  <c r="E28" i="3"/>
  <c r="E22" i="3"/>
  <c r="E17" i="3"/>
  <c r="E42" i="3"/>
  <c r="E36" i="3"/>
  <c r="E59" i="3"/>
  <c r="E54" i="3"/>
  <c r="E48" i="3"/>
  <c r="E66" i="3"/>
  <c r="E61" i="3"/>
  <c r="E77" i="3"/>
  <c r="E72" i="3"/>
  <c r="E92" i="3"/>
  <c r="E86" i="3"/>
  <c r="E101" i="3"/>
  <c r="E96" i="3"/>
  <c r="H4" i="3"/>
  <c r="M99" i="5"/>
  <c r="F98" i="5"/>
  <c r="F92" i="5"/>
  <c r="F87" i="5"/>
  <c r="M84" i="5"/>
  <c r="M55" i="6"/>
  <c r="F101" i="5"/>
  <c r="F97" i="5"/>
  <c r="F91" i="5"/>
  <c r="F90" i="5"/>
  <c r="F86" i="5"/>
  <c r="F100" i="5"/>
  <c r="F96" i="5"/>
  <c r="F95" i="5"/>
  <c r="F94" i="5"/>
  <c r="F89" i="5"/>
  <c r="F85" i="5"/>
  <c r="F99" i="5"/>
  <c r="F93" i="5"/>
  <c r="M89" i="5"/>
  <c r="N89" i="5" s="1"/>
  <c r="F88" i="5"/>
  <c r="F84" i="5"/>
  <c r="F80" i="5"/>
  <c r="F14" i="3"/>
  <c r="F10" i="3"/>
  <c r="F6" i="3"/>
  <c r="F32" i="3"/>
  <c r="F28" i="3"/>
  <c r="F24" i="3"/>
  <c r="F20" i="3"/>
  <c r="F50" i="3"/>
  <c r="F46" i="3"/>
  <c r="F42" i="3"/>
  <c r="F38" i="3"/>
  <c r="F34" i="3"/>
  <c r="F64" i="3"/>
  <c r="F60" i="3"/>
  <c r="F56" i="3"/>
  <c r="F52" i="3"/>
  <c r="F79" i="3"/>
  <c r="F75" i="3"/>
  <c r="F71" i="3"/>
  <c r="F67" i="3"/>
  <c r="F91" i="3"/>
  <c r="F87" i="3"/>
  <c r="F83" i="3"/>
  <c r="F99" i="3"/>
  <c r="F95" i="3"/>
  <c r="L99" i="3"/>
  <c r="L71" i="3"/>
  <c r="L67" i="3"/>
  <c r="L63" i="3"/>
  <c r="L55" i="3"/>
  <c r="M55" i="3" s="1"/>
  <c r="L51" i="3"/>
  <c r="L35" i="3"/>
  <c r="L27" i="3"/>
  <c r="L23" i="3"/>
  <c r="L11" i="3"/>
  <c r="L7" i="3"/>
  <c r="F2" i="5"/>
  <c r="F6" i="5"/>
  <c r="M7" i="5"/>
  <c r="F10" i="5"/>
  <c r="M11" i="5"/>
  <c r="F14" i="5"/>
  <c r="F18" i="5"/>
  <c r="F22" i="5"/>
  <c r="M23" i="5"/>
  <c r="F26" i="5"/>
  <c r="M27" i="5"/>
  <c r="F30" i="5"/>
  <c r="F34" i="5"/>
  <c r="M35" i="5"/>
  <c r="F38" i="5"/>
  <c r="F42" i="5"/>
  <c r="F46" i="5"/>
  <c r="F50" i="5"/>
  <c r="M51" i="5"/>
  <c r="F54" i="5"/>
  <c r="F55" i="5"/>
  <c r="F59" i="5"/>
  <c r="F63" i="5"/>
  <c r="F67" i="5"/>
  <c r="F71" i="5"/>
  <c r="F75" i="5"/>
  <c r="F81" i="5"/>
  <c r="F100" i="3"/>
  <c r="F96" i="3"/>
  <c r="G96" i="3" s="1"/>
  <c r="L84" i="3"/>
  <c r="M84" i="3" s="1"/>
  <c r="L52" i="3"/>
  <c r="L40" i="3"/>
  <c r="L36" i="3"/>
  <c r="L32" i="3"/>
  <c r="L28" i="3"/>
  <c r="L24" i="3"/>
  <c r="L20" i="3"/>
  <c r="L16" i="3"/>
  <c r="L12" i="3"/>
  <c r="L8" i="3"/>
  <c r="L4" i="3"/>
  <c r="F3" i="5"/>
  <c r="M4" i="5"/>
  <c r="N5" i="5"/>
  <c r="F7" i="5"/>
  <c r="M8" i="5"/>
  <c r="N8" i="5" s="1"/>
  <c r="F11" i="5"/>
  <c r="M12" i="5"/>
  <c r="F15" i="5"/>
  <c r="M16" i="5"/>
  <c r="F19" i="5"/>
  <c r="M20" i="5"/>
  <c r="N21" i="5"/>
  <c r="F23" i="5"/>
  <c r="M24" i="5"/>
  <c r="F27" i="5"/>
  <c r="M28" i="5"/>
  <c r="N28" i="5" s="1"/>
  <c r="F31" i="5"/>
  <c r="M32" i="5"/>
  <c r="F35" i="5"/>
  <c r="M36" i="5"/>
  <c r="F39" i="5"/>
  <c r="M40" i="5"/>
  <c r="N40" i="5" s="1"/>
  <c r="F43" i="5"/>
  <c r="F47" i="5"/>
  <c r="F51" i="5"/>
  <c r="M52" i="5"/>
  <c r="F56" i="5"/>
  <c r="N58" i="5"/>
  <c r="F60" i="5"/>
  <c r="M61" i="5"/>
  <c r="F64" i="5"/>
  <c r="M65" i="5"/>
  <c r="F68" i="5"/>
  <c r="F72" i="5"/>
  <c r="M73" i="5"/>
  <c r="F76" i="5"/>
  <c r="F79" i="5"/>
  <c r="F83" i="5"/>
  <c r="M50" i="3"/>
  <c r="M46" i="3"/>
  <c r="M42" i="3"/>
  <c r="M72" i="3"/>
  <c r="M83" i="3"/>
  <c r="L89" i="3"/>
  <c r="L73" i="3"/>
  <c r="L65" i="3"/>
  <c r="M65" i="3" s="1"/>
  <c r="L61" i="3"/>
  <c r="L53" i="3"/>
  <c r="L41" i="3"/>
  <c r="L37" i="3"/>
  <c r="L33" i="3"/>
  <c r="M33" i="3" s="1"/>
  <c r="L29" i="3"/>
  <c r="L25" i="3"/>
  <c r="L17" i="3"/>
  <c r="L9" i="3"/>
  <c r="F4" i="5"/>
  <c r="F8" i="5"/>
  <c r="M9" i="5"/>
  <c r="F12" i="5"/>
  <c r="N14" i="5"/>
  <c r="F16" i="5"/>
  <c r="M17" i="5"/>
  <c r="F20" i="5"/>
  <c r="F24" i="5"/>
  <c r="M25" i="5"/>
  <c r="F28" i="5"/>
  <c r="M29" i="5"/>
  <c r="N30" i="5"/>
  <c r="F32" i="5"/>
  <c r="M33" i="5"/>
  <c r="N34" i="5"/>
  <c r="F36" i="5"/>
  <c r="M37" i="5"/>
  <c r="F40" i="5"/>
  <c r="M41" i="5"/>
  <c r="F44" i="5"/>
  <c r="F48" i="5"/>
  <c r="F52" i="5"/>
  <c r="M53" i="5"/>
  <c r="M54" i="5"/>
  <c r="F57" i="5"/>
  <c r="F61" i="5"/>
  <c r="M62" i="5"/>
  <c r="F65" i="5"/>
  <c r="M66" i="5"/>
  <c r="F69" i="5"/>
  <c r="M70" i="5"/>
  <c r="F73" i="5"/>
  <c r="M74" i="5"/>
  <c r="N74" i="5" s="1"/>
  <c r="F77" i="5"/>
  <c r="M82" i="5"/>
  <c r="N101" i="5"/>
  <c r="M77" i="3"/>
  <c r="M88" i="3"/>
  <c r="M98" i="3"/>
  <c r="L82" i="3"/>
  <c r="L74" i="3"/>
  <c r="L70" i="3"/>
  <c r="L66" i="3"/>
  <c r="L62" i="3"/>
  <c r="L54" i="3"/>
  <c r="L38" i="3"/>
  <c r="M38" i="3" s="1"/>
  <c r="L22" i="3"/>
  <c r="L18" i="3"/>
  <c r="L10" i="3"/>
  <c r="M10" i="3" s="1"/>
  <c r="F5" i="5"/>
  <c r="F9" i="5"/>
  <c r="M10" i="5"/>
  <c r="N10" i="5" s="1"/>
  <c r="F13" i="5"/>
  <c r="F17" i="5"/>
  <c r="M18" i="5"/>
  <c r="N19" i="5"/>
  <c r="F21" i="5"/>
  <c r="M22" i="5"/>
  <c r="N22" i="5" s="1"/>
  <c r="F25" i="5"/>
  <c r="F29" i="5"/>
  <c r="F33" i="5"/>
  <c r="F37" i="5"/>
  <c r="M38" i="5"/>
  <c r="F41" i="5"/>
  <c r="F45" i="5"/>
  <c r="F49" i="5"/>
  <c r="F53" i="5"/>
  <c r="M55" i="5"/>
  <c r="F58" i="5"/>
  <c r="F62" i="5"/>
  <c r="M63" i="5"/>
  <c r="N64" i="5"/>
  <c r="F66" i="5"/>
  <c r="M67" i="5"/>
  <c r="F70" i="5"/>
  <c r="M71" i="5"/>
  <c r="F74" i="5"/>
  <c r="F78" i="5"/>
  <c r="F82" i="5"/>
  <c r="N91" i="5"/>
  <c r="M14" i="6"/>
  <c r="M30" i="6"/>
  <c r="M33" i="6"/>
  <c r="M34" i="6"/>
  <c r="M45" i="6"/>
  <c r="M46" i="6"/>
  <c r="M77" i="6"/>
  <c r="M85" i="6"/>
  <c r="M82" i="6"/>
  <c r="M94" i="6"/>
  <c r="M98" i="6"/>
  <c r="N84" i="5"/>
  <c r="N94" i="5"/>
  <c r="M8" i="6"/>
  <c r="M20" i="6"/>
  <c r="M28" i="6"/>
  <c r="M40" i="6"/>
  <c r="M64" i="6"/>
  <c r="M83" i="6"/>
  <c r="M91" i="6"/>
  <c r="M95" i="6"/>
  <c r="N90" i="5"/>
  <c r="N96" i="5"/>
  <c r="M13" i="6"/>
  <c r="M76" i="6"/>
  <c r="M88" i="6"/>
  <c r="G5" i="3"/>
  <c r="G26" i="3"/>
  <c r="G44" i="3"/>
  <c r="G40" i="3"/>
  <c r="G65" i="3"/>
  <c r="G57" i="3"/>
  <c r="M3" i="3"/>
  <c r="M26" i="3"/>
  <c r="M14" i="3"/>
  <c r="M45" i="3"/>
  <c r="M79" i="3"/>
  <c r="M75" i="3"/>
  <c r="M82" i="3"/>
  <c r="M92" i="3"/>
  <c r="M19" i="3"/>
  <c r="M15" i="3"/>
  <c r="M101" i="3"/>
  <c r="M97" i="3"/>
  <c r="G25" i="3"/>
  <c r="M29" i="3"/>
  <c r="M34" i="3"/>
  <c r="M30" i="3"/>
  <c r="M78" i="3"/>
  <c r="M21" i="3"/>
  <c r="M48" i="3"/>
  <c r="M58" i="3"/>
  <c r="M89" i="3"/>
  <c r="M95" i="3"/>
  <c r="G69" i="3"/>
  <c r="N39" i="10" l="1"/>
  <c r="N93" i="11"/>
  <c r="N83" i="11"/>
  <c r="G83" i="8"/>
  <c r="G87" i="7"/>
  <c r="M86" i="11"/>
  <c r="G32" i="8"/>
  <c r="N32" i="8" s="1"/>
  <c r="N41" i="8"/>
  <c r="G98" i="8"/>
  <c r="N98" i="8" s="1"/>
  <c r="G34" i="8"/>
  <c r="N35" i="11"/>
  <c r="M17" i="11"/>
  <c r="G96" i="11"/>
  <c r="N96" i="11" s="1"/>
  <c r="N86" i="11"/>
  <c r="G97" i="7"/>
  <c r="N97" i="7" s="1"/>
  <c r="G77" i="10"/>
  <c r="G100" i="10"/>
  <c r="N100" i="10" s="1"/>
  <c r="G92" i="10"/>
  <c r="N92" i="10" s="1"/>
  <c r="G91" i="10"/>
  <c r="N91" i="10" s="1"/>
  <c r="G35" i="10"/>
  <c r="G80" i="10"/>
  <c r="M36" i="10"/>
  <c r="M25" i="10"/>
  <c r="G10" i="10"/>
  <c r="M33" i="10"/>
  <c r="M13" i="10"/>
  <c r="N9" i="11"/>
  <c r="G66" i="11"/>
  <c r="N66" i="11" s="1"/>
  <c r="G91" i="7"/>
  <c r="N58" i="11"/>
  <c r="N75" i="11"/>
  <c r="M7" i="8"/>
  <c r="G73" i="8"/>
  <c r="N73" i="8" s="1"/>
  <c r="G15" i="8"/>
  <c r="N15" i="8" s="1"/>
  <c r="M98" i="7"/>
  <c r="M50" i="7"/>
  <c r="N23" i="11"/>
  <c r="G94" i="11"/>
  <c r="N94" i="11" s="1"/>
  <c r="M45" i="8"/>
  <c r="G90" i="8"/>
  <c r="N90" i="8" s="1"/>
  <c r="G26" i="8"/>
  <c r="G5" i="8"/>
  <c r="N80" i="11"/>
  <c r="M63" i="10"/>
  <c r="N63" i="10" s="1"/>
  <c r="M99" i="10"/>
  <c r="M35" i="10"/>
  <c r="N35" i="10" s="1"/>
  <c r="N2" i="10"/>
  <c r="N79" i="11"/>
  <c r="G38" i="11"/>
  <c r="N38" i="11" s="1"/>
  <c r="G2" i="11"/>
  <c r="N72" i="5"/>
  <c r="N17" i="11"/>
  <c r="M35" i="8"/>
  <c r="N35" i="8" s="1"/>
  <c r="M36" i="3"/>
  <c r="N19" i="11"/>
  <c r="N13" i="11"/>
  <c r="M92" i="6"/>
  <c r="N78" i="11"/>
  <c r="M100" i="11"/>
  <c r="N100" i="11"/>
  <c r="G10" i="8"/>
  <c r="M99" i="6"/>
  <c r="M81" i="11"/>
  <c r="N81" i="11" s="1"/>
  <c r="N65" i="8"/>
  <c r="M47" i="10"/>
  <c r="N72" i="11"/>
  <c r="G85" i="7"/>
  <c r="N55" i="5"/>
  <c r="N59" i="11"/>
  <c r="G39" i="10"/>
  <c r="G68" i="10"/>
  <c r="G60" i="10"/>
  <c r="G83" i="10"/>
  <c r="N83" i="10" s="1"/>
  <c r="G97" i="10"/>
  <c r="N97" i="10" s="1"/>
  <c r="G72" i="10"/>
  <c r="G95" i="10"/>
  <c r="G21" i="10"/>
  <c r="G16" i="10"/>
  <c r="M10" i="10"/>
  <c r="M2" i="10"/>
  <c r="M24" i="10"/>
  <c r="N24" i="10" s="1"/>
  <c r="M32" i="10"/>
  <c r="M70" i="3"/>
  <c r="G99" i="3"/>
  <c r="G98" i="3"/>
  <c r="G43" i="3"/>
  <c r="M44" i="3"/>
  <c r="M93" i="3"/>
  <c r="M49" i="3"/>
  <c r="M86" i="3"/>
  <c r="N56" i="5"/>
  <c r="N88" i="5"/>
  <c r="N15" i="10"/>
  <c r="N27" i="11"/>
  <c r="N54" i="11"/>
  <c r="G30" i="11"/>
  <c r="N30" i="11" s="1"/>
  <c r="G69" i="11"/>
  <c r="N69" i="11" s="1"/>
  <c r="G5" i="11"/>
  <c r="N5" i="11" s="1"/>
  <c r="G44" i="11"/>
  <c r="G83" i="11"/>
  <c r="G19" i="11"/>
  <c r="M73" i="11"/>
  <c r="N73" i="11" s="1"/>
  <c r="M40" i="10"/>
  <c r="G85" i="10"/>
  <c r="N85" i="10" s="1"/>
  <c r="G28" i="10"/>
  <c r="N28" i="10" s="1"/>
  <c r="G17" i="10"/>
  <c r="G30" i="10"/>
  <c r="N30" i="10" s="1"/>
  <c r="G75" i="10"/>
  <c r="N75" i="10" s="1"/>
  <c r="G46" i="10"/>
  <c r="N46" i="10" s="1"/>
  <c r="G89" i="10"/>
  <c r="G13" i="10"/>
  <c r="N13" i="10" s="1"/>
  <c r="G64" i="10"/>
  <c r="N64" i="10" s="1"/>
  <c r="G87" i="10"/>
  <c r="G11" i="10"/>
  <c r="N11" i="10" s="1"/>
  <c r="G8" i="10"/>
  <c r="M17" i="10"/>
  <c r="M26" i="10"/>
  <c r="G58" i="10"/>
  <c r="N58" i="10" s="1"/>
  <c r="M94" i="10"/>
  <c r="M12" i="10"/>
  <c r="M22" i="10"/>
  <c r="M9" i="10"/>
  <c r="M74" i="3"/>
  <c r="G77" i="3"/>
  <c r="M13" i="3"/>
  <c r="N90" i="11"/>
  <c r="M4" i="11"/>
  <c r="M53" i="11"/>
  <c r="M24" i="11"/>
  <c r="N24" i="11" s="1"/>
  <c r="G71" i="11"/>
  <c r="N71" i="11" s="1"/>
  <c r="G57" i="11"/>
  <c r="N57" i="11" s="1"/>
  <c r="G22" i="11"/>
  <c r="N22" i="11" s="1"/>
  <c r="G61" i="11"/>
  <c r="N61" i="11" s="1"/>
  <c r="G36" i="11"/>
  <c r="N36" i="11" s="1"/>
  <c r="G75" i="11"/>
  <c r="G11" i="11"/>
  <c r="N11" i="11" s="1"/>
  <c r="G51" i="10"/>
  <c r="N51" i="10" s="1"/>
  <c r="G76" i="10"/>
  <c r="N76" i="10" s="1"/>
  <c r="M49" i="10"/>
  <c r="G94" i="10"/>
  <c r="N94" i="10" s="1"/>
  <c r="G20" i="10"/>
  <c r="G67" i="10"/>
  <c r="N67" i="10" s="1"/>
  <c r="M59" i="10"/>
  <c r="G36" i="10"/>
  <c r="N36" i="10" s="1"/>
  <c r="G81" i="10"/>
  <c r="N81" i="10" s="1"/>
  <c r="G3" i="10"/>
  <c r="N3" i="10" s="1"/>
  <c r="G54" i="10"/>
  <c r="G79" i="10"/>
  <c r="M100" i="10"/>
  <c r="M89" i="10"/>
  <c r="M4" i="10"/>
  <c r="M16" i="10"/>
  <c r="G50" i="10"/>
  <c r="M86" i="10"/>
  <c r="M101" i="10"/>
  <c r="N23" i="10"/>
  <c r="M37" i="11"/>
  <c r="G39" i="11"/>
  <c r="N39" i="11" s="1"/>
  <c r="G49" i="11"/>
  <c r="N49" i="11" s="1"/>
  <c r="G14" i="11"/>
  <c r="N14" i="11" s="1"/>
  <c r="G53" i="11"/>
  <c r="N28" i="11"/>
  <c r="M77" i="10"/>
  <c r="M42" i="10"/>
  <c r="M21" i="11"/>
  <c r="N21" i="11" s="1"/>
  <c r="M9" i="11"/>
  <c r="M41" i="10"/>
  <c r="N41" i="10" s="1"/>
  <c r="M29" i="10"/>
  <c r="G7" i="10"/>
  <c r="N7" i="10" s="1"/>
  <c r="G38" i="10"/>
  <c r="N38" i="10" s="1"/>
  <c r="M28" i="10"/>
  <c r="G86" i="10"/>
  <c r="N86" i="10" s="1"/>
  <c r="G9" i="10"/>
  <c r="G59" i="10"/>
  <c r="N59" i="10" s="1"/>
  <c r="G98" i="10"/>
  <c r="G25" i="10"/>
  <c r="G73" i="10"/>
  <c r="M74" i="10"/>
  <c r="G44" i="10"/>
  <c r="G71" i="10"/>
  <c r="N71" i="10" s="1"/>
  <c r="G56" i="10"/>
  <c r="N56" i="10" s="1"/>
  <c r="M84" i="10"/>
  <c r="M81" i="10"/>
  <c r="M96" i="10"/>
  <c r="G42" i="10"/>
  <c r="N42" i="10" s="1"/>
  <c r="M78" i="10"/>
  <c r="M93" i="10"/>
  <c r="M53" i="10"/>
  <c r="M5" i="3"/>
  <c r="M31" i="3"/>
  <c r="N19" i="8"/>
  <c r="M2" i="11"/>
  <c r="G79" i="11"/>
  <c r="G7" i="11"/>
  <c r="N7" i="11" s="1"/>
  <c r="G41" i="11"/>
  <c r="N41" i="11" s="1"/>
  <c r="G6" i="11"/>
  <c r="N6" i="11" s="1"/>
  <c r="G45" i="11"/>
  <c r="N45" i="11" s="1"/>
  <c r="N20" i="11"/>
  <c r="G59" i="11"/>
  <c r="G84" i="10"/>
  <c r="N84" i="10" s="1"/>
  <c r="G101" i="10"/>
  <c r="N101" i="10" s="1"/>
  <c r="G93" i="10"/>
  <c r="N93" i="10" s="1"/>
  <c r="G78" i="10"/>
  <c r="M50" i="10"/>
  <c r="G47" i="10"/>
  <c r="G90" i="10"/>
  <c r="G14" i="10"/>
  <c r="N14" i="10" s="1"/>
  <c r="G65" i="10"/>
  <c r="N65" i="10" s="1"/>
  <c r="M18" i="10"/>
  <c r="G33" i="10"/>
  <c r="N33" i="10" s="1"/>
  <c r="G63" i="10"/>
  <c r="G48" i="10"/>
  <c r="N48" i="10" s="1"/>
  <c r="M76" i="10"/>
  <c r="M73" i="10"/>
  <c r="M88" i="10"/>
  <c r="M87" i="10"/>
  <c r="G34" i="10"/>
  <c r="N34" i="10" s="1"/>
  <c r="M70" i="10"/>
  <c r="M85" i="10"/>
  <c r="M45" i="10"/>
  <c r="G4" i="3"/>
  <c r="G81" i="3"/>
  <c r="G33" i="3"/>
  <c r="G74" i="3"/>
  <c r="N74" i="3" s="1"/>
  <c r="N95" i="10"/>
  <c r="G31" i="11"/>
  <c r="N31" i="11" s="1"/>
  <c r="M13" i="11"/>
  <c r="N16" i="11"/>
  <c r="G33" i="11"/>
  <c r="N33" i="11" s="1"/>
  <c r="G37" i="11"/>
  <c r="N37" i="11" s="1"/>
  <c r="G76" i="11"/>
  <c r="N76" i="11" s="1"/>
  <c r="N12" i="11"/>
  <c r="G51" i="11"/>
  <c r="N51" i="11" s="1"/>
  <c r="M90" i="10"/>
  <c r="M20" i="10"/>
  <c r="G49" i="10"/>
  <c r="N49" i="10" s="1"/>
  <c r="G69" i="10"/>
  <c r="N69" i="10" s="1"/>
  <c r="G61" i="10"/>
  <c r="G70" i="10"/>
  <c r="M6" i="10"/>
  <c r="G37" i="10"/>
  <c r="G82" i="10"/>
  <c r="N82" i="10" s="1"/>
  <c r="G4" i="10"/>
  <c r="N4" i="10" s="1"/>
  <c r="G55" i="10"/>
  <c r="N55" i="10" s="1"/>
  <c r="G96" i="10"/>
  <c r="G22" i="10"/>
  <c r="N22" i="10" s="1"/>
  <c r="G53" i="10"/>
  <c r="G40" i="10"/>
  <c r="N40" i="10" s="1"/>
  <c r="M68" i="10"/>
  <c r="M65" i="10"/>
  <c r="M80" i="10"/>
  <c r="M79" i="10"/>
  <c r="G26" i="10"/>
  <c r="N26" i="10" s="1"/>
  <c r="M62" i="10"/>
  <c r="M69" i="10"/>
  <c r="M37" i="10"/>
  <c r="M54" i="3"/>
  <c r="N66" i="5"/>
  <c r="M44" i="11"/>
  <c r="M80" i="11"/>
  <c r="G40" i="11"/>
  <c r="N40" i="11" s="1"/>
  <c r="G25" i="11"/>
  <c r="N25" i="11" s="1"/>
  <c r="G29" i="11"/>
  <c r="N29" i="11" s="1"/>
  <c r="G4" i="11"/>
  <c r="N4" i="11" s="1"/>
  <c r="M8" i="10"/>
  <c r="M66" i="10"/>
  <c r="N66" i="10" s="1"/>
  <c r="G6" i="10"/>
  <c r="G29" i="10"/>
  <c r="G19" i="10"/>
  <c r="N19" i="10" s="1"/>
  <c r="G62" i="10"/>
  <c r="N62" i="10" s="1"/>
  <c r="G99" i="10"/>
  <c r="G27" i="10"/>
  <c r="N27" i="10" s="1"/>
  <c r="G74" i="10"/>
  <c r="M98" i="10"/>
  <c r="G45" i="10"/>
  <c r="G88" i="10"/>
  <c r="N88" i="10" s="1"/>
  <c r="G12" i="10"/>
  <c r="G43" i="10"/>
  <c r="N43" i="10" s="1"/>
  <c r="G32" i="10"/>
  <c r="N32" i="10" s="1"/>
  <c r="M60" i="10"/>
  <c r="M48" i="10"/>
  <c r="M72" i="10"/>
  <c r="M44" i="10"/>
  <c r="G18" i="10"/>
  <c r="N18" i="10" s="1"/>
  <c r="M54" i="10"/>
  <c r="M61" i="10"/>
  <c r="M21" i="10"/>
  <c r="N24" i="8"/>
  <c r="N7" i="8"/>
  <c r="N49" i="8"/>
  <c r="N33" i="8"/>
  <c r="N2" i="8"/>
  <c r="N70" i="8"/>
  <c r="N91" i="11"/>
  <c r="N40" i="8"/>
  <c r="N28" i="8"/>
  <c r="N20" i="8"/>
  <c r="N55" i="8"/>
  <c r="N23" i="8"/>
  <c r="N101" i="8"/>
  <c r="N4" i="8"/>
  <c r="N97" i="8"/>
  <c r="N52" i="8"/>
  <c r="N95" i="11"/>
  <c r="N87" i="11"/>
  <c r="N91" i="7"/>
  <c r="M17" i="3"/>
  <c r="M71" i="3"/>
  <c r="G17" i="3"/>
  <c r="N8" i="8"/>
  <c r="N83" i="8"/>
  <c r="N75" i="8"/>
  <c r="N67" i="8"/>
  <c r="N59" i="8"/>
  <c r="N47" i="8"/>
  <c r="N39" i="8"/>
  <c r="N27" i="8"/>
  <c r="N3" i="8"/>
  <c r="N92" i="8"/>
  <c r="N82" i="8"/>
  <c r="N74" i="8"/>
  <c r="N66" i="8"/>
  <c r="N85" i="8"/>
  <c r="N77" i="8"/>
  <c r="N69" i="8"/>
  <c r="N61" i="8"/>
  <c r="N45" i="8"/>
  <c r="N46" i="8"/>
  <c r="N53" i="8"/>
  <c r="N37" i="8"/>
  <c r="N29" i="8"/>
  <c r="N21" i="8"/>
  <c r="N13" i="8"/>
  <c r="N5" i="8"/>
  <c r="N12" i="8"/>
  <c r="N89" i="8"/>
  <c r="N80" i="8"/>
  <c r="N72" i="8"/>
  <c r="N64" i="8"/>
  <c r="N44" i="8"/>
  <c r="N42" i="8"/>
  <c r="N34" i="8"/>
  <c r="N26" i="8"/>
  <c r="N58" i="8"/>
  <c r="N36" i="8"/>
  <c r="N95" i="8"/>
  <c r="N18" i="8"/>
  <c r="N10" i="8"/>
  <c r="N57" i="8"/>
  <c r="N25" i="8"/>
  <c r="N17" i="8"/>
  <c r="N9" i="8"/>
  <c r="N91" i="8"/>
  <c r="N93" i="8"/>
  <c r="N88" i="8"/>
  <c r="N84" i="8"/>
  <c r="N76" i="8"/>
  <c r="N99" i="8"/>
  <c r="N68" i="8"/>
  <c r="N60" i="8"/>
  <c r="N50" i="8"/>
  <c r="N38" i="8"/>
  <c r="N30" i="8"/>
  <c r="N62" i="8"/>
  <c r="N48" i="8"/>
  <c r="N16" i="8"/>
  <c r="N54" i="8"/>
  <c r="N22" i="8"/>
  <c r="N14" i="8"/>
  <c r="N6" i="8"/>
  <c r="N101" i="7"/>
  <c r="M11" i="3"/>
  <c r="G56" i="3"/>
  <c r="G73" i="3"/>
  <c r="G84" i="3"/>
  <c r="N84" i="3" s="1"/>
  <c r="G29" i="3"/>
  <c r="N29" i="3" s="1"/>
  <c r="M87" i="3"/>
  <c r="M59" i="3"/>
  <c r="N69" i="5"/>
  <c r="N92" i="5"/>
  <c r="N98" i="3"/>
  <c r="G10" i="3"/>
  <c r="N10" i="3" s="1"/>
  <c r="G99" i="7"/>
  <c r="N77" i="3"/>
  <c r="N82" i="5"/>
  <c r="G89" i="7"/>
  <c r="N89" i="7" s="1"/>
  <c r="M18" i="3"/>
  <c r="N18" i="3" s="1"/>
  <c r="M62" i="3"/>
  <c r="M40" i="3"/>
  <c r="M99" i="3"/>
  <c r="N99" i="3" s="1"/>
  <c r="G61" i="3"/>
  <c r="G48" i="3"/>
  <c r="N48" i="3" s="1"/>
  <c r="G47" i="3"/>
  <c r="N47" i="3" s="1"/>
  <c r="G89" i="3"/>
  <c r="N89" i="3" s="1"/>
  <c r="G36" i="3"/>
  <c r="N36" i="3" s="1"/>
  <c r="G95" i="3"/>
  <c r="M85" i="3"/>
  <c r="M22" i="3"/>
  <c r="M63" i="3"/>
  <c r="N63" i="3" s="1"/>
  <c r="M22" i="7"/>
  <c r="M9" i="7"/>
  <c r="M31" i="7"/>
  <c r="M49" i="7"/>
  <c r="M27" i="3"/>
  <c r="M47" i="6"/>
  <c r="G27" i="3"/>
  <c r="N39" i="3"/>
  <c r="N20" i="5"/>
  <c r="M40" i="7"/>
  <c r="M20" i="7"/>
  <c r="M70" i="7"/>
  <c r="M39" i="7"/>
  <c r="G100" i="7"/>
  <c r="G84" i="7"/>
  <c r="G68" i="7"/>
  <c r="G52" i="7"/>
  <c r="G36" i="7"/>
  <c r="G20" i="7"/>
  <c r="N20" i="7" s="1"/>
  <c r="G4" i="7"/>
  <c r="M44" i="7"/>
  <c r="G98" i="7"/>
  <c r="G82" i="7"/>
  <c r="G66" i="7"/>
  <c r="G50" i="7"/>
  <c r="N50" i="7" s="1"/>
  <c r="G34" i="7"/>
  <c r="N34" i="7" s="1"/>
  <c r="G18" i="7"/>
  <c r="G2" i="7"/>
  <c r="M18" i="7"/>
  <c r="M2" i="7"/>
  <c r="G71" i="7"/>
  <c r="G55" i="7"/>
  <c r="G39" i="7"/>
  <c r="N39" i="7" s="1"/>
  <c r="G23" i="7"/>
  <c r="G7" i="7"/>
  <c r="M67" i="7"/>
  <c r="M35" i="7"/>
  <c r="M80" i="7"/>
  <c r="M52" i="7"/>
  <c r="M4" i="7"/>
  <c r="G73" i="7"/>
  <c r="G57" i="7"/>
  <c r="N57" i="7" s="1"/>
  <c r="G41" i="7"/>
  <c r="G25" i="7"/>
  <c r="G9" i="7"/>
  <c r="M69" i="7"/>
  <c r="M25" i="7"/>
  <c r="M37" i="3"/>
  <c r="M28" i="7"/>
  <c r="M8" i="7"/>
  <c r="M87" i="7"/>
  <c r="N87" i="7" s="1"/>
  <c r="G88" i="7"/>
  <c r="N88" i="7" s="1"/>
  <c r="G72" i="7"/>
  <c r="N72" i="7" s="1"/>
  <c r="G56" i="7"/>
  <c r="G40" i="7"/>
  <c r="G24" i="7"/>
  <c r="G8" i="7"/>
  <c r="M24" i="7"/>
  <c r="M85" i="7"/>
  <c r="N85" i="7" s="1"/>
  <c r="M65" i="7"/>
  <c r="M45" i="7"/>
  <c r="G86" i="7"/>
  <c r="G70" i="7"/>
  <c r="G54" i="7"/>
  <c r="G38" i="7"/>
  <c r="G22" i="7"/>
  <c r="G6" i="7"/>
  <c r="M38" i="7"/>
  <c r="M6" i="7"/>
  <c r="G75" i="7"/>
  <c r="G59" i="7"/>
  <c r="G43" i="7"/>
  <c r="G27" i="7"/>
  <c r="G11" i="7"/>
  <c r="M75" i="7"/>
  <c r="M43" i="7"/>
  <c r="M56" i="7"/>
  <c r="M12" i="7"/>
  <c r="G77" i="7"/>
  <c r="N77" i="7" s="1"/>
  <c r="G61" i="7"/>
  <c r="G45" i="7"/>
  <c r="N45" i="7" s="1"/>
  <c r="G29" i="7"/>
  <c r="G13" i="7"/>
  <c r="N13" i="7" s="1"/>
  <c r="M81" i="7"/>
  <c r="M41" i="7"/>
  <c r="M55" i="7"/>
  <c r="N33" i="3"/>
  <c r="N9" i="5"/>
  <c r="N73" i="5"/>
  <c r="G14" i="3"/>
  <c r="N14" i="3" s="1"/>
  <c r="M74" i="7"/>
  <c r="M27" i="7"/>
  <c r="M86" i="7"/>
  <c r="M99" i="7"/>
  <c r="M71" i="7"/>
  <c r="M51" i="7"/>
  <c r="G92" i="7"/>
  <c r="N92" i="7" s="1"/>
  <c r="G76" i="7"/>
  <c r="G60" i="7"/>
  <c r="G44" i="7"/>
  <c r="G28" i="7"/>
  <c r="N28" i="7" s="1"/>
  <c r="G12" i="7"/>
  <c r="M29" i="7"/>
  <c r="G90" i="7"/>
  <c r="N90" i="7" s="1"/>
  <c r="G74" i="7"/>
  <c r="G58" i="7"/>
  <c r="N58" i="7" s="1"/>
  <c r="G42" i="7"/>
  <c r="N42" i="7" s="1"/>
  <c r="G26" i="7"/>
  <c r="N26" i="7" s="1"/>
  <c r="G10" i="7"/>
  <c r="M54" i="7"/>
  <c r="M10" i="7"/>
  <c r="G79" i="7"/>
  <c r="G63" i="7"/>
  <c r="G47" i="7"/>
  <c r="N47" i="7" s="1"/>
  <c r="G31" i="7"/>
  <c r="G15" i="7"/>
  <c r="N15" i="7" s="1"/>
  <c r="M79" i="7"/>
  <c r="M59" i="7"/>
  <c r="M7" i="7"/>
  <c r="M60" i="7"/>
  <c r="M16" i="7"/>
  <c r="G81" i="7"/>
  <c r="G65" i="7"/>
  <c r="G49" i="7"/>
  <c r="N49" i="7" s="1"/>
  <c r="G33" i="7"/>
  <c r="G17" i="7"/>
  <c r="M93" i="7"/>
  <c r="N93" i="7" s="1"/>
  <c r="M53" i="7"/>
  <c r="N21" i="3"/>
  <c r="N82" i="3"/>
  <c r="M82" i="7"/>
  <c r="M84" i="7"/>
  <c r="M73" i="7"/>
  <c r="M33" i="7"/>
  <c r="M62" i="7"/>
  <c r="M11" i="7"/>
  <c r="G96" i="7"/>
  <c r="N96" i="7" s="1"/>
  <c r="G80" i="7"/>
  <c r="G64" i="7"/>
  <c r="N64" i="7" s="1"/>
  <c r="G48" i="7"/>
  <c r="N48" i="7" s="1"/>
  <c r="G32" i="7"/>
  <c r="G16" i="7"/>
  <c r="M100" i="7"/>
  <c r="M76" i="7"/>
  <c r="M36" i="7"/>
  <c r="M37" i="7"/>
  <c r="G94" i="7"/>
  <c r="N94" i="7" s="1"/>
  <c r="G78" i="7"/>
  <c r="N78" i="7" s="1"/>
  <c r="G62" i="7"/>
  <c r="G46" i="7"/>
  <c r="N46" i="7" s="1"/>
  <c r="G30" i="7"/>
  <c r="N30" i="7" s="1"/>
  <c r="G14" i="7"/>
  <c r="N14" i="7" s="1"/>
  <c r="M66" i="7"/>
  <c r="G83" i="7"/>
  <c r="N83" i="7" s="1"/>
  <c r="G67" i="7"/>
  <c r="G51" i="7"/>
  <c r="G35" i="7"/>
  <c r="G19" i="7"/>
  <c r="N19" i="7" s="1"/>
  <c r="G3" i="7"/>
  <c r="N3" i="7" s="1"/>
  <c r="M63" i="7"/>
  <c r="M23" i="7"/>
  <c r="M68" i="7"/>
  <c r="M32" i="7"/>
  <c r="G69" i="7"/>
  <c r="G53" i="7"/>
  <c r="G37" i="7"/>
  <c r="N37" i="7" s="1"/>
  <c r="G21" i="7"/>
  <c r="N21" i="7" s="1"/>
  <c r="G5" i="7"/>
  <c r="N5" i="7" s="1"/>
  <c r="M61" i="7"/>
  <c r="M17" i="7"/>
  <c r="N17" i="3"/>
  <c r="N65" i="3"/>
  <c r="M66" i="3"/>
  <c r="M10" i="6"/>
  <c r="G22" i="3"/>
  <c r="G94" i="3"/>
  <c r="N94" i="3" s="1"/>
  <c r="G41" i="3"/>
  <c r="N33" i="5"/>
  <c r="M28" i="3"/>
  <c r="N27" i="5"/>
  <c r="M8" i="3"/>
  <c r="M31" i="6"/>
  <c r="M74" i="6"/>
  <c r="N78" i="5"/>
  <c r="M9" i="3"/>
  <c r="N9" i="3" s="1"/>
  <c r="M29" i="6"/>
  <c r="M37" i="6"/>
  <c r="M73" i="6"/>
  <c r="M12" i="3"/>
  <c r="G3" i="5"/>
  <c r="O3" i="5" s="1"/>
  <c r="G20" i="5"/>
  <c r="O20" i="5" s="1"/>
  <c r="M68" i="6"/>
  <c r="G101" i="3"/>
  <c r="N101" i="3" s="1"/>
  <c r="M51" i="3"/>
  <c r="G4" i="5"/>
  <c r="N37" i="5"/>
  <c r="N45" i="5"/>
  <c r="N62" i="5"/>
  <c r="M24" i="3"/>
  <c r="N11" i="5"/>
  <c r="N31" i="5"/>
  <c r="G29" i="6"/>
  <c r="G41" i="6"/>
  <c r="N100" i="5"/>
  <c r="N13" i="3"/>
  <c r="M20" i="3"/>
  <c r="M25" i="3"/>
  <c r="N25" i="3" s="1"/>
  <c r="M73" i="3"/>
  <c r="M84" i="6"/>
  <c r="G45" i="3"/>
  <c r="N45" i="3" s="1"/>
  <c r="G76" i="5"/>
  <c r="N70" i="5"/>
  <c r="M2" i="6"/>
  <c r="N70" i="3"/>
  <c r="N40" i="3"/>
  <c r="G80" i="3"/>
  <c r="G75" i="3"/>
  <c r="N75" i="3" s="1"/>
  <c r="G15" i="3"/>
  <c r="N15" i="3" s="1"/>
  <c r="G93" i="3"/>
  <c r="N93" i="3" s="1"/>
  <c r="G51" i="3"/>
  <c r="G31" i="3"/>
  <c r="N31" i="3" s="1"/>
  <c r="G2" i="3"/>
  <c r="N4" i="5"/>
  <c r="G15" i="5"/>
  <c r="O15" i="5" s="1"/>
  <c r="N24" i="5"/>
  <c r="G35" i="5"/>
  <c r="N44" i="5"/>
  <c r="N52" i="5"/>
  <c r="G64" i="5"/>
  <c r="O64" i="5" s="1"/>
  <c r="G72" i="5"/>
  <c r="O72" i="5" s="1"/>
  <c r="G12" i="5"/>
  <c r="G24" i="5"/>
  <c r="G32" i="5"/>
  <c r="N41" i="5"/>
  <c r="N49" i="5"/>
  <c r="G57" i="5"/>
  <c r="O57" i="5" s="1"/>
  <c r="G69" i="5"/>
  <c r="O69" i="5" s="1"/>
  <c r="G5" i="5"/>
  <c r="O5" i="5" s="1"/>
  <c r="G17" i="5"/>
  <c r="G29" i="5"/>
  <c r="G41" i="5"/>
  <c r="N50" i="5"/>
  <c r="G62" i="5"/>
  <c r="G70" i="5"/>
  <c r="G78" i="5"/>
  <c r="N7" i="5"/>
  <c r="G26" i="5"/>
  <c r="O26" i="5" s="1"/>
  <c r="N35" i="5"/>
  <c r="N43" i="5"/>
  <c r="N60" i="5"/>
  <c r="G71" i="5"/>
  <c r="G79" i="5"/>
  <c r="N81" i="5"/>
  <c r="G85" i="5"/>
  <c r="G95" i="5"/>
  <c r="O95" i="5" s="1"/>
  <c r="G9" i="6"/>
  <c r="N9" i="6" s="1"/>
  <c r="G21" i="6"/>
  <c r="N21" i="6" s="1"/>
  <c r="G37" i="6"/>
  <c r="G45" i="6"/>
  <c r="N45" i="6" s="1"/>
  <c r="M54" i="6"/>
  <c r="G65" i="6"/>
  <c r="N65" i="6" s="1"/>
  <c r="N98" i="5"/>
  <c r="G6" i="6"/>
  <c r="G14" i="6"/>
  <c r="N14" i="6" s="1"/>
  <c r="M23" i="6"/>
  <c r="N93" i="5"/>
  <c r="M4" i="6"/>
  <c r="G15" i="6"/>
  <c r="N15" i="6" s="1"/>
  <c r="M24" i="6"/>
  <c r="G35" i="6"/>
  <c r="M44" i="6"/>
  <c r="M52" i="6"/>
  <c r="M60" i="6"/>
  <c r="G71" i="6"/>
  <c r="N71" i="6" s="1"/>
  <c r="G93" i="5"/>
  <c r="G8" i="6"/>
  <c r="N8" i="6" s="1"/>
  <c r="G20" i="6"/>
  <c r="N20" i="6" s="1"/>
  <c r="G86" i="3"/>
  <c r="N86" i="3" s="1"/>
  <c r="G66" i="3"/>
  <c r="N66" i="3" s="1"/>
  <c r="G24" i="3"/>
  <c r="G64" i="3"/>
  <c r="N64" i="3" s="1"/>
  <c r="M67" i="3"/>
  <c r="M32" i="3"/>
  <c r="M68" i="3"/>
  <c r="M16" i="3"/>
  <c r="M53" i="3"/>
  <c r="N53" i="3" s="1"/>
  <c r="G32" i="6"/>
  <c r="G44" i="6"/>
  <c r="G56" i="6"/>
  <c r="N56" i="6" s="1"/>
  <c r="G68" i="6"/>
  <c r="G80" i="6"/>
  <c r="G92" i="6"/>
  <c r="N92" i="6" s="1"/>
  <c r="G77" i="6"/>
  <c r="N77" i="6" s="1"/>
  <c r="G93" i="6"/>
  <c r="G90" i="5"/>
  <c r="O90" i="5" s="1"/>
  <c r="G38" i="6"/>
  <c r="G50" i="6"/>
  <c r="N50" i="6" s="1"/>
  <c r="G62" i="6"/>
  <c r="G70" i="6"/>
  <c r="M79" i="6"/>
  <c r="G94" i="6"/>
  <c r="N94" i="6" s="1"/>
  <c r="G75" i="6"/>
  <c r="G87" i="6"/>
  <c r="N87" i="6" s="1"/>
  <c r="G54" i="3"/>
  <c r="N54" i="3" s="1"/>
  <c r="G42" i="3"/>
  <c r="N42" i="3" s="1"/>
  <c r="G34" i="3"/>
  <c r="N34" i="3" s="1"/>
  <c r="G58" i="3"/>
  <c r="N58" i="3" s="1"/>
  <c r="G46" i="3"/>
  <c r="N46" i="3" s="1"/>
  <c r="G79" i="3"/>
  <c r="N79" i="3" s="1"/>
  <c r="G67" i="3"/>
  <c r="N67" i="3" s="1"/>
  <c r="G19" i="3"/>
  <c r="N19" i="3" s="1"/>
  <c r="N12" i="5"/>
  <c r="G23" i="5"/>
  <c r="N32" i="5"/>
  <c r="G43" i="5"/>
  <c r="G51" i="5"/>
  <c r="N61" i="5"/>
  <c r="G8" i="5"/>
  <c r="O8" i="5" s="1"/>
  <c r="N29" i="5"/>
  <c r="G40" i="5"/>
  <c r="O40" i="5" s="1"/>
  <c r="G48" i="5"/>
  <c r="O48" i="5" s="1"/>
  <c r="N54" i="5"/>
  <c r="G65" i="5"/>
  <c r="G77" i="5"/>
  <c r="O77" i="5" s="1"/>
  <c r="N2" i="5"/>
  <c r="G13" i="5"/>
  <c r="O13" i="5" s="1"/>
  <c r="G25" i="5"/>
  <c r="N38" i="5"/>
  <c r="G49" i="5"/>
  <c r="O49" i="5" s="1"/>
  <c r="N59" i="5"/>
  <c r="N67" i="5"/>
  <c r="N75" i="5"/>
  <c r="G6" i="5"/>
  <c r="G14" i="5"/>
  <c r="O14" i="5" s="1"/>
  <c r="N23" i="5"/>
  <c r="G34" i="5"/>
  <c r="O34" i="5" s="1"/>
  <c r="G42" i="5"/>
  <c r="O42" i="5" s="1"/>
  <c r="N51" i="5"/>
  <c r="G59" i="5"/>
  <c r="N68" i="5"/>
  <c r="N76" i="5"/>
  <c r="O76" i="5" s="1"/>
  <c r="N80" i="5"/>
  <c r="G81" i="5"/>
  <c r="G100" i="5"/>
  <c r="M6" i="6"/>
  <c r="M18" i="6"/>
  <c r="G33" i="6"/>
  <c r="N33" i="6" s="1"/>
  <c r="G53" i="6"/>
  <c r="M62" i="6"/>
  <c r="G73" i="6"/>
  <c r="N87" i="5"/>
  <c r="G97" i="5"/>
  <c r="O97" i="5" s="1"/>
  <c r="M11" i="6"/>
  <c r="G22" i="6"/>
  <c r="N22" i="6" s="1"/>
  <c r="G92" i="5"/>
  <c r="O92" i="5" s="1"/>
  <c r="G3" i="6"/>
  <c r="N3" i="6" s="1"/>
  <c r="M12" i="6"/>
  <c r="G23" i="6"/>
  <c r="M32" i="6"/>
  <c r="G43" i="6"/>
  <c r="G51" i="6"/>
  <c r="N51" i="6" s="1"/>
  <c r="G59" i="6"/>
  <c r="G88" i="5"/>
  <c r="O88" i="5" s="1"/>
  <c r="G4" i="6"/>
  <c r="M17" i="6"/>
  <c r="G28" i="6"/>
  <c r="N28" i="6" s="1"/>
  <c r="M2" i="3"/>
  <c r="G100" i="3"/>
  <c r="N100" i="3" s="1"/>
  <c r="G72" i="3"/>
  <c r="N72" i="3" s="1"/>
  <c r="G49" i="3"/>
  <c r="G12" i="3"/>
  <c r="G83" i="3"/>
  <c r="N83" i="3" s="1"/>
  <c r="M35" i="3"/>
  <c r="N35" i="3" s="1"/>
  <c r="M23" i="3"/>
  <c r="M52" i="3"/>
  <c r="N52" i="3" s="1"/>
  <c r="M61" i="3"/>
  <c r="M41" i="6"/>
  <c r="N41" i="6" s="1"/>
  <c r="M53" i="6"/>
  <c r="G64" i="6"/>
  <c r="N64" i="6" s="1"/>
  <c r="G76" i="6"/>
  <c r="N76" i="6" s="1"/>
  <c r="G88" i="6"/>
  <c r="N88" i="6" s="1"/>
  <c r="G100" i="6"/>
  <c r="N100" i="6" s="1"/>
  <c r="G89" i="6"/>
  <c r="N89" i="6" s="1"/>
  <c r="M35" i="6"/>
  <c r="G46" i="6"/>
  <c r="N46" i="6" s="1"/>
  <c r="M59" i="6"/>
  <c r="M67" i="6"/>
  <c r="G78" i="6"/>
  <c r="N78" i="6" s="1"/>
  <c r="G90" i="6"/>
  <c r="N90" i="6" s="1"/>
  <c r="G83" i="6"/>
  <c r="N83" i="6" s="1"/>
  <c r="G99" i="6"/>
  <c r="N99" i="6" s="1"/>
  <c r="G90" i="3"/>
  <c r="N90" i="3" s="1"/>
  <c r="G37" i="3"/>
  <c r="N37" i="3" s="1"/>
  <c r="G28" i="3"/>
  <c r="N44" i="3"/>
  <c r="M4" i="3"/>
  <c r="N4" i="3" s="1"/>
  <c r="G32" i="3"/>
  <c r="G62" i="3"/>
  <c r="N62" i="3" s="1"/>
  <c r="G20" i="3"/>
  <c r="G11" i="5"/>
  <c r="O11" i="5" s="1"/>
  <c r="G19" i="5"/>
  <c r="O19" i="5" s="1"/>
  <c r="G31" i="5"/>
  <c r="O31" i="5" s="1"/>
  <c r="G39" i="5"/>
  <c r="G60" i="5"/>
  <c r="G68" i="5"/>
  <c r="N17" i="5"/>
  <c r="G28" i="5"/>
  <c r="O28" i="5" s="1"/>
  <c r="N53" i="5"/>
  <c r="G73" i="5"/>
  <c r="O73" i="5" s="1"/>
  <c r="G9" i="5"/>
  <c r="O9" i="5" s="1"/>
  <c r="G21" i="5"/>
  <c r="O21" i="5" s="1"/>
  <c r="G37" i="5"/>
  <c r="O37" i="5" s="1"/>
  <c r="G45" i="5"/>
  <c r="O45" i="5" s="1"/>
  <c r="G58" i="5"/>
  <c r="O58" i="5" s="1"/>
  <c r="G66" i="5"/>
  <c r="O66" i="5" s="1"/>
  <c r="G74" i="5"/>
  <c r="O74" i="5" s="1"/>
  <c r="G22" i="5"/>
  <c r="O22" i="5" s="1"/>
  <c r="N39" i="5"/>
  <c r="G50" i="5"/>
  <c r="O50" i="5" s="1"/>
  <c r="G67" i="5"/>
  <c r="G75" i="5"/>
  <c r="O75" i="5" s="1"/>
  <c r="G80" i="5"/>
  <c r="G84" i="5"/>
  <c r="O84" i="5" s="1"/>
  <c r="G89" i="5"/>
  <c r="O89" i="5" s="1"/>
  <c r="G5" i="6"/>
  <c r="N5" i="6" s="1"/>
  <c r="G17" i="6"/>
  <c r="G61" i="6"/>
  <c r="M70" i="6"/>
  <c r="G86" i="5"/>
  <c r="G2" i="6"/>
  <c r="G10" i="6"/>
  <c r="G18" i="6"/>
  <c r="N99" i="5"/>
  <c r="G11" i="6"/>
  <c r="G19" i="6"/>
  <c r="N19" i="6" s="1"/>
  <c r="G31" i="6"/>
  <c r="G39" i="6"/>
  <c r="N39" i="6" s="1"/>
  <c r="G67" i="6"/>
  <c r="N85" i="5"/>
  <c r="G16" i="6"/>
  <c r="M25" i="6"/>
  <c r="G97" i="3"/>
  <c r="N97" i="3" s="1"/>
  <c r="G55" i="3"/>
  <c r="N55" i="3" s="1"/>
  <c r="G7" i="3"/>
  <c r="N7" i="3" s="1"/>
  <c r="G87" i="3"/>
  <c r="N87" i="3" s="1"/>
  <c r="G54" i="5"/>
  <c r="M56" i="3"/>
  <c r="N56" i="3" s="1"/>
  <c r="M43" i="3"/>
  <c r="N43" i="3" s="1"/>
  <c r="M80" i="3"/>
  <c r="G40" i="6"/>
  <c r="N40" i="6" s="1"/>
  <c r="G52" i="6"/>
  <c r="M61" i="6"/>
  <c r="G72" i="6"/>
  <c r="N72" i="6" s="1"/>
  <c r="G84" i="6"/>
  <c r="G96" i="6"/>
  <c r="N96" i="6" s="1"/>
  <c r="G94" i="5"/>
  <c r="O94" i="5" s="1"/>
  <c r="G85" i="6"/>
  <c r="N85" i="6" s="1"/>
  <c r="G101" i="6"/>
  <c r="N101" i="6" s="1"/>
  <c r="G34" i="6"/>
  <c r="N34" i="6" s="1"/>
  <c r="M43" i="6"/>
  <c r="G58" i="6"/>
  <c r="N58" i="6" s="1"/>
  <c r="G66" i="6"/>
  <c r="N66" i="6" s="1"/>
  <c r="M75" i="6"/>
  <c r="G86" i="6"/>
  <c r="N86" i="6" s="1"/>
  <c r="M80" i="6"/>
  <c r="G95" i="6"/>
  <c r="N95" i="6" s="1"/>
  <c r="G85" i="3"/>
  <c r="N85" i="3" s="1"/>
  <c r="G76" i="3"/>
  <c r="N76" i="3" s="1"/>
  <c r="G23" i="3"/>
  <c r="G16" i="3"/>
  <c r="N81" i="3"/>
  <c r="N88" i="3"/>
  <c r="N5" i="3"/>
  <c r="N57" i="3"/>
  <c r="G3" i="3"/>
  <c r="N3" i="3" s="1"/>
  <c r="G68" i="3"/>
  <c r="N68" i="3" s="1"/>
  <c r="G8" i="3"/>
  <c r="G7" i="5"/>
  <c r="N16" i="5"/>
  <c r="G27" i="5"/>
  <c r="O27" i="5" s="1"/>
  <c r="N36" i="5"/>
  <c r="G47" i="5"/>
  <c r="O47" i="5" s="1"/>
  <c r="G56" i="5"/>
  <c r="O56" i="5" s="1"/>
  <c r="N65" i="5"/>
  <c r="G16" i="5"/>
  <c r="N25" i="5"/>
  <c r="G36" i="5"/>
  <c r="G44" i="5"/>
  <c r="O44" i="5" s="1"/>
  <c r="G52" i="5"/>
  <c r="G61" i="5"/>
  <c r="G82" i="5"/>
  <c r="O82" i="5" s="1"/>
  <c r="N6" i="5"/>
  <c r="N18" i="5"/>
  <c r="G33" i="5"/>
  <c r="O33" i="5" s="1"/>
  <c r="G53" i="5"/>
  <c r="N63" i="5"/>
  <c r="N71" i="5"/>
  <c r="G2" i="5"/>
  <c r="G10" i="5"/>
  <c r="O10" i="5" s="1"/>
  <c r="G18" i="5"/>
  <c r="G30" i="5"/>
  <c r="O30" i="5" s="1"/>
  <c r="G38" i="5"/>
  <c r="O38" i="5" s="1"/>
  <c r="G46" i="5"/>
  <c r="O46" i="5" s="1"/>
  <c r="G55" i="5"/>
  <c r="O55" i="5" s="1"/>
  <c r="G63" i="5"/>
  <c r="N79" i="5"/>
  <c r="G83" i="5"/>
  <c r="O83" i="5" s="1"/>
  <c r="N86" i="5"/>
  <c r="G96" i="5"/>
  <c r="O96" i="5" s="1"/>
  <c r="G13" i="6"/>
  <c r="N13" i="6" s="1"/>
  <c r="G25" i="6"/>
  <c r="M38" i="6"/>
  <c r="G49" i="6"/>
  <c r="N49" i="6" s="1"/>
  <c r="G57" i="6"/>
  <c r="N57" i="6" s="1"/>
  <c r="G69" i="6"/>
  <c r="G91" i="5"/>
  <c r="O91" i="5" s="1"/>
  <c r="G101" i="5"/>
  <c r="O101" i="5" s="1"/>
  <c r="M7" i="6"/>
  <c r="G26" i="6"/>
  <c r="N26" i="6" s="1"/>
  <c r="G87" i="5"/>
  <c r="G98" i="5"/>
  <c r="O98" i="5" s="1"/>
  <c r="G7" i="6"/>
  <c r="M16" i="6"/>
  <c r="G27" i="6"/>
  <c r="N27" i="6" s="1"/>
  <c r="M36" i="6"/>
  <c r="G47" i="6"/>
  <c r="N47" i="6" s="1"/>
  <c r="G55" i="6"/>
  <c r="N55" i="6" s="1"/>
  <c r="G63" i="6"/>
  <c r="G99" i="5"/>
  <c r="G12" i="6"/>
  <c r="G24" i="6"/>
  <c r="G92" i="3"/>
  <c r="N92" i="3" s="1"/>
  <c r="G50" i="3"/>
  <c r="N50" i="3" s="1"/>
  <c r="G38" i="3"/>
  <c r="N38" i="3" s="1"/>
  <c r="G6" i="3"/>
  <c r="N6" i="3" s="1"/>
  <c r="G60" i="3"/>
  <c r="G91" i="3"/>
  <c r="N91" i="3" s="1"/>
  <c r="M60" i="3"/>
  <c r="M41" i="3"/>
  <c r="N41" i="3" s="1"/>
  <c r="M69" i="3"/>
  <c r="N69" i="3" s="1"/>
  <c r="G36" i="6"/>
  <c r="G48" i="6"/>
  <c r="N48" i="6" s="1"/>
  <c r="G60" i="6"/>
  <c r="M69" i="6"/>
  <c r="M81" i="6"/>
  <c r="M93" i="6"/>
  <c r="G81" i="6"/>
  <c r="G97" i="6"/>
  <c r="N97" i="6" s="1"/>
  <c r="G30" i="6"/>
  <c r="N30" i="6" s="1"/>
  <c r="G42" i="6"/>
  <c r="N42" i="6" s="1"/>
  <c r="G54" i="6"/>
  <c r="M63" i="6"/>
  <c r="G74" i="6"/>
  <c r="N74" i="6" s="1"/>
  <c r="G82" i="6"/>
  <c r="N82" i="6" s="1"/>
  <c r="G98" i="6"/>
  <c r="N98" i="6" s="1"/>
  <c r="G79" i="6"/>
  <c r="N79" i="6" s="1"/>
  <c r="G91" i="6"/>
  <c r="N91" i="6" s="1"/>
  <c r="G71" i="3"/>
  <c r="G59" i="3"/>
  <c r="N59" i="3" s="1"/>
  <c r="G11" i="3"/>
  <c r="N11" i="3" s="1"/>
  <c r="N96" i="3"/>
  <c r="N78" i="3"/>
  <c r="N30" i="3"/>
  <c r="N26" i="3"/>
  <c r="N95" i="3"/>
  <c r="N31" i="6" l="1"/>
  <c r="O67" i="5"/>
  <c r="N98" i="7"/>
  <c r="N12" i="10"/>
  <c r="N53" i="10"/>
  <c r="N70" i="10"/>
  <c r="N98" i="10"/>
  <c r="N60" i="10"/>
  <c r="N47" i="10"/>
  <c r="N77" i="10"/>
  <c r="O4" i="5"/>
  <c r="N29" i="10"/>
  <c r="N61" i="10"/>
  <c r="N90" i="10"/>
  <c r="N89" i="10"/>
  <c r="N68" i="10"/>
  <c r="N49" i="3"/>
  <c r="N45" i="10"/>
  <c r="N6" i="10"/>
  <c r="N96" i="10"/>
  <c r="N9" i="10"/>
  <c r="N20" i="10"/>
  <c r="N16" i="10"/>
  <c r="N79" i="10"/>
  <c r="N21" i="10"/>
  <c r="N80" i="10"/>
  <c r="N25" i="10"/>
  <c r="O87" i="5"/>
  <c r="N73" i="3"/>
  <c r="N74" i="10"/>
  <c r="N78" i="10"/>
  <c r="N44" i="10"/>
  <c r="N54" i="10"/>
  <c r="N8" i="10"/>
  <c r="N44" i="11"/>
  <c r="N17" i="10"/>
  <c r="N72" i="10"/>
  <c r="N2" i="11"/>
  <c r="N99" i="10"/>
  <c r="N22" i="3"/>
  <c r="N37" i="10"/>
  <c r="N73" i="10"/>
  <c r="N53" i="11"/>
  <c r="N50" i="10"/>
  <c r="N87" i="10"/>
  <c r="N10" i="10"/>
  <c r="N29" i="6"/>
  <c r="N84" i="6"/>
  <c r="N2" i="6"/>
  <c r="N44" i="7"/>
  <c r="N99" i="7"/>
  <c r="N20" i="3"/>
  <c r="N27" i="3"/>
  <c r="N8" i="3"/>
  <c r="N71" i="3"/>
  <c r="N28" i="3"/>
  <c r="N61" i="3"/>
  <c r="N22" i="7"/>
  <c r="O2" i="5"/>
  <c r="O61" i="5"/>
  <c r="O7" i="5"/>
  <c r="N80" i="7"/>
  <c r="N31" i="7"/>
  <c r="O43" i="5"/>
  <c r="N35" i="7"/>
  <c r="N16" i="7"/>
  <c r="N65" i="7"/>
  <c r="N69" i="7"/>
  <c r="N51" i="7"/>
  <c r="N33" i="7"/>
  <c r="N10" i="7"/>
  <c r="N74" i="7"/>
  <c r="N9" i="7"/>
  <c r="N54" i="7"/>
  <c r="O36" i="5"/>
  <c r="O18" i="5"/>
  <c r="N68" i="6"/>
  <c r="N37" i="6"/>
  <c r="N75" i="7"/>
  <c r="N56" i="7"/>
  <c r="N23" i="7"/>
  <c r="N36" i="7"/>
  <c r="N100" i="7"/>
  <c r="N60" i="7"/>
  <c r="N61" i="7"/>
  <c r="N25" i="7"/>
  <c r="N66" i="7"/>
  <c r="O100" i="5"/>
  <c r="O78" i="5"/>
  <c r="O41" i="5"/>
  <c r="N53" i="7"/>
  <c r="N62" i="7"/>
  <c r="N32" i="7"/>
  <c r="N17" i="7"/>
  <c r="N81" i="7"/>
  <c r="N12" i="7"/>
  <c r="N76" i="7"/>
  <c r="N59" i="7"/>
  <c r="N6" i="7"/>
  <c r="N70" i="7"/>
  <c r="N40" i="7"/>
  <c r="N41" i="7"/>
  <c r="N7" i="7"/>
  <c r="N71" i="7"/>
  <c r="N18" i="7"/>
  <c r="N82" i="7"/>
  <c r="N84" i="7"/>
  <c r="N43" i="7"/>
  <c r="N24" i="7"/>
  <c r="N55" i="7"/>
  <c r="N2" i="7"/>
  <c r="N4" i="7"/>
  <c r="N68" i="7"/>
  <c r="O53" i="5"/>
  <c r="O60" i="5"/>
  <c r="O93" i="5"/>
  <c r="O62" i="5"/>
  <c r="N67" i="7"/>
  <c r="N79" i="7"/>
  <c r="N27" i="7"/>
  <c r="N38" i="7"/>
  <c r="N8" i="7"/>
  <c r="N73" i="7"/>
  <c r="N52" i="7"/>
  <c r="N63" i="7"/>
  <c r="N29" i="7"/>
  <c r="N11" i="7"/>
  <c r="N86" i="7"/>
  <c r="N7" i="6"/>
  <c r="N54" i="6"/>
  <c r="N81" i="6"/>
  <c r="N60" i="6"/>
  <c r="N24" i="6"/>
  <c r="N25" i="6"/>
  <c r="N52" i="6"/>
  <c r="N10" i="6"/>
  <c r="N69" i="6"/>
  <c r="N36" i="6"/>
  <c r="N12" i="6"/>
  <c r="N67" i="6"/>
  <c r="N23" i="6"/>
  <c r="N73" i="6"/>
  <c r="N32" i="6"/>
  <c r="N61" i="6"/>
  <c r="O99" i="5"/>
  <c r="N16" i="3"/>
  <c r="O54" i="5"/>
  <c r="N11" i="6"/>
  <c r="O68" i="5"/>
  <c r="N32" i="3"/>
  <c r="N12" i="3"/>
  <c r="O81" i="5"/>
  <c r="N44" i="6"/>
  <c r="N24" i="3"/>
  <c r="O70" i="5"/>
  <c r="O29" i="5"/>
  <c r="O24" i="5"/>
  <c r="N51" i="3"/>
  <c r="O6" i="5"/>
  <c r="N70" i="6"/>
  <c r="N80" i="6"/>
  <c r="O71" i="5"/>
  <c r="N60" i="3"/>
  <c r="N63" i="6"/>
  <c r="N16" i="6"/>
  <c r="N18" i="6"/>
  <c r="N17" i="6"/>
  <c r="O80" i="5"/>
  <c r="O39" i="5"/>
  <c r="O59" i="5"/>
  <c r="O25" i="5"/>
  <c r="O65" i="5"/>
  <c r="O51" i="5"/>
  <c r="O32" i="5"/>
  <c r="O63" i="5"/>
  <c r="O52" i="5"/>
  <c r="O16" i="5"/>
  <c r="N23" i="3"/>
  <c r="O86" i="5"/>
  <c r="N4" i="6"/>
  <c r="N43" i="6"/>
  <c r="N53" i="6"/>
  <c r="O23" i="5"/>
  <c r="N75" i="6"/>
  <c r="N62" i="6"/>
  <c r="N93" i="6"/>
  <c r="N35" i="6"/>
  <c r="O85" i="5"/>
  <c r="O35" i="5"/>
  <c r="N2" i="3"/>
  <c r="N80" i="3"/>
  <c r="N6" i="6"/>
  <c r="O17" i="5"/>
  <c r="O12" i="5"/>
  <c r="N59" i="6"/>
  <c r="N38" i="6"/>
  <c r="O79" i="5"/>
</calcChain>
</file>

<file path=xl/sharedStrings.xml><?xml version="1.0" encoding="utf-8"?>
<sst xmlns="http://schemas.openxmlformats.org/spreadsheetml/2006/main" count="212" uniqueCount="153">
  <si>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</si>
  <si>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</si>
  <si>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</si>
  <si>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</si>
  <si>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</si>
  <si>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</si>
  <si>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</si>
  <si>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</si>
  <si>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</si>
  <si>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</si>
  <si>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>98: Gladiator (2000)</t>
  </si>
  <si>
    <t>105: Back to the Future (1985)</t>
  </si>
  <si>
    <t>107: Snatch (2000)</t>
  </si>
  <si>
    <t>114: Pretty Woman (1990)</t>
  </si>
  <si>
    <t>120: The Lord of the Rings: The Fellowship of the Ring (2001)</t>
  </si>
  <si>
    <t>121: The Lord of the Rings: The Two Towers (2002)</t>
  </si>
  <si>
    <t>122: The Lord of the Rings: The Return of the King (2003)</t>
  </si>
  <si>
    <t>134: O Brother Where Art Thou? (2000)</t>
  </si>
  <si>
    <t>141: Donnie Darko (2001)</t>
  </si>
  <si>
    <t>146: Crouching Tiger Hidden Dragon (Wo hu cang long) (2000)</t>
  </si>
  <si>
    <t>153: Lost in Translation (2003)</t>
  </si>
  <si>
    <t>155: The Dark Knight (2008)</t>
  </si>
  <si>
    <t>161: Ocean's Eleven (2001)</t>
  </si>
  <si>
    <t>180: Minority Report (2002)</t>
  </si>
  <si>
    <t>187: Sin City (2005)</t>
  </si>
  <si>
    <t>194: Amelie (2001)</t>
  </si>
  <si>
    <t>197: Braveheart (1995)</t>
  </si>
  <si>
    <t>238: The Godfather (1972)</t>
  </si>
  <si>
    <t>243: High Fidelity (2000)</t>
  </si>
  <si>
    <t>268: Batman (1989)</t>
  </si>
  <si>
    <t>272: Batman Begins (2005)</t>
  </si>
  <si>
    <t>274: The Silence of the Lambs (1991)</t>
  </si>
  <si>
    <t>275: Fargo (1996)</t>
  </si>
  <si>
    <t>278: The Shawshank Redemption (1994)</t>
  </si>
  <si>
    <t>280: Terminator 2: Judgment Day (1991)</t>
  </si>
  <si>
    <t>329: Jurassic Park (1993)</t>
  </si>
  <si>
    <t>393: Kill Bill: Vol. 2 (2004)</t>
  </si>
  <si>
    <t>414: Batman Forever (1995)</t>
  </si>
  <si>
    <t>424: Schindler's List (1993)</t>
  </si>
  <si>
    <t>453: A Beautiful Mind (2001)</t>
  </si>
  <si>
    <t>462: Erin Brockovich (2000)</t>
  </si>
  <si>
    <t>550: Fight Club (1999)</t>
  </si>
  <si>
    <t>557: Spider-Man (2002)</t>
  </si>
  <si>
    <t>558: Spider-Man 2 (2004)</t>
  </si>
  <si>
    <t>568: Apollo 13 (1995)</t>
  </si>
  <si>
    <t>581: Dances with Wolves (1990)</t>
  </si>
  <si>
    <t>585: Monsters Inc. (2001)</t>
  </si>
  <si>
    <t>597: Titanic (1997)</t>
  </si>
  <si>
    <t>601: E.T. the Extra-Terrestrial (1982)</t>
  </si>
  <si>
    <t>602: Independence Day (a.k.a. ID4) (1996)</t>
  </si>
  <si>
    <t>603: The Matrix (1999)</t>
  </si>
  <si>
    <t>604: The Matrix Reloaded (2003)</t>
  </si>
  <si>
    <t>607: Men in Black (a.k.a. MIB) (1997)</t>
  </si>
  <si>
    <t>629: The Usual Suspects (1995)</t>
  </si>
  <si>
    <t>640: Catch Me If You Can (2002)</t>
  </si>
  <si>
    <t>641: Requiem for a Dream (2000)</t>
  </si>
  <si>
    <t>664: Twister (1996)</t>
  </si>
  <si>
    <t>671: Harry Potter and the Sorcerer's Stone (a.k.a. Harry Potter and the Philosopher's Stone) (2001)</t>
  </si>
  <si>
    <t>672: Harry Potter and the Chamber of Secrets (2002)</t>
  </si>
  <si>
    <t>680: Pulp Fiction (1994)</t>
  </si>
  <si>
    <t>745: The Sixth Sense (1999)</t>
  </si>
  <si>
    <t>752: V for Vendetta (2006)</t>
  </si>
  <si>
    <t>786: Almost Famous (2000)</t>
  </si>
  <si>
    <t>788: Mrs. Doubtfire (1993)</t>
  </si>
  <si>
    <t>807: Seven (a.k.a. Se7en) (1995)</t>
  </si>
  <si>
    <t>808: Shrek (2001)</t>
  </si>
  <si>
    <t>809: Shrek 2 (2004)</t>
  </si>
  <si>
    <t>812: Aladdin (1992)</t>
  </si>
  <si>
    <t>854: The Mask (1994)</t>
  </si>
  <si>
    <t>857: Saving Private Ryan (1998)</t>
  </si>
  <si>
    <t>862: Toy Story (1995)</t>
  </si>
  <si>
    <t>954: Mission: Impossible (1996)</t>
  </si>
  <si>
    <t>955: Mission: Impossible II (2000)</t>
  </si>
  <si>
    <t>1422: The Departed (2006)</t>
  </si>
  <si>
    <t>1572: Die Hard: With a Vengeance (1995)</t>
  </si>
  <si>
    <t>1597: Meet the Parents (2000)</t>
  </si>
  <si>
    <t>1637: Speed (1994)</t>
  </si>
  <si>
    <t>1891: Star Wars: Episode V - The Empire Strikes Back (1980)</t>
  </si>
  <si>
    <t>1892: Star Wars: Episode VI - Return of the Jedi (1983)</t>
  </si>
  <si>
    <t>1894: Star Wars: Episode II - Attack of the Clones (2002)</t>
  </si>
  <si>
    <t>1900: Traffic (2000)</t>
  </si>
  <si>
    <t>2024: The Patriot (2000)</t>
  </si>
  <si>
    <t>2164: Stargate (1994)</t>
  </si>
  <si>
    <t>2501: The Bourne Identity (2002)</t>
  </si>
  <si>
    <t>2502: The Bourne Supremacy (2004)</t>
  </si>
  <si>
    <t>3049: Ace Ventura: Pet Detective (1994)</t>
  </si>
  <si>
    <t>4327: Charlie's Angels (2000)</t>
  </si>
  <si>
    <t>5503: The Fugitive (1993)</t>
  </si>
  <si>
    <t>7443: Chicken Run (2000)</t>
  </si>
  <si>
    <t>8358: Cast Away (2000)</t>
  </si>
  <si>
    <t>8467: Dumb &amp; Dumber (1994)</t>
  </si>
  <si>
    <t>8587: The Lion King (1994)</t>
  </si>
  <si>
    <t>9331: Clear and Present Danger (1994)</t>
  </si>
  <si>
    <t>9741: Unbreakable (2000)</t>
  </si>
  <si>
    <t>9802: The Rock (1996)</t>
  </si>
  <si>
    <t>9806: The Incredibles (2004)</t>
  </si>
  <si>
    <t>10020: Beauty and the Beast (1991)</t>
  </si>
  <si>
    <t>36657: X-Men (2000)</t>
  </si>
  <si>
    <t>36658: X2: X-Men United (2003)</t>
  </si>
  <si>
    <t>36955: True Lies (1994)</t>
  </si>
  <si>
    <t>Predicted rating</t>
  </si>
  <si>
    <t>Colunas1</t>
  </si>
  <si>
    <t>1648</t>
  </si>
  <si>
    <t>5136</t>
  </si>
  <si>
    <t>918</t>
  </si>
  <si>
    <t>2824</t>
  </si>
  <si>
    <t>3867</t>
  </si>
  <si>
    <t>860</t>
  </si>
  <si>
    <t>3712</t>
  </si>
  <si>
    <t>2968</t>
  </si>
  <si>
    <t>3525</t>
  </si>
  <si>
    <t>4323</t>
  </si>
  <si>
    <t>3617</t>
  </si>
  <si>
    <t>4360</t>
  </si>
  <si>
    <t>2756</t>
  </si>
  <si>
    <t>89</t>
  </si>
  <si>
    <t>442</t>
  </si>
  <si>
    <t>3556</t>
  </si>
  <si>
    <t>5261</t>
  </si>
  <si>
    <t>2492</t>
  </si>
  <si>
    <t>5062</t>
  </si>
  <si>
    <t>2486</t>
  </si>
  <si>
    <t>4942</t>
  </si>
  <si>
    <t>2267</t>
  </si>
  <si>
    <t>4809</t>
  </si>
  <si>
    <t>3853</t>
  </si>
  <si>
    <t>2288</t>
  </si>
  <si>
    <t>Users</t>
  </si>
  <si>
    <t>28244</t>
  </si>
  <si>
    <t>38675</t>
  </si>
  <si>
    <t>4426</t>
  </si>
  <si>
    <t>50627</t>
  </si>
  <si>
    <t>38538</t>
  </si>
  <si>
    <t>Sum weigth</t>
  </si>
  <si>
    <t>Sum rating * weigth</t>
  </si>
  <si>
    <t>24922</t>
  </si>
  <si>
    <t>38532</t>
  </si>
  <si>
    <t>38533</t>
  </si>
  <si>
    <t>24862</t>
  </si>
  <si>
    <t>37122</t>
  </si>
  <si>
    <t>22882</t>
  </si>
  <si>
    <t>892</t>
  </si>
  <si>
    <t>16482</t>
  </si>
  <si>
    <t>9182</t>
  </si>
  <si>
    <t>52612</t>
  </si>
  <si>
    <t>35252</t>
  </si>
  <si>
    <t>28242</t>
  </si>
  <si>
    <t>38673</t>
  </si>
  <si>
    <t>4424</t>
  </si>
  <si>
    <t>50625</t>
  </si>
  <si>
    <t>38536</t>
  </si>
  <si>
    <t>Sum rating * weigth7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</si>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</sst>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0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ela1" displayName="Tabela1" ref="A1:Z26" totalsRowShown="0">
  <autoFilter ref="A1:Z26"/>
  <tableColumns count="26">
    <tableColumn id="1" name="Users"/>
    <tableColumn id="2" name="1648"/>
    <tableColumn id="3" name="5136"/>
    <tableColumn id="4" name="918"/>
    <tableColumn id="5" name="2824"/>
    <tableColumn id="6" name="3867"/>
    <tableColumn id="7" name="860"/>
    <tableColumn id="8" name="3712"/>
    <tableColumn id="9" name="2968"/>
    <tableColumn id="10" name="3525"/>
    <tableColumn id="11" name="4323"/>
    <tableColumn id="12" name="3617"/>
    <tableColumn id="13" name="4360"/>
    <tableColumn id="14" name="2756"/>
    <tableColumn id="15" name="89"/>
    <tableColumn id="16" name="442"/>
    <tableColumn id="17" name="3556"/>
    <tableColumn id="18" name="5261"/>
    <tableColumn id="19" name="2492"/>
    <tableColumn id="20" name="5062"/>
    <tableColumn id="21" name="2486"/>
    <tableColumn id="22" name="4942"/>
    <tableColumn id="23" name="2267"/>
    <tableColumn id="24" name="4809"/>
    <tableColumn id="25" name="3853"/>
    <tableColumn id="26" name="228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N101" totalsRowShown="0" headerRowDxfId="89" dataDxfId="88">
  <autoFilter ref="A1:N101"/>
  <tableColumns count="14">
    <tableColumn id="1" name="Colunas1">
      <calculatedColumnFormula>Data!A2</calculatedColumnFormula>
    </tableColumn>
    <tableColumn id="2" name="2824" dataDxfId="87">
      <calculatedColumnFormula>Data!E2*Correlation!$E$8</calculatedColumnFormula>
    </tableColumn>
    <tableColumn id="3" name="3867" dataDxfId="86">
      <calculatedColumnFormula>Data!F2*Correlation!$F$8</calculatedColumnFormula>
    </tableColumn>
    <tableColumn id="4" name="442" dataDxfId="85">
      <calculatedColumnFormula>Data!P2*Correlation!$P$8</calculatedColumnFormula>
    </tableColumn>
    <tableColumn id="5" name="5062" dataDxfId="84">
      <calculatedColumnFormula>Data!T2*Correlation!$T$8</calculatedColumnFormula>
    </tableColumn>
    <tableColumn id="6" name="3853" dataDxfId="83">
      <calculatedColumnFormula>Data!Y2*Correlation!$Y$8</calculatedColumnFormula>
    </tableColumn>
    <tableColumn id="7" name="Sum rating * weigth" dataDxfId="82">
      <calculatedColumnFormula>SUM(B2:F2)</calculatedColumnFormula>
    </tableColumn>
    <tableColumn id="9" name="28244" dataDxfId="81">
      <calculatedColumnFormula>IF(Data!E2&gt;0,Correlation!$E$8,0)</calculatedColumnFormula>
    </tableColumn>
    <tableColumn id="10" name="38675" dataDxfId="80">
      <calculatedColumnFormula>IF(Data!F2&gt;0,Correlation!$F$8,0)</calculatedColumnFormula>
    </tableColumn>
    <tableColumn id="11" name="4426" dataDxfId="79">
      <calculatedColumnFormula>IF(Data!P2&gt;0,Correlation!$P$8,0)</calculatedColumnFormula>
    </tableColumn>
    <tableColumn id="12" name="50627" dataDxfId="78">
      <calculatedColumnFormula>IF(Data!T2&gt;0,Correlation!$T$8,0)</calculatedColumnFormula>
    </tableColumn>
    <tableColumn id="13" name="38538" dataDxfId="77">
      <calculatedColumnFormula>IF(Data!Y2&gt;0,Correlation!$Y$8,0)</calculatedColumnFormula>
    </tableColumn>
    <tableColumn id="14" name="Sum weigth" dataDxfId="76">
      <calculatedColumnFormula>SUM(H2:L2)</calculatedColumnFormula>
    </tableColumn>
    <tableColumn id="15" name="Predicted rating" dataDxfId="75">
      <calculatedColumnFormula>G2/IF(M2&gt;0,M2,1)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a26" displayName="Tabela26" ref="A1:N101" totalsRowShown="0" headerRowDxfId="74" dataDxfId="73">
  <autoFilter ref="A1:N101"/>
  <tableColumns count="14">
    <tableColumn id="1" name="Colunas1">
      <calculatedColumnFormula>Data!A2</calculatedColumnFormula>
    </tableColumn>
    <tableColumn id="2" name="28242" dataDxfId="72">
      <calculatedColumnFormula>IF(Data!E2&gt;0,Data!E2-Data!$E$102,0)*Correlation!$E$8</calculatedColumnFormula>
    </tableColumn>
    <tableColumn id="3" name="38673" dataDxfId="71">
      <calculatedColumnFormula>IF(Data!F2&gt;0,Data!F2-Data!$F$102,0)*Correlation!$F$8</calculatedColumnFormula>
    </tableColumn>
    <tableColumn id="4" name="4424" dataDxfId="70">
      <calculatedColumnFormula>IF(Data!P2&gt;0,Data!P2-Data!$P$102,0)*Correlation!$P$8</calculatedColumnFormula>
    </tableColumn>
    <tableColumn id="5" name="50625" dataDxfId="69">
      <calculatedColumnFormula>IF(Data!T2&gt;0,Data!T2-Data!$T$102,0)*Correlation!$T$8</calculatedColumnFormula>
    </tableColumn>
    <tableColumn id="6" name="38536" dataDxfId="68">
      <calculatedColumnFormula>IF(Data!Y2&gt;0,Data!Y2-Data!$Y$102,0)*Correlation!$Y$8</calculatedColumnFormula>
    </tableColumn>
    <tableColumn id="7" name="Sum rating * weigth7" dataDxfId="67">
      <calculatedColumnFormula>SUM(B2:F2)</calculatedColumnFormula>
    </tableColumn>
    <tableColumn id="9" name="28244" dataDxfId="66">
      <calculatedColumnFormula>IF(Data!E2&gt;0,Correlation!$E$8,0)</calculatedColumnFormula>
    </tableColumn>
    <tableColumn id="10" name="38675" dataDxfId="65">
      <calculatedColumnFormula>IF(Data!F2&gt;0,Correlation!$F$8,0)</calculatedColumnFormula>
    </tableColumn>
    <tableColumn id="11" name="4426" dataDxfId="64">
      <calculatedColumnFormula>IF(Data!P2&gt;0,Correlation!$P$8,0)</calculatedColumnFormula>
    </tableColumn>
    <tableColumn id="12" name="50627" dataDxfId="63">
      <calculatedColumnFormula>IF(Data!T2&gt;0,Correlation!$T$8,0)</calculatedColumnFormula>
    </tableColumn>
    <tableColumn id="13" name="38538" dataDxfId="62">
      <calculatedColumnFormula>IF(Data!Y2&gt;0,Correlation!$Y$8,0)</calculatedColumnFormula>
    </tableColumn>
    <tableColumn id="14" name="Sum weigth" dataDxfId="61">
      <calculatedColumnFormula>SUM(H2:L2)</calculatedColumnFormula>
    </tableColumn>
    <tableColumn id="15" name="Predicted rating" dataDxfId="60">
      <calculatedColumnFormula>G2/IF(M2&gt;0,M2,1)+Data!$H$102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N101" totalsRowShown="0" headerRowDxfId="59" dataDxfId="58">
  <autoFilter ref="A1:N101"/>
  <tableColumns count="14">
    <tableColumn id="1" name="Colunas1">
      <calculatedColumnFormula>Data!A2</calculatedColumnFormula>
    </tableColumn>
    <tableColumn id="2" name="2492" dataDxfId="57">
      <calculatedColumnFormula>Data!S2*Correlation!$S$6</calculatedColumnFormula>
    </tableColumn>
    <tableColumn id="3" name="38532" dataDxfId="56">
      <calculatedColumnFormula>Data!Y2*Correlation!$Y$6</calculatedColumnFormula>
    </tableColumn>
    <tableColumn id="4" name="2486" dataDxfId="55">
      <calculatedColumnFormula>Data!U2*Correlation!$U$6</calculatedColumnFormula>
    </tableColumn>
    <tableColumn id="5" name="3712" dataDxfId="54">
      <calculatedColumnFormula>Data!H2*Correlation!$H$6</calculatedColumnFormula>
    </tableColumn>
    <tableColumn id="6" name="2288" dataDxfId="53">
      <calculatedColumnFormula>Data!Z2*Correlation!$Z$6</calculatedColumnFormula>
    </tableColumn>
    <tableColumn id="7" name="Sum rating * weigth" dataDxfId="52">
      <calculatedColumnFormula>SUM(B2:F2)</calculatedColumnFormula>
    </tableColumn>
    <tableColumn id="9" name="24922" dataDxfId="51">
      <calculatedColumnFormula>IF(Data!S2&gt;0,Correlation!$S$6,0)</calculatedColumnFormula>
    </tableColumn>
    <tableColumn id="10" name="38533" dataDxfId="50">
      <calculatedColumnFormula>IF(Data!Y2&gt;0,Correlation!$Y$6,0)</calculatedColumnFormula>
    </tableColumn>
    <tableColumn id="11" name="24862" dataDxfId="49">
      <calculatedColumnFormula>IF(Data!U2&gt;0,Correlation!$U$6,0)</calculatedColumnFormula>
    </tableColumn>
    <tableColumn id="12" name="37122" dataDxfId="48">
      <calculatedColumnFormula>IF(Data!H2&gt;0,Correlation!$H$6,0)</calculatedColumnFormula>
    </tableColumn>
    <tableColumn id="13" name="22882" dataDxfId="47">
      <calculatedColumnFormula>IF(Data!Z2&gt;0,Correlation!$Z$6,0)</calculatedColumnFormula>
    </tableColumn>
    <tableColumn id="14" name="Sum weigth" dataDxfId="46">
      <calculatedColumnFormula>SUM(H2:L2)</calculatedColumnFormula>
    </tableColumn>
    <tableColumn id="15" name="Predicted rating" dataDxfId="45">
      <calculatedColumnFormula>G2/IF(M2&gt;0,M2,1)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268" displayName="Tabela268" ref="A1:N101" totalsRowShown="0" headerRowDxfId="44" dataDxfId="43">
  <autoFilter ref="A1:N101"/>
  <tableColumns count="14">
    <tableColumn id="1" name="Colunas1">
      <calculatedColumnFormula>Data!A2</calculatedColumnFormula>
    </tableColumn>
    <tableColumn id="2" name="28242" dataDxfId="42">
      <calculatedColumnFormula>IF(Data!S2&gt;0,Data!S2-Data!$S$102,0)*Correlation!$S$6</calculatedColumnFormula>
    </tableColumn>
    <tableColumn id="3" name="38673" dataDxfId="41">
      <calculatedColumnFormula>IF(Data!Y2&gt;0,Data!Y2-Data!$Y$102,0)*Correlation!$Y$6</calculatedColumnFormula>
    </tableColumn>
    <tableColumn id="4" name="4424" dataDxfId="40">
      <calculatedColumnFormula>IF(Data!U2&gt;0,Data!U2-Data!$U$102,0)*Correlation!$U$6</calculatedColumnFormula>
    </tableColumn>
    <tableColumn id="5" name="50625" dataDxfId="39">
      <calculatedColumnFormula>IF(Data!H2&gt;0,Data!H2-Data!$H$102,0)*Correlation!$H$6</calculatedColumnFormula>
    </tableColumn>
    <tableColumn id="6" name="38536" dataDxfId="38">
      <calculatedColumnFormula>IF(Data!Z2&gt;0,Data!Z2-Data!$Z$102,0)*Correlation!$Z$6</calculatedColumnFormula>
    </tableColumn>
    <tableColumn id="7" name="Sum rating * weigth7" dataDxfId="37">
      <calculatedColumnFormula>SUM(B2:F2)</calculatedColumnFormula>
    </tableColumn>
    <tableColumn id="9" name="28244" dataDxfId="36">
      <calculatedColumnFormula>IF(Data!S2&gt;0,Correlation!$S$6,0)</calculatedColumnFormula>
    </tableColumn>
    <tableColumn id="10" name="38675" dataDxfId="35">
      <calculatedColumnFormula>IF(Data!Y2&gt;0,Correlation!$Y$6,0)</calculatedColumnFormula>
    </tableColumn>
    <tableColumn id="11" name="4426" dataDxfId="34">
      <calculatedColumnFormula>IF(Data!U2&gt;0,Correlation!$U$6,0)</calculatedColumnFormula>
    </tableColumn>
    <tableColumn id="12" name="50627" dataDxfId="33">
      <calculatedColumnFormula>IF(Data!H2&gt;0,Correlation!$H$6,0)</calculatedColumnFormula>
    </tableColumn>
    <tableColumn id="13" name="38538" dataDxfId="32">
      <calculatedColumnFormula>IF(Data!Z2&gt;0,Correlation!$Z$6,0)</calculatedColumnFormula>
    </tableColumn>
    <tableColumn id="14" name="Sum weigth" dataDxfId="31">
      <calculatedColumnFormula>SUM(H2:L2)</calculatedColumnFormula>
    </tableColumn>
    <tableColumn id="15" name="Predicted rating" dataDxfId="30">
      <calculatedColumnFormula>G2/IF(M2&gt;0,M2,1)+Data!$F$102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ela25" displayName="Tabela25" ref="A1:N101" totalsRowShown="0" headerRowDxfId="29" dataDxfId="28">
  <autoFilter ref="A1:N101"/>
  <tableColumns count="14">
    <tableColumn id="1" name="Colunas1">
      <calculatedColumnFormula>Data!A2</calculatedColumnFormula>
    </tableColumn>
    <tableColumn id="2" name="89" dataDxfId="27">
      <calculatedColumnFormula>Data!O2*Correlation!$O$7</calculatedColumnFormula>
    </tableColumn>
    <tableColumn id="3" name="1648" dataDxfId="26">
      <calculatedColumnFormula>Data!B2*Correlation!$B$7</calculatedColumnFormula>
    </tableColumn>
    <tableColumn id="4" name="918" dataDxfId="25">
      <calculatedColumnFormula>Data!D2*Correlation!$D$7</calculatedColumnFormula>
    </tableColumn>
    <tableColumn id="5" name="5261" dataDxfId="24">
      <calculatedColumnFormula>Data!R2*Correlation!$R$7</calculatedColumnFormula>
    </tableColumn>
    <tableColumn id="6" name="3525" dataDxfId="23">
      <calculatedColumnFormula>Data!J2*Correlation!$J$7</calculatedColumnFormula>
    </tableColumn>
    <tableColumn id="7" name="Sum rating * weigth" dataDxfId="22">
      <calculatedColumnFormula>SUM(B2:F2)</calculatedColumnFormula>
    </tableColumn>
    <tableColumn id="9" name="892" dataDxfId="21">
      <calculatedColumnFormula>IF(Data!O2&gt;0,Correlation!$O$7,0)</calculatedColumnFormula>
    </tableColumn>
    <tableColumn id="10" name="16482" dataDxfId="20">
      <calculatedColumnFormula>IF(Data!B2&gt;0,Correlation!$B$7,0)</calculatedColumnFormula>
    </tableColumn>
    <tableColumn id="11" name="9182" dataDxfId="19">
      <calculatedColumnFormula>IF(Data!D2&gt;0,Correlation!$D$7,0)</calculatedColumnFormula>
    </tableColumn>
    <tableColumn id="12" name="52612" dataDxfId="18">
      <calculatedColumnFormula>IF(Data!R2&gt;0,Correlation!$R$7,0)</calculatedColumnFormula>
    </tableColumn>
    <tableColumn id="13" name="35252" dataDxfId="17">
      <calculatedColumnFormula>IF(Data!J2&gt;0,Correlation!$J$7,0)</calculatedColumnFormula>
    </tableColumn>
    <tableColumn id="14" name="Sum weigth" dataDxfId="16">
      <calculatedColumnFormula>SUM(H2:L2)</calculatedColumnFormula>
    </tableColumn>
    <tableColumn id="15" name="Predicted rating" dataDxfId="15">
      <calculatedColumnFormula>G2/IF(M2&gt;0,M2,1)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ela269" displayName="Tabela269" ref="A1:N101" totalsRowShown="0" headerRowDxfId="14" dataDxfId="13">
  <autoFilter ref="A1:N101"/>
  <tableColumns count="14">
    <tableColumn id="1" name="Colunas1">
      <calculatedColumnFormula>Data!A2</calculatedColumnFormula>
    </tableColumn>
    <tableColumn id="2" name="28242" dataDxfId="12">
      <calculatedColumnFormula>IF(Data!O2&gt;0,Data!O2-Data!$O$102,0)*Correlation!$O$7</calculatedColumnFormula>
    </tableColumn>
    <tableColumn id="3" name="38673" dataDxfId="11">
      <calculatedColumnFormula>IF(Data!B2&gt;0,Data!B2-Data!$B$102,0)*Correlation!$B$7</calculatedColumnFormula>
    </tableColumn>
    <tableColumn id="4" name="4424" dataDxfId="10">
      <calculatedColumnFormula>IF(Data!D2&gt;0,Data!D2-Data!$D$102,0)*Correlation!$D$7</calculatedColumnFormula>
    </tableColumn>
    <tableColumn id="5" name="50625" dataDxfId="9">
      <calculatedColumnFormula>IF(Data!R2&gt;0,Data!R2-Data!$R$102,0)*Correlation!$R$7</calculatedColumnFormula>
    </tableColumn>
    <tableColumn id="6" name="38536" dataDxfId="8">
      <calculatedColumnFormula>IF(Data!J2&gt;0,Data!J2-Data!$J$102,0)*Correlation!$J$7</calculatedColumnFormula>
    </tableColumn>
    <tableColumn id="7" name="Sum rating * weigth" dataDxfId="7">
      <calculatedColumnFormula>SUM(B2:F2)</calculatedColumnFormula>
    </tableColumn>
    <tableColumn id="9" name="28244" dataDxfId="6">
      <calculatedColumnFormula>IF(Data!O2&gt;0,Correlation!$O$7,0)</calculatedColumnFormula>
    </tableColumn>
    <tableColumn id="10" name="38675" dataDxfId="5">
      <calculatedColumnFormula>IF(Data!B2&gt;0,Correlation!$B$7,0)</calculatedColumnFormula>
    </tableColumn>
    <tableColumn id="11" name="4426" dataDxfId="4">
      <calculatedColumnFormula>IF(Data!D2&gt;0,Correlation!$D$7,0)</calculatedColumnFormula>
    </tableColumn>
    <tableColumn id="12" name="50627" dataDxfId="3">
      <calculatedColumnFormula>IF(Data!R2&gt;0,Correlation!$R$7,0)</calculatedColumnFormula>
    </tableColumn>
    <tableColumn id="13" name="38538" dataDxfId="2">
      <calculatedColumnFormula>IF(Data!J2&gt;0,Correlation!$J$7,0)</calculatedColumnFormula>
    </tableColumn>
    <tableColumn id="14" name="Sum weigth" dataDxfId="1">
      <calculatedColumnFormula>SUM(H2:L2)</calculatedColumnFormula>
    </tableColumn>
    <tableColumn id="15" name="Predicted rating" dataDxfId="0">
      <calculatedColumnFormula>G2/IF(M2&gt;0,M2,1)+Data!$G$102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workbookViewId="0">
      <pane xSplit="1" ySplit="1" topLeftCell="D93" activePane="bottomRight" state="frozen"/>
      <selection pane="topRight" activeCell="B1" sqref="B1"/>
      <selection pane="bottomLeft" activeCell="A2" sqref="A2"/>
      <selection pane="bottomRight" activeCell="G102" sqref="G102"/>
    </sheetView>
  </sheetViews>
  <sheetFormatPr defaultRowHeight="14.4" x14ac:dyDescent="0.3"/>
  <cols>
    <col min="1" max="1" width="89" bestFit="1" customWidth="1"/>
  </cols>
  <sheetData>
    <row r="1" spans="1:26" x14ac:dyDescent="0.3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 x14ac:dyDescent="0.3">
      <c r="A2" t="s">
        <v>0</v>
      </c>
      <c r="B2" s="1"/>
      <c r="C2" s="1">
        <v>4.5</v>
      </c>
      <c r="D2">
        <v>5</v>
      </c>
      <c r="E2" s="1">
        <v>4.5</v>
      </c>
      <c r="F2">
        <v>4</v>
      </c>
      <c r="G2">
        <v>4</v>
      </c>
      <c r="I2">
        <v>5</v>
      </c>
      <c r="J2">
        <v>4</v>
      </c>
      <c r="K2">
        <v>5</v>
      </c>
      <c r="M2">
        <v>4</v>
      </c>
      <c r="O2">
        <v>4</v>
      </c>
      <c r="P2">
        <v>3</v>
      </c>
      <c r="Q2">
        <v>4</v>
      </c>
      <c r="S2" s="1">
        <v>4.5</v>
      </c>
      <c r="T2">
        <v>4</v>
      </c>
      <c r="U2" s="1">
        <v>3.5</v>
      </c>
    </row>
    <row r="3" spans="1:26" x14ac:dyDescent="0.3">
      <c r="A3" t="s">
        <v>1</v>
      </c>
      <c r="B3" s="1"/>
      <c r="C3">
        <v>5</v>
      </c>
      <c r="D3">
        <v>5</v>
      </c>
      <c r="F3">
        <v>4</v>
      </c>
      <c r="G3">
        <v>4</v>
      </c>
      <c r="H3" s="1">
        <v>4.5</v>
      </c>
      <c r="I3" s="1">
        <v>4.5</v>
      </c>
      <c r="J3">
        <v>4</v>
      </c>
      <c r="K3">
        <v>5</v>
      </c>
      <c r="M3">
        <v>4</v>
      </c>
      <c r="N3">
        <v>5</v>
      </c>
      <c r="O3" s="1">
        <v>4.5</v>
      </c>
      <c r="Q3">
        <v>4</v>
      </c>
      <c r="S3" s="1">
        <v>3.5</v>
      </c>
      <c r="T3">
        <v>4</v>
      </c>
      <c r="U3">
        <v>2</v>
      </c>
      <c r="V3" s="1">
        <v>3.5</v>
      </c>
      <c r="Z3" s="1">
        <v>3.5</v>
      </c>
    </row>
    <row r="4" spans="1:26" x14ac:dyDescent="0.3">
      <c r="A4" t="s">
        <v>2</v>
      </c>
      <c r="B4" s="1"/>
      <c r="C4">
        <v>5</v>
      </c>
      <c r="D4" s="1">
        <v>4.5</v>
      </c>
      <c r="E4">
        <v>5</v>
      </c>
      <c r="F4" s="1">
        <v>4.5</v>
      </c>
      <c r="G4" s="1">
        <v>4.5</v>
      </c>
      <c r="I4">
        <v>5</v>
      </c>
      <c r="J4" s="1">
        <v>4.5</v>
      </c>
      <c r="K4">
        <v>5</v>
      </c>
      <c r="L4">
        <v>5</v>
      </c>
      <c r="M4" s="1">
        <v>4.5</v>
      </c>
      <c r="N4" s="1">
        <v>4.5</v>
      </c>
      <c r="O4">
        <v>5</v>
      </c>
      <c r="P4">
        <v>3</v>
      </c>
      <c r="Q4">
        <v>4</v>
      </c>
      <c r="R4">
        <v>5</v>
      </c>
      <c r="S4" s="1">
        <v>3.5</v>
      </c>
      <c r="T4" s="1">
        <v>4.5</v>
      </c>
      <c r="U4" s="1">
        <v>4.5</v>
      </c>
      <c r="V4">
        <v>4</v>
      </c>
      <c r="W4" s="1">
        <v>3.5</v>
      </c>
      <c r="X4" s="1">
        <v>4.5</v>
      </c>
      <c r="Y4" s="1">
        <v>3.5</v>
      </c>
      <c r="Z4" s="1">
        <v>3.5</v>
      </c>
    </row>
    <row r="5" spans="1:26" x14ac:dyDescent="0.3">
      <c r="A5" t="s">
        <v>3</v>
      </c>
      <c r="B5" s="1"/>
      <c r="C5">
        <v>4</v>
      </c>
      <c r="H5" s="1">
        <v>4.5</v>
      </c>
      <c r="I5">
        <v>2</v>
      </c>
      <c r="J5" s="1">
        <v>3.5</v>
      </c>
      <c r="K5">
        <v>5</v>
      </c>
      <c r="L5" s="1">
        <v>3.5</v>
      </c>
      <c r="M5">
        <v>5</v>
      </c>
      <c r="N5" s="1">
        <v>3.5</v>
      </c>
      <c r="P5">
        <v>4</v>
      </c>
      <c r="Q5">
        <v>4</v>
      </c>
      <c r="S5" s="1">
        <v>3.5</v>
      </c>
      <c r="T5" s="1">
        <v>4.5</v>
      </c>
      <c r="U5" s="1">
        <v>3.5</v>
      </c>
      <c r="V5">
        <v>4</v>
      </c>
      <c r="X5" s="1">
        <v>3.5</v>
      </c>
    </row>
    <row r="6" spans="1:26" x14ac:dyDescent="0.3">
      <c r="A6" t="s">
        <v>4</v>
      </c>
      <c r="B6" s="1">
        <v>4</v>
      </c>
      <c r="C6">
        <v>5</v>
      </c>
      <c r="D6">
        <v>3</v>
      </c>
      <c r="E6" s="1">
        <v>4.5</v>
      </c>
      <c r="F6">
        <v>4</v>
      </c>
      <c r="G6" s="1">
        <v>2.5</v>
      </c>
      <c r="I6">
        <v>5</v>
      </c>
      <c r="J6">
        <v>3</v>
      </c>
      <c r="K6">
        <v>4</v>
      </c>
      <c r="L6">
        <v>4</v>
      </c>
      <c r="M6" s="1">
        <v>4.5</v>
      </c>
      <c r="N6">
        <v>4</v>
      </c>
      <c r="P6">
        <v>1</v>
      </c>
      <c r="Q6">
        <v>3</v>
      </c>
      <c r="R6" s="1">
        <v>1.5</v>
      </c>
      <c r="S6">
        <v>4</v>
      </c>
      <c r="T6">
        <v>4</v>
      </c>
      <c r="U6" s="1">
        <v>2.5</v>
      </c>
      <c r="V6" s="1">
        <v>3.5</v>
      </c>
      <c r="X6">
        <v>5</v>
      </c>
      <c r="Z6" s="1">
        <v>3.5</v>
      </c>
    </row>
    <row r="7" spans="1:26" x14ac:dyDescent="0.3">
      <c r="A7" t="s">
        <v>5</v>
      </c>
      <c r="B7" s="1">
        <v>3</v>
      </c>
      <c r="C7">
        <v>5</v>
      </c>
      <c r="E7">
        <v>4</v>
      </c>
      <c r="F7">
        <v>3</v>
      </c>
      <c r="G7">
        <v>3</v>
      </c>
      <c r="I7" s="1">
        <v>0.5</v>
      </c>
      <c r="J7" s="1">
        <v>3.5</v>
      </c>
      <c r="K7">
        <v>5</v>
      </c>
      <c r="L7">
        <v>4</v>
      </c>
      <c r="M7">
        <v>4</v>
      </c>
      <c r="N7">
        <v>4</v>
      </c>
      <c r="O7">
        <v>5</v>
      </c>
      <c r="P7">
        <v>5</v>
      </c>
      <c r="Q7">
        <v>5</v>
      </c>
      <c r="R7" s="1">
        <v>0.5</v>
      </c>
      <c r="S7">
        <v>4</v>
      </c>
      <c r="T7">
        <v>4</v>
      </c>
      <c r="U7" s="1">
        <v>4.5</v>
      </c>
      <c r="V7">
        <v>4</v>
      </c>
      <c r="W7">
        <v>5</v>
      </c>
      <c r="Y7">
        <v>5</v>
      </c>
      <c r="Z7">
        <v>3</v>
      </c>
    </row>
    <row r="8" spans="1:26" x14ac:dyDescent="0.3">
      <c r="A8" t="s">
        <v>6</v>
      </c>
      <c r="B8" s="1"/>
      <c r="C8">
        <v>5</v>
      </c>
      <c r="D8">
        <v>5</v>
      </c>
      <c r="I8" s="1">
        <v>0.5</v>
      </c>
      <c r="J8">
        <v>4</v>
      </c>
      <c r="K8">
        <v>5</v>
      </c>
      <c r="M8">
        <v>3</v>
      </c>
      <c r="O8">
        <v>5</v>
      </c>
      <c r="P8">
        <v>3</v>
      </c>
      <c r="T8">
        <v>4</v>
      </c>
      <c r="U8">
        <v>3</v>
      </c>
      <c r="V8">
        <v>5</v>
      </c>
      <c r="W8" s="1">
        <v>1.5</v>
      </c>
      <c r="X8">
        <v>5</v>
      </c>
      <c r="Y8">
        <v>5</v>
      </c>
    </row>
    <row r="9" spans="1:26" x14ac:dyDescent="0.3">
      <c r="A9" t="s">
        <v>7</v>
      </c>
      <c r="B9" s="1"/>
      <c r="C9">
        <v>3</v>
      </c>
      <c r="G9">
        <v>4</v>
      </c>
      <c r="I9" s="1">
        <v>2.5</v>
      </c>
      <c r="J9" s="1">
        <v>3.5</v>
      </c>
      <c r="K9">
        <v>2</v>
      </c>
      <c r="P9">
        <v>2</v>
      </c>
      <c r="R9">
        <v>4</v>
      </c>
      <c r="S9">
        <v>4</v>
      </c>
      <c r="U9" s="1">
        <v>3.5</v>
      </c>
      <c r="Y9">
        <v>4</v>
      </c>
      <c r="Z9">
        <v>5</v>
      </c>
    </row>
    <row r="10" spans="1:26" x14ac:dyDescent="0.3">
      <c r="A10" t="s">
        <v>8</v>
      </c>
      <c r="B10" s="1"/>
      <c r="D10">
        <v>5</v>
      </c>
      <c r="E10">
        <v>5</v>
      </c>
      <c r="G10" s="1">
        <v>4.5</v>
      </c>
      <c r="I10">
        <v>3</v>
      </c>
      <c r="J10" s="1">
        <v>4.5</v>
      </c>
      <c r="K10" s="1">
        <v>3.5</v>
      </c>
      <c r="L10" s="1">
        <v>3.5</v>
      </c>
      <c r="M10">
        <v>4</v>
      </c>
      <c r="N10">
        <v>4</v>
      </c>
      <c r="P10">
        <v>4</v>
      </c>
      <c r="R10">
        <v>5</v>
      </c>
      <c r="S10">
        <v>4</v>
      </c>
      <c r="T10">
        <v>4</v>
      </c>
      <c r="U10" s="1">
        <v>4.5</v>
      </c>
      <c r="V10">
        <v>5</v>
      </c>
      <c r="W10">
        <v>4</v>
      </c>
      <c r="Y10" s="1">
        <v>4.5</v>
      </c>
      <c r="Z10">
        <v>5</v>
      </c>
    </row>
    <row r="11" spans="1:26" x14ac:dyDescent="0.3">
      <c r="A11" t="s">
        <v>9</v>
      </c>
      <c r="B11" s="1"/>
      <c r="C11">
        <v>5</v>
      </c>
      <c r="F11" s="1">
        <v>4.5</v>
      </c>
      <c r="I11">
        <v>3</v>
      </c>
      <c r="J11">
        <v>4</v>
      </c>
      <c r="K11">
        <v>5</v>
      </c>
      <c r="M11" s="1">
        <v>4.5</v>
      </c>
      <c r="P11">
        <v>5</v>
      </c>
      <c r="Q11">
        <v>4</v>
      </c>
      <c r="S11">
        <v>5</v>
      </c>
      <c r="T11">
        <v>4</v>
      </c>
      <c r="U11" s="1">
        <v>4.5</v>
      </c>
      <c r="V11" s="1">
        <v>3.5</v>
      </c>
      <c r="Y11">
        <v>4</v>
      </c>
      <c r="Z11">
        <v>3</v>
      </c>
    </row>
    <row r="12" spans="1:26" x14ac:dyDescent="0.3">
      <c r="A12" t="s">
        <v>10</v>
      </c>
      <c r="B12" s="1"/>
      <c r="C12" s="1">
        <v>3.5</v>
      </c>
      <c r="E12">
        <v>5</v>
      </c>
      <c r="F12">
        <v>4</v>
      </c>
      <c r="G12">
        <v>4</v>
      </c>
      <c r="I12" s="1">
        <v>4.5</v>
      </c>
      <c r="J12" s="1">
        <v>3.5</v>
      </c>
      <c r="K12">
        <v>4</v>
      </c>
      <c r="L12">
        <v>5</v>
      </c>
      <c r="M12">
        <v>3</v>
      </c>
      <c r="N12">
        <v>5</v>
      </c>
      <c r="P12">
        <v>4</v>
      </c>
      <c r="Q12" s="1">
        <v>3.5</v>
      </c>
      <c r="R12" s="1">
        <v>3.5</v>
      </c>
      <c r="S12">
        <v>5</v>
      </c>
      <c r="T12">
        <v>4</v>
      </c>
      <c r="U12">
        <v>2</v>
      </c>
      <c r="V12" s="1">
        <v>4.5</v>
      </c>
      <c r="W12">
        <v>3</v>
      </c>
      <c r="X12" s="1">
        <v>4.5</v>
      </c>
      <c r="Y12">
        <v>3</v>
      </c>
      <c r="Z12">
        <v>4</v>
      </c>
    </row>
    <row r="13" spans="1:26" x14ac:dyDescent="0.3">
      <c r="A13" t="s">
        <v>11</v>
      </c>
      <c r="B13" s="1">
        <v>4.5</v>
      </c>
      <c r="C13">
        <v>5</v>
      </c>
      <c r="D13">
        <v>5</v>
      </c>
      <c r="G13" s="1">
        <v>4.5</v>
      </c>
      <c r="I13">
        <v>5</v>
      </c>
      <c r="J13">
        <v>4</v>
      </c>
      <c r="K13">
        <v>5</v>
      </c>
      <c r="M13" s="1">
        <v>3.5</v>
      </c>
      <c r="N13">
        <v>4</v>
      </c>
      <c r="O13">
        <v>5</v>
      </c>
      <c r="P13">
        <v>5</v>
      </c>
      <c r="Q13">
        <v>4</v>
      </c>
      <c r="R13">
        <v>5</v>
      </c>
      <c r="S13" s="1">
        <v>3.5</v>
      </c>
      <c r="T13" s="1">
        <v>4.5</v>
      </c>
      <c r="U13" s="1">
        <v>4.5</v>
      </c>
      <c r="V13" s="1">
        <v>4.5</v>
      </c>
      <c r="Z13">
        <v>2</v>
      </c>
    </row>
    <row r="14" spans="1:26" x14ac:dyDescent="0.3">
      <c r="A14" t="s">
        <v>12</v>
      </c>
      <c r="B14" s="1"/>
      <c r="E14">
        <v>5</v>
      </c>
      <c r="G14" s="1">
        <v>3.5</v>
      </c>
      <c r="I14" s="1">
        <v>4.5</v>
      </c>
      <c r="J14">
        <v>4</v>
      </c>
      <c r="N14">
        <v>4</v>
      </c>
      <c r="R14" s="1">
        <v>3.5</v>
      </c>
      <c r="T14">
        <v>4</v>
      </c>
      <c r="U14">
        <v>3</v>
      </c>
      <c r="V14" s="1">
        <v>2.5</v>
      </c>
      <c r="Z14">
        <v>3</v>
      </c>
    </row>
    <row r="15" spans="1:26" x14ac:dyDescent="0.3">
      <c r="A15" t="s">
        <v>13</v>
      </c>
      <c r="B15" s="1"/>
      <c r="C15" s="1">
        <v>3.5</v>
      </c>
      <c r="F15">
        <v>4</v>
      </c>
      <c r="H15">
        <v>4</v>
      </c>
      <c r="I15" s="1">
        <v>2.5</v>
      </c>
      <c r="J15" s="1">
        <v>3.5</v>
      </c>
      <c r="K15">
        <v>5</v>
      </c>
      <c r="M15" s="1">
        <v>4.5</v>
      </c>
      <c r="N15">
        <v>3</v>
      </c>
      <c r="O15" s="1">
        <v>3.5</v>
      </c>
      <c r="Q15" s="1">
        <v>3.5</v>
      </c>
      <c r="S15">
        <v>4</v>
      </c>
      <c r="U15" s="1">
        <v>2.5</v>
      </c>
      <c r="V15">
        <v>3</v>
      </c>
      <c r="Z15">
        <v>2</v>
      </c>
    </row>
    <row r="16" spans="1:26" x14ac:dyDescent="0.3">
      <c r="A16" t="s">
        <v>14</v>
      </c>
      <c r="B16" s="1"/>
      <c r="C16">
        <v>5</v>
      </c>
      <c r="E16">
        <v>4</v>
      </c>
      <c r="F16">
        <v>5</v>
      </c>
      <c r="H16">
        <v>5</v>
      </c>
      <c r="I16">
        <v>5</v>
      </c>
      <c r="J16">
        <v>4</v>
      </c>
      <c r="K16" s="1">
        <v>0.5</v>
      </c>
      <c r="M16">
        <v>3</v>
      </c>
      <c r="N16">
        <v>4</v>
      </c>
      <c r="P16">
        <v>5</v>
      </c>
      <c r="Q16" s="1">
        <v>3.5</v>
      </c>
      <c r="S16" s="1">
        <v>3.5</v>
      </c>
      <c r="T16" s="1">
        <v>4.5</v>
      </c>
      <c r="U16">
        <v>4</v>
      </c>
      <c r="V16" s="1">
        <v>4.5</v>
      </c>
      <c r="W16" s="1">
        <v>2.5</v>
      </c>
      <c r="Y16">
        <v>5</v>
      </c>
      <c r="Z16">
        <v>4</v>
      </c>
    </row>
    <row r="17" spans="1:26" x14ac:dyDescent="0.3">
      <c r="A17" t="s">
        <v>15</v>
      </c>
      <c r="B17" s="1"/>
      <c r="C17">
        <v>5</v>
      </c>
      <c r="D17" s="1">
        <v>4.5</v>
      </c>
      <c r="E17">
        <v>4</v>
      </c>
      <c r="F17">
        <v>5</v>
      </c>
      <c r="H17">
        <v>5</v>
      </c>
      <c r="I17" s="1">
        <v>4.5</v>
      </c>
      <c r="J17">
        <v>4</v>
      </c>
      <c r="K17">
        <v>1</v>
      </c>
      <c r="M17">
        <v>4</v>
      </c>
      <c r="N17">
        <v>5</v>
      </c>
      <c r="P17">
        <v>5</v>
      </c>
      <c r="Q17">
        <v>3</v>
      </c>
      <c r="R17">
        <v>1</v>
      </c>
      <c r="S17">
        <v>4</v>
      </c>
      <c r="T17" s="1">
        <v>4.5</v>
      </c>
      <c r="U17">
        <v>4</v>
      </c>
      <c r="V17" s="1">
        <v>4.5</v>
      </c>
      <c r="Y17">
        <v>5</v>
      </c>
      <c r="Z17">
        <v>4</v>
      </c>
    </row>
    <row r="18" spans="1:26" x14ac:dyDescent="0.3">
      <c r="A18" t="s">
        <v>16</v>
      </c>
      <c r="B18" s="1"/>
      <c r="C18">
        <v>5</v>
      </c>
      <c r="E18">
        <v>4</v>
      </c>
      <c r="F18">
        <v>5</v>
      </c>
      <c r="H18">
        <v>5</v>
      </c>
      <c r="I18">
        <v>5</v>
      </c>
      <c r="J18">
        <v>4</v>
      </c>
      <c r="K18" s="1">
        <v>0.5</v>
      </c>
      <c r="M18">
        <v>3</v>
      </c>
      <c r="N18">
        <v>4</v>
      </c>
      <c r="P18">
        <v>5</v>
      </c>
      <c r="Q18" s="1">
        <v>3.5</v>
      </c>
      <c r="S18">
        <v>5</v>
      </c>
      <c r="T18">
        <v>5</v>
      </c>
      <c r="U18" s="1">
        <v>4.5</v>
      </c>
      <c r="V18" s="1">
        <v>4.5</v>
      </c>
      <c r="W18" s="1">
        <v>2.5</v>
      </c>
      <c r="Y18">
        <v>4</v>
      </c>
      <c r="Z18">
        <v>4</v>
      </c>
    </row>
    <row r="19" spans="1:26" x14ac:dyDescent="0.3">
      <c r="A19" t="s">
        <v>17</v>
      </c>
      <c r="B19" s="1"/>
      <c r="I19">
        <v>2</v>
      </c>
      <c r="Q19" s="1">
        <v>4.5</v>
      </c>
      <c r="T19">
        <v>4</v>
      </c>
      <c r="U19">
        <v>2</v>
      </c>
      <c r="W19" s="1">
        <v>2.5</v>
      </c>
    </row>
    <row r="20" spans="1:26" x14ac:dyDescent="0.3">
      <c r="A20" t="s">
        <v>18</v>
      </c>
      <c r="B20" s="1"/>
      <c r="C20">
        <v>3</v>
      </c>
      <c r="G20" s="1">
        <v>2.5</v>
      </c>
      <c r="I20" s="1">
        <v>2.5</v>
      </c>
      <c r="J20" s="1">
        <v>4.5</v>
      </c>
      <c r="O20" s="1">
        <v>4.5</v>
      </c>
      <c r="P20">
        <v>3</v>
      </c>
      <c r="R20" s="1">
        <v>3.5</v>
      </c>
      <c r="T20" s="1">
        <v>4.5</v>
      </c>
      <c r="U20">
        <v>2</v>
      </c>
      <c r="V20">
        <v>4</v>
      </c>
      <c r="Y20">
        <v>4</v>
      </c>
    </row>
    <row r="21" spans="1:26" x14ac:dyDescent="0.3">
      <c r="A21" t="s">
        <v>19</v>
      </c>
      <c r="B21" s="1">
        <v>2.5</v>
      </c>
      <c r="C21">
        <v>4</v>
      </c>
      <c r="G21" s="1">
        <v>3.5</v>
      </c>
      <c r="H21">
        <v>5</v>
      </c>
      <c r="I21">
        <v>5</v>
      </c>
      <c r="J21" s="1">
        <v>2.5</v>
      </c>
      <c r="K21" s="1">
        <v>0.5</v>
      </c>
      <c r="L21" s="1">
        <v>3.5</v>
      </c>
      <c r="N21" s="1">
        <v>3.5</v>
      </c>
      <c r="Q21" s="1">
        <v>4.5</v>
      </c>
      <c r="S21" s="1">
        <v>3.5</v>
      </c>
      <c r="T21" s="1">
        <v>3.5</v>
      </c>
      <c r="U21">
        <v>4</v>
      </c>
      <c r="W21">
        <v>4</v>
      </c>
      <c r="X21">
        <v>4</v>
      </c>
      <c r="Z21">
        <v>4</v>
      </c>
    </row>
    <row r="22" spans="1:26" x14ac:dyDescent="0.3">
      <c r="A22" t="s">
        <v>20</v>
      </c>
      <c r="B22" s="1"/>
      <c r="C22" s="1">
        <v>4.5</v>
      </c>
      <c r="H22">
        <v>4</v>
      </c>
      <c r="I22">
        <v>5</v>
      </c>
      <c r="J22" s="1">
        <v>3.5</v>
      </c>
      <c r="K22">
        <v>4</v>
      </c>
      <c r="P22">
        <v>3</v>
      </c>
      <c r="Q22">
        <v>4</v>
      </c>
      <c r="S22">
        <v>4</v>
      </c>
      <c r="T22" s="1">
        <v>4.5</v>
      </c>
      <c r="U22">
        <v>4</v>
      </c>
      <c r="Y22" s="1">
        <v>4.5</v>
      </c>
      <c r="Z22" s="1">
        <v>1.5</v>
      </c>
    </row>
    <row r="23" spans="1:26" x14ac:dyDescent="0.3">
      <c r="A23" t="s">
        <v>21</v>
      </c>
      <c r="B23">
        <v>5</v>
      </c>
      <c r="C23">
        <v>5</v>
      </c>
      <c r="E23">
        <v>5</v>
      </c>
      <c r="F23">
        <v>5</v>
      </c>
      <c r="G23">
        <v>4</v>
      </c>
      <c r="I23">
        <v>5</v>
      </c>
      <c r="J23" s="1">
        <v>3.5</v>
      </c>
      <c r="K23">
        <v>5</v>
      </c>
      <c r="L23">
        <v>4</v>
      </c>
      <c r="M23">
        <v>5</v>
      </c>
      <c r="N23">
        <v>4</v>
      </c>
      <c r="O23">
        <v>5</v>
      </c>
      <c r="P23">
        <v>3</v>
      </c>
      <c r="R23" s="1">
        <v>4.5</v>
      </c>
      <c r="S23">
        <v>5</v>
      </c>
      <c r="T23" s="1">
        <v>4.5</v>
      </c>
      <c r="U23" s="1">
        <v>4.5</v>
      </c>
      <c r="V23" s="1">
        <v>4.5</v>
      </c>
      <c r="W23">
        <v>3</v>
      </c>
      <c r="X23" s="1">
        <v>4.5</v>
      </c>
      <c r="Y23">
        <v>5</v>
      </c>
      <c r="Z23" s="1">
        <v>3.5</v>
      </c>
    </row>
    <row r="24" spans="1:26" x14ac:dyDescent="0.3">
      <c r="A24" t="s">
        <v>22</v>
      </c>
      <c r="B24">
        <v>4</v>
      </c>
      <c r="C24" s="1">
        <v>4.5</v>
      </c>
      <c r="F24">
        <v>4</v>
      </c>
      <c r="G24" s="1">
        <v>3.5</v>
      </c>
      <c r="H24">
        <v>4</v>
      </c>
      <c r="I24">
        <v>5</v>
      </c>
      <c r="J24">
        <v>4</v>
      </c>
      <c r="K24">
        <v>5</v>
      </c>
      <c r="L24" s="1">
        <v>4.5</v>
      </c>
      <c r="M24">
        <v>5</v>
      </c>
      <c r="N24" s="1">
        <v>4.5</v>
      </c>
      <c r="O24">
        <v>5</v>
      </c>
      <c r="Q24" s="1">
        <v>3.5</v>
      </c>
      <c r="R24" s="1">
        <v>3.5</v>
      </c>
      <c r="S24" s="1">
        <v>3.5</v>
      </c>
      <c r="T24" s="1">
        <v>4.5</v>
      </c>
      <c r="U24" s="1">
        <v>2.5</v>
      </c>
      <c r="V24" s="1">
        <v>4.5</v>
      </c>
      <c r="W24">
        <v>3</v>
      </c>
      <c r="X24" s="1">
        <v>4.5</v>
      </c>
      <c r="Y24" s="1">
        <v>3.5</v>
      </c>
      <c r="Z24">
        <v>4</v>
      </c>
    </row>
    <row r="25" spans="1:26" x14ac:dyDescent="0.3">
      <c r="A25" t="s">
        <v>23</v>
      </c>
      <c r="B25">
        <v>3</v>
      </c>
      <c r="C25" s="1">
        <v>4.5</v>
      </c>
      <c r="E25" s="1">
        <v>4.5</v>
      </c>
      <c r="F25" s="1">
        <v>3.5</v>
      </c>
      <c r="I25">
        <v>5</v>
      </c>
      <c r="J25" s="1">
        <v>2.5</v>
      </c>
      <c r="K25">
        <v>4</v>
      </c>
      <c r="N25" s="1">
        <v>2.5</v>
      </c>
      <c r="P25">
        <v>5</v>
      </c>
      <c r="Q25" s="1">
        <v>3.5</v>
      </c>
      <c r="R25">
        <v>3</v>
      </c>
      <c r="S25">
        <v>4</v>
      </c>
      <c r="T25">
        <v>4</v>
      </c>
      <c r="U25">
        <v>3</v>
      </c>
      <c r="V25">
        <v>5</v>
      </c>
      <c r="W25">
        <v>3</v>
      </c>
      <c r="Y25" s="1">
        <v>3.5</v>
      </c>
      <c r="Z25">
        <v>4</v>
      </c>
    </row>
    <row r="26" spans="1:26" x14ac:dyDescent="0.3">
      <c r="A26" t="s">
        <v>24</v>
      </c>
      <c r="C26">
        <v>3</v>
      </c>
      <c r="D26">
        <v>4</v>
      </c>
      <c r="I26" s="1">
        <v>1.5</v>
      </c>
      <c r="J26" s="1">
        <v>3.5</v>
      </c>
      <c r="M26" s="1">
        <v>4.5</v>
      </c>
      <c r="N26" s="1">
        <v>2.5</v>
      </c>
      <c r="O26">
        <v>3</v>
      </c>
      <c r="P26">
        <v>3</v>
      </c>
      <c r="R26">
        <v>3</v>
      </c>
      <c r="S26" s="1">
        <v>1.5</v>
      </c>
      <c r="T26">
        <v>4</v>
      </c>
      <c r="U26">
        <v>4</v>
      </c>
      <c r="V26" s="1">
        <v>4.5</v>
      </c>
      <c r="Z26" s="1">
        <v>4.5</v>
      </c>
    </row>
    <row r="27" spans="1:26" x14ac:dyDescent="0.3">
      <c r="A27" t="s">
        <v>25</v>
      </c>
      <c r="C27">
        <v>5</v>
      </c>
      <c r="I27">
        <v>1</v>
      </c>
      <c r="K27">
        <v>5</v>
      </c>
      <c r="O27">
        <v>5</v>
      </c>
      <c r="P27">
        <v>4</v>
      </c>
      <c r="R27">
        <v>4</v>
      </c>
      <c r="S27">
        <v>3</v>
      </c>
      <c r="T27">
        <v>4</v>
      </c>
      <c r="U27">
        <v>5</v>
      </c>
      <c r="V27" s="1">
        <v>2.5</v>
      </c>
      <c r="W27">
        <v>4</v>
      </c>
      <c r="X27" s="1">
        <v>4.5</v>
      </c>
      <c r="Y27" s="1">
        <v>4.5</v>
      </c>
    </row>
    <row r="28" spans="1:26" x14ac:dyDescent="0.3">
      <c r="A28" t="s">
        <v>26</v>
      </c>
      <c r="C28">
        <v>4</v>
      </c>
      <c r="G28">
        <v>4</v>
      </c>
      <c r="H28">
        <v>5</v>
      </c>
      <c r="I28" s="1">
        <v>4.5</v>
      </c>
      <c r="J28">
        <v>4</v>
      </c>
      <c r="M28">
        <v>1</v>
      </c>
      <c r="N28">
        <v>4</v>
      </c>
      <c r="P28">
        <v>4</v>
      </c>
      <c r="Q28" s="1">
        <v>3.5</v>
      </c>
      <c r="S28" s="1">
        <v>4.5</v>
      </c>
      <c r="U28" s="1">
        <v>1.5</v>
      </c>
      <c r="V28" s="1">
        <v>4.5</v>
      </c>
      <c r="W28">
        <v>3</v>
      </c>
      <c r="X28">
        <v>4</v>
      </c>
      <c r="Y28" s="1">
        <v>2.5</v>
      </c>
      <c r="Z28">
        <v>5</v>
      </c>
    </row>
    <row r="29" spans="1:26" x14ac:dyDescent="0.3">
      <c r="A29" t="s">
        <v>27</v>
      </c>
      <c r="C29">
        <v>5</v>
      </c>
      <c r="F29">
        <v>3</v>
      </c>
      <c r="G29">
        <v>5</v>
      </c>
      <c r="H29">
        <v>4</v>
      </c>
      <c r="I29" s="1">
        <v>4.5</v>
      </c>
      <c r="J29" s="1">
        <v>4.5</v>
      </c>
      <c r="K29">
        <v>5</v>
      </c>
      <c r="L29">
        <v>5</v>
      </c>
      <c r="M29">
        <v>4</v>
      </c>
      <c r="N29">
        <v>3</v>
      </c>
      <c r="O29">
        <v>5</v>
      </c>
      <c r="P29">
        <v>4</v>
      </c>
      <c r="Q29">
        <v>5</v>
      </c>
      <c r="U29">
        <v>3</v>
      </c>
      <c r="V29">
        <v>4</v>
      </c>
      <c r="W29">
        <v>5</v>
      </c>
      <c r="X29">
        <v>5</v>
      </c>
      <c r="Y29">
        <v>5</v>
      </c>
      <c r="Z29">
        <v>5</v>
      </c>
    </row>
    <row r="30" spans="1:26" x14ac:dyDescent="0.3">
      <c r="A30" t="s">
        <v>28</v>
      </c>
      <c r="C30">
        <v>4</v>
      </c>
      <c r="I30">
        <v>2</v>
      </c>
      <c r="T30" s="1">
        <v>3.5</v>
      </c>
      <c r="U30" s="1">
        <v>2.5</v>
      </c>
    </row>
    <row r="31" spans="1:26" x14ac:dyDescent="0.3">
      <c r="A31" t="s">
        <v>29</v>
      </c>
      <c r="F31" s="1">
        <v>2.5</v>
      </c>
      <c r="I31">
        <v>5</v>
      </c>
      <c r="J31" s="1">
        <v>2.5</v>
      </c>
      <c r="K31">
        <v>5</v>
      </c>
      <c r="L31" s="1">
        <v>4.5</v>
      </c>
      <c r="M31">
        <v>4</v>
      </c>
      <c r="N31">
        <v>3</v>
      </c>
      <c r="P31">
        <v>3</v>
      </c>
      <c r="Q31" s="1">
        <v>2.5</v>
      </c>
      <c r="R31">
        <v>4</v>
      </c>
      <c r="S31" s="1">
        <v>2.5</v>
      </c>
      <c r="U31">
        <v>2</v>
      </c>
      <c r="V31">
        <v>4</v>
      </c>
      <c r="Z31" s="1">
        <v>3.5</v>
      </c>
    </row>
    <row r="32" spans="1:26" x14ac:dyDescent="0.3">
      <c r="A32" t="s">
        <v>30</v>
      </c>
      <c r="B32">
        <v>5</v>
      </c>
      <c r="C32">
        <v>5</v>
      </c>
      <c r="E32">
        <v>4</v>
      </c>
      <c r="F32">
        <v>4</v>
      </c>
      <c r="G32" s="1">
        <v>3.5</v>
      </c>
      <c r="I32">
        <v>5</v>
      </c>
      <c r="J32" s="1">
        <v>3.5</v>
      </c>
      <c r="K32">
        <v>4</v>
      </c>
      <c r="L32">
        <v>3</v>
      </c>
      <c r="M32">
        <v>5</v>
      </c>
      <c r="N32">
        <v>4</v>
      </c>
      <c r="O32">
        <v>4</v>
      </c>
      <c r="P32">
        <v>3</v>
      </c>
      <c r="Q32" s="1">
        <v>3.5</v>
      </c>
      <c r="R32" s="1">
        <v>4.5</v>
      </c>
      <c r="S32">
        <v>4</v>
      </c>
      <c r="U32">
        <v>4</v>
      </c>
      <c r="V32" s="1">
        <v>4.5</v>
      </c>
      <c r="Y32">
        <v>4</v>
      </c>
      <c r="Z32" s="1">
        <v>3.5</v>
      </c>
    </row>
    <row r="33" spans="1:26" x14ac:dyDescent="0.3">
      <c r="A33" t="s">
        <v>31</v>
      </c>
      <c r="C33">
        <v>5</v>
      </c>
      <c r="G33" s="1">
        <v>4.5</v>
      </c>
      <c r="H33" s="1">
        <v>4.5</v>
      </c>
      <c r="I33" s="1">
        <v>4.5</v>
      </c>
      <c r="J33" s="1">
        <v>4.5</v>
      </c>
      <c r="K33">
        <v>5</v>
      </c>
      <c r="M33">
        <v>3</v>
      </c>
      <c r="N33">
        <v>4</v>
      </c>
      <c r="P33">
        <v>4</v>
      </c>
      <c r="Q33">
        <v>4</v>
      </c>
      <c r="R33" s="1">
        <v>4.5</v>
      </c>
      <c r="S33" s="1">
        <v>1.5</v>
      </c>
      <c r="U33" s="1">
        <v>4.5</v>
      </c>
      <c r="V33" s="1">
        <v>4.5</v>
      </c>
      <c r="X33">
        <v>4</v>
      </c>
      <c r="Y33">
        <v>4</v>
      </c>
      <c r="Z33">
        <v>5</v>
      </c>
    </row>
    <row r="34" spans="1:26" x14ac:dyDescent="0.3">
      <c r="A34" t="s">
        <v>32</v>
      </c>
      <c r="C34">
        <v>5</v>
      </c>
      <c r="I34" s="1">
        <v>4.5</v>
      </c>
      <c r="J34" s="1">
        <v>4.5</v>
      </c>
      <c r="K34">
        <v>5</v>
      </c>
      <c r="O34" s="1">
        <v>4.5</v>
      </c>
      <c r="Q34">
        <v>5</v>
      </c>
      <c r="U34">
        <v>4</v>
      </c>
      <c r="W34">
        <v>5</v>
      </c>
    </row>
    <row r="35" spans="1:26" x14ac:dyDescent="0.3">
      <c r="A35" t="s">
        <v>33</v>
      </c>
      <c r="C35">
        <v>5</v>
      </c>
      <c r="D35" s="1">
        <v>4.5</v>
      </c>
      <c r="E35">
        <v>5</v>
      </c>
      <c r="F35">
        <v>3</v>
      </c>
      <c r="I35">
        <v>1</v>
      </c>
      <c r="J35">
        <v>5</v>
      </c>
      <c r="K35" s="1">
        <v>3.5</v>
      </c>
      <c r="L35">
        <v>5</v>
      </c>
      <c r="N35" s="1">
        <v>3.5</v>
      </c>
      <c r="O35" s="1">
        <v>4.5</v>
      </c>
      <c r="R35">
        <v>4</v>
      </c>
      <c r="S35">
        <v>3</v>
      </c>
      <c r="T35" s="1">
        <v>4.5</v>
      </c>
      <c r="U35" s="1">
        <v>0.5</v>
      </c>
      <c r="V35" s="1">
        <v>4.5</v>
      </c>
      <c r="X35">
        <v>5</v>
      </c>
      <c r="Y35">
        <v>4</v>
      </c>
    </row>
    <row r="36" spans="1:26" x14ac:dyDescent="0.3">
      <c r="A36" t="s">
        <v>34</v>
      </c>
      <c r="B36" s="1">
        <v>3.5</v>
      </c>
      <c r="C36" s="1">
        <v>3.5</v>
      </c>
      <c r="D36" s="1">
        <v>4.5</v>
      </c>
      <c r="F36" s="1">
        <v>3.5</v>
      </c>
      <c r="H36" s="1">
        <v>4.5</v>
      </c>
      <c r="I36" s="1">
        <v>4.5</v>
      </c>
      <c r="J36">
        <v>3</v>
      </c>
      <c r="K36">
        <v>5</v>
      </c>
      <c r="L36">
        <v>4</v>
      </c>
      <c r="P36">
        <v>4</v>
      </c>
      <c r="Q36" s="1">
        <v>1.5</v>
      </c>
      <c r="R36" s="1">
        <v>3.5</v>
      </c>
      <c r="S36" s="1">
        <v>2.5</v>
      </c>
      <c r="T36" s="1">
        <v>3.5</v>
      </c>
      <c r="U36">
        <v>4</v>
      </c>
      <c r="V36" s="1">
        <v>3.5</v>
      </c>
      <c r="Y36">
        <v>3</v>
      </c>
      <c r="Z36">
        <v>3</v>
      </c>
    </row>
    <row r="37" spans="1:26" x14ac:dyDescent="0.3">
      <c r="A37" t="s">
        <v>35</v>
      </c>
      <c r="B37" s="1">
        <v>4.5</v>
      </c>
      <c r="C37">
        <v>5</v>
      </c>
      <c r="F37" s="1">
        <v>3.5</v>
      </c>
      <c r="G37" s="1">
        <v>4.5</v>
      </c>
      <c r="H37">
        <v>5</v>
      </c>
      <c r="I37">
        <v>5</v>
      </c>
      <c r="J37">
        <v>4</v>
      </c>
      <c r="K37">
        <v>5</v>
      </c>
      <c r="L37" s="1">
        <v>4.5</v>
      </c>
      <c r="N37">
        <v>3</v>
      </c>
      <c r="O37">
        <v>5</v>
      </c>
      <c r="P37">
        <v>4</v>
      </c>
      <c r="Q37" s="1">
        <v>3.5</v>
      </c>
      <c r="R37" s="1">
        <v>3.5</v>
      </c>
      <c r="S37">
        <v>3</v>
      </c>
      <c r="T37">
        <v>4</v>
      </c>
      <c r="U37">
        <v>4</v>
      </c>
      <c r="V37" s="1">
        <v>4.5</v>
      </c>
      <c r="Y37">
        <v>2</v>
      </c>
      <c r="Z37">
        <v>3</v>
      </c>
    </row>
    <row r="38" spans="1:26" x14ac:dyDescent="0.3">
      <c r="A38" t="s">
        <v>36</v>
      </c>
      <c r="B38">
        <v>3</v>
      </c>
      <c r="C38">
        <v>5</v>
      </c>
      <c r="E38">
        <v>4</v>
      </c>
      <c r="F38">
        <v>3</v>
      </c>
      <c r="G38" s="1">
        <v>3.5</v>
      </c>
      <c r="I38" s="1">
        <v>4.5</v>
      </c>
      <c r="J38" s="1">
        <v>2.5</v>
      </c>
      <c r="K38">
        <v>5</v>
      </c>
      <c r="L38" s="1">
        <v>3.5</v>
      </c>
      <c r="M38">
        <v>5</v>
      </c>
      <c r="N38">
        <v>4</v>
      </c>
      <c r="O38">
        <v>4</v>
      </c>
      <c r="P38">
        <v>5</v>
      </c>
      <c r="Q38" s="1">
        <v>4.5</v>
      </c>
      <c r="R38" s="1">
        <v>0.5</v>
      </c>
      <c r="S38">
        <v>3</v>
      </c>
      <c r="T38" s="1">
        <v>3.5</v>
      </c>
      <c r="U38" s="1">
        <v>4.5</v>
      </c>
      <c r="V38">
        <v>4</v>
      </c>
      <c r="W38">
        <v>5</v>
      </c>
      <c r="Y38">
        <v>5</v>
      </c>
      <c r="Z38">
        <v>3</v>
      </c>
    </row>
    <row r="39" spans="1:26" x14ac:dyDescent="0.3">
      <c r="A39" t="s">
        <v>37</v>
      </c>
      <c r="B39" s="1">
        <v>1.5</v>
      </c>
      <c r="C39" s="1">
        <v>3.5</v>
      </c>
      <c r="F39" s="1">
        <v>2.5</v>
      </c>
      <c r="G39" s="1">
        <v>1.5</v>
      </c>
      <c r="I39">
        <v>3</v>
      </c>
      <c r="J39" s="1">
        <v>3.5</v>
      </c>
      <c r="K39">
        <v>5</v>
      </c>
      <c r="M39">
        <v>4</v>
      </c>
      <c r="N39">
        <v>3</v>
      </c>
      <c r="P39">
        <v>3</v>
      </c>
      <c r="Q39">
        <v>3</v>
      </c>
      <c r="R39">
        <v>2</v>
      </c>
      <c r="S39" s="1">
        <v>1.5</v>
      </c>
      <c r="U39">
        <v>4</v>
      </c>
      <c r="V39">
        <v>4</v>
      </c>
    </row>
    <row r="40" spans="1:26" x14ac:dyDescent="0.3">
      <c r="A40" t="s">
        <v>38</v>
      </c>
      <c r="B40" s="1">
        <v>2.5</v>
      </c>
      <c r="C40" s="1">
        <v>4.5</v>
      </c>
      <c r="H40">
        <v>5</v>
      </c>
      <c r="I40">
        <v>5</v>
      </c>
      <c r="J40">
        <v>5</v>
      </c>
      <c r="K40">
        <v>5</v>
      </c>
      <c r="L40" s="1">
        <v>4.5</v>
      </c>
      <c r="M40" s="1">
        <v>4.5</v>
      </c>
      <c r="N40">
        <v>3</v>
      </c>
      <c r="P40">
        <v>4</v>
      </c>
      <c r="Q40">
        <v>5</v>
      </c>
      <c r="R40" s="1">
        <v>2.5</v>
      </c>
      <c r="U40" s="1">
        <v>3.5</v>
      </c>
      <c r="V40">
        <v>5</v>
      </c>
      <c r="Y40" s="1">
        <v>4.5</v>
      </c>
      <c r="Z40">
        <v>3</v>
      </c>
    </row>
    <row r="41" spans="1:26" x14ac:dyDescent="0.3">
      <c r="A41" t="s">
        <v>39</v>
      </c>
      <c r="B41">
        <v>4</v>
      </c>
      <c r="C41" s="1">
        <v>4.5</v>
      </c>
      <c r="D41">
        <v>5</v>
      </c>
      <c r="E41">
        <v>4</v>
      </c>
      <c r="F41">
        <v>3</v>
      </c>
      <c r="H41" s="1">
        <v>4.5</v>
      </c>
      <c r="I41" s="1">
        <v>4.5</v>
      </c>
      <c r="J41">
        <v>4</v>
      </c>
      <c r="K41">
        <v>5</v>
      </c>
      <c r="L41">
        <v>5</v>
      </c>
      <c r="M41">
        <v>4</v>
      </c>
      <c r="N41">
        <v>3</v>
      </c>
      <c r="O41">
        <v>5</v>
      </c>
      <c r="P41">
        <v>4</v>
      </c>
      <c r="Q41" s="1">
        <v>3.5</v>
      </c>
      <c r="T41" s="1">
        <v>4.5</v>
      </c>
      <c r="U41">
        <v>1</v>
      </c>
      <c r="V41" s="1">
        <v>4.5</v>
      </c>
      <c r="W41">
        <v>3</v>
      </c>
      <c r="X41">
        <v>5</v>
      </c>
      <c r="Y41" s="1">
        <v>3.5</v>
      </c>
      <c r="Z41">
        <v>4</v>
      </c>
    </row>
    <row r="42" spans="1:26" x14ac:dyDescent="0.3">
      <c r="A42" t="s">
        <v>40</v>
      </c>
      <c r="C42" s="1">
        <v>2.5</v>
      </c>
      <c r="F42" s="1">
        <v>3.5</v>
      </c>
      <c r="I42" s="1">
        <v>1.5</v>
      </c>
      <c r="J42">
        <v>4</v>
      </c>
      <c r="K42" s="1">
        <v>2.5</v>
      </c>
      <c r="L42">
        <v>3</v>
      </c>
      <c r="N42">
        <v>4</v>
      </c>
      <c r="Q42" s="1">
        <v>4.5</v>
      </c>
      <c r="U42">
        <v>3</v>
      </c>
      <c r="V42">
        <v>4</v>
      </c>
      <c r="W42">
        <v>3</v>
      </c>
      <c r="Z42">
        <v>3</v>
      </c>
    </row>
    <row r="43" spans="1:26" x14ac:dyDescent="0.3">
      <c r="A43" t="s">
        <v>41</v>
      </c>
      <c r="C43">
        <v>5</v>
      </c>
      <c r="E43" s="1">
        <v>3.5</v>
      </c>
      <c r="F43" s="1">
        <v>4.5</v>
      </c>
      <c r="G43">
        <v>4</v>
      </c>
      <c r="I43" s="1">
        <v>4.5</v>
      </c>
      <c r="J43">
        <v>4</v>
      </c>
      <c r="K43">
        <v>5</v>
      </c>
      <c r="L43">
        <v>3</v>
      </c>
      <c r="M43" s="1">
        <v>4.5</v>
      </c>
      <c r="N43" s="1">
        <v>3.5</v>
      </c>
      <c r="O43">
        <v>5</v>
      </c>
      <c r="P43">
        <v>4</v>
      </c>
      <c r="Q43" s="1">
        <v>3.5</v>
      </c>
      <c r="R43" s="1">
        <v>4.5</v>
      </c>
      <c r="T43">
        <v>5</v>
      </c>
      <c r="U43">
        <v>2</v>
      </c>
      <c r="V43" s="1">
        <v>4.5</v>
      </c>
      <c r="W43">
        <v>5</v>
      </c>
      <c r="Z43">
        <v>5</v>
      </c>
    </row>
    <row r="44" spans="1:26" x14ac:dyDescent="0.3">
      <c r="A44" t="s">
        <v>42</v>
      </c>
      <c r="B44">
        <v>4</v>
      </c>
      <c r="C44">
        <v>3</v>
      </c>
      <c r="F44">
        <v>4</v>
      </c>
      <c r="G44">
        <v>3</v>
      </c>
      <c r="I44">
        <v>5</v>
      </c>
      <c r="J44">
        <v>3</v>
      </c>
      <c r="K44">
        <v>5</v>
      </c>
      <c r="L44" s="1">
        <v>4.5</v>
      </c>
      <c r="M44">
        <v>3</v>
      </c>
      <c r="N44">
        <v>4</v>
      </c>
      <c r="O44" s="1">
        <v>3.5</v>
      </c>
      <c r="P44">
        <v>3</v>
      </c>
      <c r="Q44" s="1">
        <v>2.5</v>
      </c>
      <c r="R44">
        <v>1</v>
      </c>
      <c r="S44">
        <v>3</v>
      </c>
      <c r="U44" s="1">
        <v>3.5</v>
      </c>
      <c r="X44" s="1">
        <v>3.5</v>
      </c>
      <c r="Z44" s="1">
        <v>1.5</v>
      </c>
    </row>
    <row r="45" spans="1:26" x14ac:dyDescent="0.3">
      <c r="A45" t="s">
        <v>43</v>
      </c>
      <c r="B45" s="1">
        <v>2.5</v>
      </c>
      <c r="C45">
        <v>2</v>
      </c>
      <c r="F45">
        <v>4</v>
      </c>
      <c r="H45" s="1">
        <v>4.5</v>
      </c>
      <c r="I45" s="1">
        <v>4.5</v>
      </c>
      <c r="J45">
        <v>3</v>
      </c>
      <c r="K45">
        <v>4</v>
      </c>
      <c r="L45" s="1">
        <v>4.5</v>
      </c>
      <c r="M45">
        <v>3</v>
      </c>
      <c r="N45" s="1">
        <v>3.5</v>
      </c>
      <c r="P45">
        <v>2</v>
      </c>
      <c r="Q45">
        <v>3</v>
      </c>
      <c r="R45">
        <v>1</v>
      </c>
      <c r="S45" s="1">
        <v>3.5</v>
      </c>
      <c r="T45" s="1">
        <v>3.5</v>
      </c>
      <c r="U45">
        <v>3</v>
      </c>
      <c r="V45" s="1">
        <v>4.5</v>
      </c>
      <c r="W45" s="1">
        <v>2.5</v>
      </c>
      <c r="X45">
        <v>4</v>
      </c>
      <c r="Z45" s="1">
        <v>1.5</v>
      </c>
    </row>
    <row r="46" spans="1:26" x14ac:dyDescent="0.3">
      <c r="A46" t="s">
        <v>44</v>
      </c>
      <c r="B46" s="1">
        <v>3.5</v>
      </c>
      <c r="C46">
        <v>5</v>
      </c>
      <c r="G46" s="1">
        <v>4.5</v>
      </c>
      <c r="H46">
        <v>5</v>
      </c>
      <c r="I46">
        <v>5</v>
      </c>
      <c r="J46" s="1">
        <v>4.5</v>
      </c>
      <c r="K46">
        <v>5</v>
      </c>
      <c r="M46">
        <v>4</v>
      </c>
      <c r="N46">
        <v>4</v>
      </c>
      <c r="P46">
        <v>4</v>
      </c>
      <c r="Q46">
        <v>4</v>
      </c>
      <c r="S46">
        <v>4</v>
      </c>
      <c r="T46" s="1">
        <v>3.5</v>
      </c>
      <c r="U46" s="1">
        <v>1.5</v>
      </c>
      <c r="V46">
        <v>5</v>
      </c>
      <c r="Z46">
        <v>3</v>
      </c>
    </row>
    <row r="47" spans="1:26" x14ac:dyDescent="0.3">
      <c r="A47" t="s">
        <v>45</v>
      </c>
      <c r="G47" s="1">
        <v>2.5</v>
      </c>
      <c r="H47">
        <v>4</v>
      </c>
      <c r="I47">
        <v>5</v>
      </c>
      <c r="J47" s="1">
        <v>4.5</v>
      </c>
      <c r="K47">
        <v>4</v>
      </c>
      <c r="M47">
        <v>2</v>
      </c>
      <c r="Q47" s="1">
        <v>4.5</v>
      </c>
      <c r="S47">
        <v>4</v>
      </c>
      <c r="U47" s="1">
        <v>2.5</v>
      </c>
      <c r="Z47">
        <v>3</v>
      </c>
    </row>
    <row r="48" spans="1:26" x14ac:dyDescent="0.3">
      <c r="A48" t="s">
        <v>46</v>
      </c>
      <c r="C48">
        <v>5</v>
      </c>
      <c r="D48">
        <v>5</v>
      </c>
      <c r="F48" s="1">
        <v>3.5</v>
      </c>
      <c r="G48">
        <v>4</v>
      </c>
      <c r="H48">
        <v>5</v>
      </c>
      <c r="I48">
        <v>1</v>
      </c>
      <c r="J48" s="1">
        <v>3.5</v>
      </c>
      <c r="M48" s="1">
        <v>3.5</v>
      </c>
      <c r="O48">
        <v>5</v>
      </c>
      <c r="R48" s="1">
        <v>3.5</v>
      </c>
      <c r="S48">
        <v>4</v>
      </c>
      <c r="T48">
        <v>4</v>
      </c>
      <c r="U48" s="1">
        <v>3.5</v>
      </c>
      <c r="Z48">
        <v>5</v>
      </c>
    </row>
    <row r="49" spans="1:26" x14ac:dyDescent="0.3">
      <c r="A49" t="s">
        <v>47</v>
      </c>
      <c r="B49">
        <v>4</v>
      </c>
      <c r="C49">
        <v>4</v>
      </c>
      <c r="D49" s="1">
        <v>4.5</v>
      </c>
      <c r="F49">
        <v>2</v>
      </c>
      <c r="G49" s="1">
        <v>3.5</v>
      </c>
      <c r="H49" s="1">
        <v>3.5</v>
      </c>
      <c r="I49">
        <v>3</v>
      </c>
      <c r="J49">
        <v>4</v>
      </c>
      <c r="K49">
        <v>5</v>
      </c>
      <c r="L49" s="1">
        <v>3.5</v>
      </c>
      <c r="M49" s="1">
        <v>4.5</v>
      </c>
      <c r="N49">
        <v>4</v>
      </c>
      <c r="P49">
        <v>4</v>
      </c>
      <c r="Q49" s="1">
        <v>4.5</v>
      </c>
      <c r="S49">
        <v>3</v>
      </c>
      <c r="T49" s="1">
        <v>3.5</v>
      </c>
      <c r="U49" s="1">
        <v>3.5</v>
      </c>
      <c r="V49" s="1">
        <v>4.5</v>
      </c>
      <c r="W49">
        <v>3</v>
      </c>
      <c r="X49">
        <v>5</v>
      </c>
      <c r="Z49">
        <v>4</v>
      </c>
    </row>
    <row r="50" spans="1:26" x14ac:dyDescent="0.3">
      <c r="A50" t="s">
        <v>48</v>
      </c>
      <c r="C50" s="1">
        <v>4.5</v>
      </c>
      <c r="F50">
        <v>3</v>
      </c>
      <c r="H50" s="1">
        <v>4.5</v>
      </c>
      <c r="I50" s="1">
        <v>1.5</v>
      </c>
      <c r="J50">
        <v>4</v>
      </c>
      <c r="K50">
        <v>5</v>
      </c>
      <c r="N50" s="1">
        <v>3.5</v>
      </c>
      <c r="O50">
        <v>5</v>
      </c>
      <c r="Q50" s="1">
        <v>4.5</v>
      </c>
      <c r="R50">
        <v>2</v>
      </c>
      <c r="S50" s="1">
        <v>3.5</v>
      </c>
      <c r="T50" s="1">
        <v>3.5</v>
      </c>
      <c r="U50">
        <v>3</v>
      </c>
      <c r="V50" s="1">
        <v>4.5</v>
      </c>
      <c r="Z50" s="1">
        <v>0.5</v>
      </c>
    </row>
    <row r="51" spans="1:26" x14ac:dyDescent="0.3">
      <c r="A51" t="s">
        <v>49</v>
      </c>
      <c r="B51">
        <v>4</v>
      </c>
      <c r="C51" s="1">
        <v>4.5</v>
      </c>
      <c r="F51">
        <v>3</v>
      </c>
      <c r="G51" s="1">
        <v>2.5</v>
      </c>
      <c r="H51" s="1">
        <v>3.5</v>
      </c>
      <c r="J51" s="1">
        <v>3.5</v>
      </c>
      <c r="K51">
        <v>5</v>
      </c>
      <c r="M51" s="1">
        <v>4.5</v>
      </c>
      <c r="N51">
        <v>4</v>
      </c>
      <c r="O51">
        <v>4</v>
      </c>
      <c r="P51">
        <v>4</v>
      </c>
      <c r="Q51">
        <v>3</v>
      </c>
      <c r="R51" s="1">
        <v>1.5</v>
      </c>
      <c r="S51">
        <v>3</v>
      </c>
      <c r="T51" s="1">
        <v>3.5</v>
      </c>
      <c r="U51" s="1">
        <v>1.5</v>
      </c>
      <c r="V51" s="1">
        <v>3.5</v>
      </c>
      <c r="Y51">
        <v>2</v>
      </c>
      <c r="Z51">
        <v>3</v>
      </c>
    </row>
    <row r="52" spans="1:26" x14ac:dyDescent="0.3">
      <c r="A52" t="s">
        <v>50</v>
      </c>
      <c r="B52" s="1">
        <v>4.5</v>
      </c>
      <c r="C52">
        <v>5</v>
      </c>
      <c r="D52">
        <v>5</v>
      </c>
      <c r="E52">
        <v>5</v>
      </c>
      <c r="F52">
        <v>5</v>
      </c>
      <c r="G52">
        <v>4</v>
      </c>
      <c r="H52">
        <v>5</v>
      </c>
      <c r="I52">
        <v>5</v>
      </c>
      <c r="J52" s="1">
        <v>3.5</v>
      </c>
      <c r="K52" s="1">
        <v>3.5</v>
      </c>
      <c r="L52">
        <v>4</v>
      </c>
      <c r="N52">
        <v>4</v>
      </c>
      <c r="O52" s="1">
        <v>4.5</v>
      </c>
      <c r="P52">
        <v>5</v>
      </c>
      <c r="Q52" s="1">
        <v>3.5</v>
      </c>
      <c r="R52">
        <v>5</v>
      </c>
      <c r="S52">
        <v>4</v>
      </c>
      <c r="T52" s="1">
        <v>4.5</v>
      </c>
      <c r="U52" s="1">
        <v>4.5</v>
      </c>
      <c r="V52">
        <v>4</v>
      </c>
      <c r="W52">
        <v>3</v>
      </c>
      <c r="X52">
        <v>5</v>
      </c>
      <c r="Y52" s="1">
        <v>4.5</v>
      </c>
      <c r="Z52">
        <v>4</v>
      </c>
    </row>
    <row r="53" spans="1:26" x14ac:dyDescent="0.3">
      <c r="A53" t="s">
        <v>51</v>
      </c>
      <c r="B53">
        <v>4</v>
      </c>
      <c r="C53">
        <v>4</v>
      </c>
      <c r="D53" s="1">
        <v>4.5</v>
      </c>
      <c r="E53">
        <v>5</v>
      </c>
      <c r="F53" s="1">
        <v>2.5</v>
      </c>
      <c r="G53" s="1">
        <v>2.5</v>
      </c>
      <c r="H53">
        <v>5</v>
      </c>
      <c r="I53">
        <v>5</v>
      </c>
      <c r="J53">
        <v>4</v>
      </c>
      <c r="K53">
        <v>3</v>
      </c>
      <c r="L53">
        <v>4</v>
      </c>
      <c r="N53" s="1">
        <v>2.5</v>
      </c>
      <c r="O53" s="1">
        <v>3.5</v>
      </c>
      <c r="P53">
        <v>5</v>
      </c>
      <c r="Q53">
        <v>4</v>
      </c>
      <c r="R53">
        <v>3</v>
      </c>
      <c r="S53">
        <v>2</v>
      </c>
      <c r="T53">
        <v>3</v>
      </c>
      <c r="U53" s="1">
        <v>2.5</v>
      </c>
      <c r="V53">
        <v>5</v>
      </c>
      <c r="W53">
        <v>3</v>
      </c>
      <c r="X53">
        <v>4</v>
      </c>
      <c r="Y53" s="1">
        <v>1.5</v>
      </c>
      <c r="Z53" s="1">
        <v>3.5</v>
      </c>
    </row>
    <row r="54" spans="1:26" x14ac:dyDescent="0.3">
      <c r="A54" t="s">
        <v>52</v>
      </c>
      <c r="B54">
        <v>3</v>
      </c>
      <c r="C54" s="1">
        <v>4.5</v>
      </c>
      <c r="D54">
        <v>5</v>
      </c>
      <c r="E54">
        <v>3</v>
      </c>
      <c r="F54">
        <v>4</v>
      </c>
      <c r="G54">
        <v>3</v>
      </c>
      <c r="H54" s="1">
        <v>4.5</v>
      </c>
      <c r="I54" s="1">
        <v>1.5</v>
      </c>
      <c r="J54" s="1">
        <v>3.5</v>
      </c>
      <c r="K54">
        <v>5</v>
      </c>
      <c r="L54" s="1">
        <v>3.5</v>
      </c>
      <c r="M54">
        <v>4</v>
      </c>
      <c r="N54" s="1">
        <v>2.5</v>
      </c>
      <c r="O54">
        <v>3</v>
      </c>
      <c r="P54">
        <v>2</v>
      </c>
      <c r="Q54">
        <v>3</v>
      </c>
      <c r="R54" s="1">
        <v>4.5</v>
      </c>
      <c r="S54">
        <v>4</v>
      </c>
      <c r="T54" s="1">
        <v>3.5</v>
      </c>
      <c r="U54">
        <v>2</v>
      </c>
      <c r="V54" s="1">
        <v>4.5</v>
      </c>
      <c r="X54">
        <v>4</v>
      </c>
      <c r="Y54" s="1">
        <v>4.5</v>
      </c>
      <c r="Z54" s="1">
        <v>2.5</v>
      </c>
    </row>
    <row r="55" spans="1:26" x14ac:dyDescent="0.3">
      <c r="A55" t="s">
        <v>53</v>
      </c>
      <c r="C55">
        <v>4</v>
      </c>
      <c r="D55">
        <v>5</v>
      </c>
      <c r="G55">
        <v>4</v>
      </c>
      <c r="H55" s="1">
        <v>4.5</v>
      </c>
      <c r="I55" s="1">
        <v>2.5</v>
      </c>
      <c r="J55" s="1">
        <v>4.5</v>
      </c>
      <c r="K55">
        <v>5</v>
      </c>
      <c r="L55">
        <v>4</v>
      </c>
      <c r="N55">
        <v>4</v>
      </c>
      <c r="T55" s="1">
        <v>3.5</v>
      </c>
      <c r="U55">
        <v>4</v>
      </c>
      <c r="V55">
        <v>5</v>
      </c>
      <c r="Y55">
        <v>5</v>
      </c>
      <c r="Z55">
        <v>3</v>
      </c>
    </row>
    <row r="56" spans="1:26" x14ac:dyDescent="0.3">
      <c r="A56" t="s">
        <v>54</v>
      </c>
      <c r="B56" s="1">
        <v>3.5</v>
      </c>
      <c r="C56" s="1">
        <v>4.5</v>
      </c>
      <c r="E56">
        <v>3</v>
      </c>
      <c r="F56">
        <v>4</v>
      </c>
      <c r="G56">
        <v>4</v>
      </c>
      <c r="I56">
        <v>5</v>
      </c>
      <c r="J56" s="1">
        <v>3.5</v>
      </c>
      <c r="K56">
        <v>5</v>
      </c>
      <c r="M56">
        <v>5</v>
      </c>
      <c r="N56" s="1">
        <v>4.5</v>
      </c>
      <c r="Q56">
        <v>4</v>
      </c>
      <c r="R56">
        <v>4</v>
      </c>
      <c r="T56">
        <v>4</v>
      </c>
      <c r="U56">
        <v>3</v>
      </c>
      <c r="V56" s="1">
        <v>3.5</v>
      </c>
    </row>
    <row r="57" spans="1:26" x14ac:dyDescent="0.3">
      <c r="A57" t="s">
        <v>55</v>
      </c>
      <c r="C57" s="1">
        <v>4.5</v>
      </c>
      <c r="G57">
        <v>3</v>
      </c>
      <c r="I57">
        <v>3</v>
      </c>
      <c r="K57">
        <v>5</v>
      </c>
      <c r="O57">
        <v>5</v>
      </c>
      <c r="P57">
        <v>5</v>
      </c>
      <c r="R57" s="1">
        <v>3.5</v>
      </c>
      <c r="U57" s="1">
        <v>2.5</v>
      </c>
      <c r="V57">
        <v>4</v>
      </c>
      <c r="W57">
        <v>4</v>
      </c>
    </row>
    <row r="58" spans="1:26" x14ac:dyDescent="0.3">
      <c r="A58" t="s">
        <v>56</v>
      </c>
      <c r="C58">
        <v>4</v>
      </c>
      <c r="G58" s="1">
        <v>2.5</v>
      </c>
      <c r="H58" s="1">
        <v>4.5</v>
      </c>
      <c r="I58">
        <v>3</v>
      </c>
      <c r="J58">
        <v>4</v>
      </c>
      <c r="K58" s="1">
        <v>2.5</v>
      </c>
      <c r="N58">
        <v>3</v>
      </c>
      <c r="Q58" s="1">
        <v>3.5</v>
      </c>
      <c r="S58" s="1">
        <v>4.5</v>
      </c>
      <c r="T58" s="1">
        <v>3.5</v>
      </c>
      <c r="U58" s="1">
        <v>0.5</v>
      </c>
    </row>
    <row r="59" spans="1:26" x14ac:dyDescent="0.3">
      <c r="A59" t="s">
        <v>57</v>
      </c>
      <c r="C59">
        <v>4</v>
      </c>
      <c r="D59">
        <v>5</v>
      </c>
      <c r="E59">
        <v>4</v>
      </c>
      <c r="F59">
        <v>4</v>
      </c>
      <c r="G59">
        <v>3</v>
      </c>
      <c r="I59">
        <v>5</v>
      </c>
      <c r="J59" s="1">
        <v>3.5</v>
      </c>
      <c r="K59" s="1">
        <v>0.5</v>
      </c>
      <c r="L59">
        <v>4</v>
      </c>
      <c r="M59" s="1">
        <v>4.5</v>
      </c>
      <c r="N59">
        <v>5</v>
      </c>
      <c r="P59">
        <v>4</v>
      </c>
      <c r="Q59">
        <v>3</v>
      </c>
      <c r="S59" s="1">
        <v>3.5</v>
      </c>
      <c r="T59">
        <v>2</v>
      </c>
      <c r="U59" s="1">
        <v>0.5</v>
      </c>
      <c r="V59">
        <v>5</v>
      </c>
      <c r="W59">
        <v>3</v>
      </c>
    </row>
    <row r="60" spans="1:26" x14ac:dyDescent="0.3">
      <c r="A60" t="s">
        <v>58</v>
      </c>
      <c r="B60">
        <v>3</v>
      </c>
      <c r="C60" s="1">
        <v>3.5</v>
      </c>
      <c r="D60">
        <v>5</v>
      </c>
      <c r="E60">
        <v>3</v>
      </c>
      <c r="F60" s="1">
        <v>4.5</v>
      </c>
      <c r="G60" s="1">
        <v>3.5</v>
      </c>
      <c r="I60">
        <v>5</v>
      </c>
      <c r="J60">
        <v>3</v>
      </c>
      <c r="K60" s="1">
        <v>0.5</v>
      </c>
      <c r="L60" s="1">
        <v>4.5</v>
      </c>
      <c r="M60">
        <v>4</v>
      </c>
      <c r="N60">
        <v>5</v>
      </c>
      <c r="O60">
        <v>4</v>
      </c>
      <c r="P60">
        <v>3</v>
      </c>
      <c r="Q60">
        <v>4</v>
      </c>
      <c r="R60" s="1">
        <v>0.5</v>
      </c>
      <c r="S60">
        <v>3</v>
      </c>
      <c r="T60">
        <v>2</v>
      </c>
      <c r="U60" s="1">
        <v>0.5</v>
      </c>
      <c r="V60" s="1">
        <v>2.5</v>
      </c>
    </row>
    <row r="61" spans="1:26" x14ac:dyDescent="0.3">
      <c r="A61" t="s">
        <v>59</v>
      </c>
      <c r="C61">
        <v>4</v>
      </c>
      <c r="E61">
        <v>3</v>
      </c>
      <c r="F61">
        <v>5</v>
      </c>
      <c r="G61">
        <v>5</v>
      </c>
      <c r="H61" s="1">
        <v>4.5</v>
      </c>
      <c r="I61">
        <v>1</v>
      </c>
      <c r="J61" s="1">
        <v>4.5</v>
      </c>
      <c r="K61">
        <v>5</v>
      </c>
      <c r="L61" s="1">
        <v>3.5</v>
      </c>
      <c r="M61">
        <v>4</v>
      </c>
      <c r="N61" s="1">
        <v>4.5</v>
      </c>
      <c r="O61">
        <v>5</v>
      </c>
      <c r="P61">
        <v>5</v>
      </c>
      <c r="Q61" s="1">
        <v>4.5</v>
      </c>
      <c r="R61">
        <v>3</v>
      </c>
      <c r="S61">
        <v>3</v>
      </c>
      <c r="T61" s="1">
        <v>4.5</v>
      </c>
      <c r="U61" s="1">
        <v>4.5</v>
      </c>
      <c r="V61" s="1">
        <v>3.5</v>
      </c>
      <c r="W61">
        <v>5</v>
      </c>
      <c r="Y61">
        <v>4</v>
      </c>
      <c r="Z61">
        <v>3</v>
      </c>
    </row>
    <row r="62" spans="1:26" x14ac:dyDescent="0.3">
      <c r="A62" t="s">
        <v>60</v>
      </c>
      <c r="C62">
        <v>4</v>
      </c>
      <c r="F62">
        <v>4</v>
      </c>
      <c r="G62">
        <v>4</v>
      </c>
      <c r="I62">
        <v>3</v>
      </c>
      <c r="J62" s="1">
        <v>4.5</v>
      </c>
      <c r="K62">
        <v>5</v>
      </c>
      <c r="M62" s="1">
        <v>3.5</v>
      </c>
      <c r="N62">
        <v>3</v>
      </c>
      <c r="P62">
        <v>4</v>
      </c>
      <c r="Q62" s="1">
        <v>3.5</v>
      </c>
      <c r="R62">
        <v>4</v>
      </c>
      <c r="S62">
        <v>4</v>
      </c>
      <c r="U62">
        <v>3</v>
      </c>
      <c r="Y62">
        <v>3</v>
      </c>
      <c r="Z62" s="1">
        <v>4.5</v>
      </c>
    </row>
    <row r="63" spans="1:26" x14ac:dyDescent="0.3">
      <c r="A63" t="s">
        <v>61</v>
      </c>
      <c r="C63">
        <v>4</v>
      </c>
      <c r="D63">
        <v>5</v>
      </c>
      <c r="E63">
        <v>4</v>
      </c>
      <c r="F63">
        <v>5</v>
      </c>
      <c r="G63">
        <v>4</v>
      </c>
      <c r="H63" s="1">
        <v>4.5</v>
      </c>
      <c r="I63">
        <v>2</v>
      </c>
      <c r="J63" s="1">
        <v>3.5</v>
      </c>
      <c r="K63" s="1">
        <v>3.5</v>
      </c>
      <c r="L63">
        <v>3</v>
      </c>
      <c r="M63" s="1">
        <v>2.5</v>
      </c>
      <c r="N63">
        <v>3</v>
      </c>
      <c r="O63" s="1">
        <v>4.5</v>
      </c>
      <c r="P63">
        <v>3</v>
      </c>
      <c r="R63" s="1">
        <v>4.5</v>
      </c>
      <c r="U63" s="1">
        <v>4.5</v>
      </c>
      <c r="V63" s="1">
        <v>3.5</v>
      </c>
      <c r="W63" s="1">
        <v>2.5</v>
      </c>
      <c r="Y63" s="1">
        <v>3.5</v>
      </c>
      <c r="Z63" s="1">
        <v>3.5</v>
      </c>
    </row>
    <row r="64" spans="1:26" x14ac:dyDescent="0.3">
      <c r="A64" t="s">
        <v>62</v>
      </c>
      <c r="C64" s="1">
        <v>3.5</v>
      </c>
      <c r="I64">
        <v>5</v>
      </c>
      <c r="J64">
        <v>4</v>
      </c>
      <c r="M64" s="1">
        <v>1.5</v>
      </c>
      <c r="N64" s="1">
        <v>2.5</v>
      </c>
      <c r="U64">
        <v>3</v>
      </c>
      <c r="V64">
        <v>5</v>
      </c>
    </row>
    <row r="65" spans="1:26" x14ac:dyDescent="0.3">
      <c r="A65" t="s">
        <v>63</v>
      </c>
      <c r="C65">
        <v>5</v>
      </c>
      <c r="F65" s="1">
        <v>2.5</v>
      </c>
      <c r="G65">
        <v>4</v>
      </c>
      <c r="I65">
        <v>2</v>
      </c>
      <c r="J65" s="1">
        <v>3.5</v>
      </c>
      <c r="K65">
        <v>5</v>
      </c>
      <c r="M65">
        <v>3</v>
      </c>
      <c r="N65">
        <v>4</v>
      </c>
      <c r="Q65" s="1">
        <v>3.5</v>
      </c>
      <c r="S65" s="1">
        <v>2.5</v>
      </c>
      <c r="T65" s="1">
        <v>3.5</v>
      </c>
      <c r="U65">
        <v>2</v>
      </c>
      <c r="Y65" s="1">
        <v>1.5</v>
      </c>
      <c r="Z65">
        <v>2</v>
      </c>
    </row>
    <row r="66" spans="1:26" x14ac:dyDescent="0.3">
      <c r="A66" t="s">
        <v>64</v>
      </c>
      <c r="C66">
        <v>5</v>
      </c>
      <c r="D66">
        <v>5</v>
      </c>
      <c r="E66">
        <v>4</v>
      </c>
      <c r="G66" s="1">
        <v>4.5</v>
      </c>
      <c r="I66">
        <v>1</v>
      </c>
      <c r="J66" s="1">
        <v>4.5</v>
      </c>
      <c r="K66">
        <v>5</v>
      </c>
      <c r="N66">
        <v>4</v>
      </c>
      <c r="P66">
        <v>3</v>
      </c>
      <c r="R66">
        <v>5</v>
      </c>
      <c r="U66" s="1">
        <v>4.5</v>
      </c>
      <c r="W66">
        <v>2</v>
      </c>
      <c r="X66">
        <v>5</v>
      </c>
      <c r="Y66">
        <v>4</v>
      </c>
      <c r="Z66" s="1">
        <v>4.5</v>
      </c>
    </row>
    <row r="67" spans="1:26" x14ac:dyDescent="0.3">
      <c r="A67" t="s">
        <v>65</v>
      </c>
      <c r="C67" s="1">
        <v>4.5</v>
      </c>
      <c r="D67">
        <v>5</v>
      </c>
      <c r="E67">
        <v>3</v>
      </c>
      <c r="F67">
        <v>5</v>
      </c>
      <c r="G67">
        <v>4</v>
      </c>
      <c r="H67">
        <v>5</v>
      </c>
      <c r="I67">
        <v>5</v>
      </c>
      <c r="J67" s="1">
        <v>3.5</v>
      </c>
      <c r="K67" s="1">
        <v>1.5</v>
      </c>
      <c r="L67" s="1">
        <v>4.5</v>
      </c>
      <c r="M67">
        <v>3</v>
      </c>
      <c r="N67">
        <v>5</v>
      </c>
      <c r="O67" s="1">
        <v>3.5</v>
      </c>
      <c r="P67">
        <v>3</v>
      </c>
      <c r="Q67" s="1">
        <v>4.5</v>
      </c>
      <c r="R67">
        <v>2</v>
      </c>
      <c r="S67" s="1">
        <v>3.5</v>
      </c>
      <c r="T67" s="1">
        <v>3.5</v>
      </c>
      <c r="U67">
        <v>3</v>
      </c>
      <c r="V67">
        <v>3</v>
      </c>
      <c r="X67">
        <v>4</v>
      </c>
      <c r="Y67">
        <v>4</v>
      </c>
      <c r="Z67">
        <v>4</v>
      </c>
    </row>
    <row r="68" spans="1:26" x14ac:dyDescent="0.3">
      <c r="A68" t="s">
        <v>66</v>
      </c>
      <c r="C68">
        <v>4</v>
      </c>
      <c r="D68">
        <v>5</v>
      </c>
      <c r="E68">
        <v>4</v>
      </c>
      <c r="F68" s="1">
        <v>3.5</v>
      </c>
      <c r="G68" s="1">
        <v>3.5</v>
      </c>
      <c r="H68">
        <v>5</v>
      </c>
      <c r="I68" s="1">
        <v>4.5</v>
      </c>
      <c r="J68" s="1">
        <v>3.5</v>
      </c>
      <c r="L68" s="1">
        <v>4.5</v>
      </c>
      <c r="M68">
        <v>3</v>
      </c>
      <c r="N68">
        <v>4</v>
      </c>
      <c r="P68">
        <v>3</v>
      </c>
      <c r="Q68">
        <v>4</v>
      </c>
      <c r="R68" s="1">
        <v>1.5</v>
      </c>
      <c r="S68" s="1">
        <v>1.5</v>
      </c>
      <c r="U68">
        <v>3</v>
      </c>
      <c r="X68" s="1">
        <v>3.5</v>
      </c>
      <c r="Z68" s="1">
        <v>3.5</v>
      </c>
    </row>
    <row r="69" spans="1:26" x14ac:dyDescent="0.3">
      <c r="A69" t="s">
        <v>67</v>
      </c>
      <c r="C69">
        <v>5</v>
      </c>
      <c r="E69" s="1">
        <v>2.5</v>
      </c>
      <c r="F69">
        <v>3</v>
      </c>
      <c r="G69">
        <v>3</v>
      </c>
      <c r="I69" s="1">
        <v>1.5</v>
      </c>
      <c r="J69" s="1">
        <v>3.5</v>
      </c>
      <c r="K69">
        <v>3</v>
      </c>
      <c r="M69">
        <v>4</v>
      </c>
      <c r="N69">
        <v>3</v>
      </c>
      <c r="Q69" s="1">
        <v>3.5</v>
      </c>
      <c r="S69" s="1">
        <v>2.5</v>
      </c>
      <c r="T69" s="1">
        <v>3.5</v>
      </c>
      <c r="U69">
        <v>2</v>
      </c>
      <c r="V69">
        <v>5</v>
      </c>
      <c r="X69">
        <v>4</v>
      </c>
    </row>
    <row r="70" spans="1:26" x14ac:dyDescent="0.3">
      <c r="A70" t="s">
        <v>68</v>
      </c>
      <c r="C70" s="1">
        <v>2.5</v>
      </c>
      <c r="F70" s="1">
        <v>3.5</v>
      </c>
      <c r="G70">
        <v>3</v>
      </c>
      <c r="H70" s="1">
        <v>4.5</v>
      </c>
      <c r="I70">
        <v>2</v>
      </c>
      <c r="J70">
        <v>3</v>
      </c>
      <c r="K70">
        <v>4</v>
      </c>
      <c r="M70">
        <v>2</v>
      </c>
      <c r="P70">
        <v>1</v>
      </c>
      <c r="Q70" s="1">
        <v>2.5</v>
      </c>
      <c r="R70" s="1">
        <v>2.5</v>
      </c>
      <c r="S70" s="1">
        <v>2.5</v>
      </c>
      <c r="T70">
        <v>4</v>
      </c>
      <c r="U70" s="1">
        <v>2.5</v>
      </c>
      <c r="V70" s="1">
        <v>4.5</v>
      </c>
      <c r="X70">
        <v>5</v>
      </c>
      <c r="Y70" s="1">
        <v>3.5</v>
      </c>
      <c r="Z70" s="1">
        <v>2.5</v>
      </c>
    </row>
    <row r="71" spans="1:26" x14ac:dyDescent="0.3">
      <c r="A71" t="s">
        <v>69</v>
      </c>
      <c r="C71">
        <v>4</v>
      </c>
      <c r="F71" s="1">
        <v>3.5</v>
      </c>
      <c r="G71">
        <v>5</v>
      </c>
      <c r="H71" s="1">
        <v>4.5</v>
      </c>
      <c r="I71" s="1">
        <v>4.5</v>
      </c>
      <c r="J71" s="1">
        <v>4.5</v>
      </c>
      <c r="K71" s="1">
        <v>3.5</v>
      </c>
      <c r="L71">
        <v>5</v>
      </c>
      <c r="M71" s="1">
        <v>3.5</v>
      </c>
      <c r="N71">
        <v>5</v>
      </c>
      <c r="O71">
        <v>5</v>
      </c>
      <c r="P71">
        <v>2</v>
      </c>
      <c r="Q71">
        <v>4</v>
      </c>
      <c r="R71">
        <v>2</v>
      </c>
      <c r="U71" s="1">
        <v>3.5</v>
      </c>
      <c r="V71">
        <v>4</v>
      </c>
      <c r="W71">
        <v>5</v>
      </c>
      <c r="X71">
        <v>4</v>
      </c>
      <c r="Y71">
        <v>3</v>
      </c>
      <c r="Z71" s="1">
        <v>3.5</v>
      </c>
    </row>
    <row r="72" spans="1:26" x14ac:dyDescent="0.3">
      <c r="A72" t="s">
        <v>70</v>
      </c>
      <c r="B72">
        <v>4</v>
      </c>
      <c r="C72">
        <v>5</v>
      </c>
      <c r="D72">
        <v>5</v>
      </c>
      <c r="F72">
        <v>3</v>
      </c>
      <c r="G72">
        <v>4</v>
      </c>
      <c r="H72" s="1">
        <v>3.5</v>
      </c>
      <c r="I72">
        <v>5</v>
      </c>
      <c r="J72" s="1">
        <v>4.5</v>
      </c>
      <c r="K72">
        <v>4</v>
      </c>
      <c r="L72">
        <v>4</v>
      </c>
      <c r="O72" s="1">
        <v>4.5</v>
      </c>
      <c r="Q72" s="1">
        <v>4.5</v>
      </c>
      <c r="R72">
        <v>5</v>
      </c>
      <c r="S72">
        <v>4</v>
      </c>
      <c r="T72" s="1">
        <v>3.5</v>
      </c>
      <c r="U72" s="1">
        <v>3.5</v>
      </c>
      <c r="W72">
        <v>3</v>
      </c>
      <c r="Z72">
        <v>3</v>
      </c>
    </row>
    <row r="73" spans="1:26" x14ac:dyDescent="0.3">
      <c r="A73" t="s">
        <v>71</v>
      </c>
      <c r="B73" s="1">
        <v>4.5</v>
      </c>
      <c r="C73">
        <v>4</v>
      </c>
      <c r="D73">
        <v>4</v>
      </c>
      <c r="H73" s="1">
        <v>4.5</v>
      </c>
      <c r="I73" s="1">
        <v>4.5</v>
      </c>
      <c r="J73" s="1">
        <v>3.5</v>
      </c>
      <c r="K73" s="1">
        <v>3.5</v>
      </c>
      <c r="L73" s="1">
        <v>3.5</v>
      </c>
      <c r="P73">
        <v>4</v>
      </c>
      <c r="Q73" s="1">
        <v>2.5</v>
      </c>
      <c r="R73">
        <v>2</v>
      </c>
      <c r="S73">
        <v>4</v>
      </c>
      <c r="T73">
        <v>4</v>
      </c>
      <c r="U73" s="1">
        <v>2.5</v>
      </c>
      <c r="V73">
        <v>4</v>
      </c>
      <c r="X73">
        <v>4</v>
      </c>
      <c r="Y73">
        <v>2</v>
      </c>
      <c r="Z73">
        <v>4</v>
      </c>
    </row>
    <row r="74" spans="1:26" x14ac:dyDescent="0.3">
      <c r="A74" t="s">
        <v>72</v>
      </c>
      <c r="B74">
        <v>4</v>
      </c>
      <c r="C74" s="1">
        <v>3.5</v>
      </c>
      <c r="D74">
        <v>4</v>
      </c>
      <c r="H74">
        <v>4</v>
      </c>
      <c r="I74" s="1">
        <v>4.5</v>
      </c>
      <c r="J74">
        <v>3</v>
      </c>
      <c r="K74">
        <v>5</v>
      </c>
      <c r="L74" s="1">
        <v>4.5</v>
      </c>
      <c r="N74" s="1">
        <v>3.5</v>
      </c>
      <c r="P74">
        <v>4</v>
      </c>
      <c r="Q74">
        <v>3</v>
      </c>
      <c r="S74">
        <v>3</v>
      </c>
      <c r="T74" s="1">
        <v>3.5</v>
      </c>
      <c r="U74">
        <v>2</v>
      </c>
      <c r="V74">
        <v>4</v>
      </c>
      <c r="X74">
        <v>4</v>
      </c>
      <c r="Y74" s="1">
        <v>2.5</v>
      </c>
      <c r="Z74" s="1">
        <v>3.5</v>
      </c>
    </row>
    <row r="75" spans="1:26" x14ac:dyDescent="0.3">
      <c r="A75" t="s">
        <v>73</v>
      </c>
      <c r="C75">
        <v>5</v>
      </c>
      <c r="E75" s="1">
        <v>3.5</v>
      </c>
      <c r="F75">
        <v>3</v>
      </c>
      <c r="G75">
        <v>4</v>
      </c>
      <c r="I75">
        <v>5</v>
      </c>
      <c r="J75">
        <v>4</v>
      </c>
      <c r="K75">
        <v>5</v>
      </c>
      <c r="L75" s="1">
        <v>3.5</v>
      </c>
      <c r="M75">
        <v>5</v>
      </c>
      <c r="N75">
        <v>5</v>
      </c>
      <c r="P75">
        <v>4</v>
      </c>
      <c r="R75">
        <v>5</v>
      </c>
      <c r="U75">
        <v>2</v>
      </c>
      <c r="V75">
        <v>5</v>
      </c>
      <c r="W75" s="1">
        <v>4.5</v>
      </c>
      <c r="X75">
        <v>4</v>
      </c>
    </row>
    <row r="76" spans="1:26" x14ac:dyDescent="0.3">
      <c r="A76" t="s">
        <v>74</v>
      </c>
      <c r="F76">
        <v>5</v>
      </c>
      <c r="I76">
        <v>2</v>
      </c>
      <c r="J76">
        <v>3</v>
      </c>
      <c r="K76">
        <v>3</v>
      </c>
      <c r="L76">
        <v>4</v>
      </c>
      <c r="N76">
        <v>4</v>
      </c>
      <c r="P76">
        <v>4</v>
      </c>
      <c r="Q76" s="1">
        <v>3.5</v>
      </c>
      <c r="R76">
        <v>5</v>
      </c>
      <c r="S76">
        <v>5</v>
      </c>
      <c r="T76">
        <v>4</v>
      </c>
      <c r="U76" s="1">
        <v>3.5</v>
      </c>
      <c r="V76">
        <v>5</v>
      </c>
      <c r="W76">
        <v>2</v>
      </c>
      <c r="Z76" s="1">
        <v>3.5</v>
      </c>
    </row>
    <row r="77" spans="1:26" x14ac:dyDescent="0.3">
      <c r="A77" t="s">
        <v>75</v>
      </c>
      <c r="C77">
        <v>2</v>
      </c>
      <c r="F77" s="1">
        <v>3.5</v>
      </c>
      <c r="G77" s="1">
        <v>3.5</v>
      </c>
      <c r="H77">
        <v>5</v>
      </c>
      <c r="I77">
        <v>1</v>
      </c>
      <c r="J77">
        <v>3</v>
      </c>
      <c r="K77">
        <v>5</v>
      </c>
      <c r="M77">
        <v>4</v>
      </c>
      <c r="N77">
        <v>4</v>
      </c>
      <c r="Q77">
        <v>3</v>
      </c>
      <c r="T77">
        <v>4</v>
      </c>
      <c r="U77">
        <v>2</v>
      </c>
      <c r="Z77">
        <v>2</v>
      </c>
    </row>
    <row r="78" spans="1:26" x14ac:dyDescent="0.3">
      <c r="A78" t="s">
        <v>76</v>
      </c>
      <c r="C78">
        <v>3</v>
      </c>
      <c r="F78">
        <v>2</v>
      </c>
      <c r="H78">
        <v>4</v>
      </c>
      <c r="I78" s="1">
        <v>4.5</v>
      </c>
      <c r="J78" s="1">
        <v>2.5</v>
      </c>
      <c r="K78">
        <v>3</v>
      </c>
      <c r="L78">
        <v>4</v>
      </c>
      <c r="N78" s="1">
        <v>3.5</v>
      </c>
      <c r="Q78">
        <v>3</v>
      </c>
      <c r="S78" s="1">
        <v>4.5</v>
      </c>
      <c r="T78" s="1">
        <v>3.5</v>
      </c>
      <c r="U78">
        <v>2</v>
      </c>
      <c r="V78" s="1">
        <v>4.5</v>
      </c>
      <c r="Z78">
        <v>3</v>
      </c>
    </row>
    <row r="79" spans="1:26" x14ac:dyDescent="0.3">
      <c r="A79" t="s">
        <v>77</v>
      </c>
      <c r="C79" s="1">
        <v>4.5</v>
      </c>
      <c r="D79">
        <v>5</v>
      </c>
      <c r="E79">
        <v>4</v>
      </c>
      <c r="F79" s="1">
        <v>4.5</v>
      </c>
      <c r="G79">
        <v>4</v>
      </c>
      <c r="I79">
        <v>5</v>
      </c>
      <c r="J79">
        <v>4</v>
      </c>
      <c r="K79">
        <v>5</v>
      </c>
      <c r="M79">
        <v>4</v>
      </c>
      <c r="O79">
        <v>4</v>
      </c>
      <c r="P79">
        <v>3</v>
      </c>
      <c r="Q79" s="1">
        <v>3.5</v>
      </c>
      <c r="R79">
        <v>1</v>
      </c>
      <c r="S79">
        <v>5</v>
      </c>
      <c r="T79" s="1">
        <v>4.5</v>
      </c>
      <c r="U79" s="1">
        <v>4.5</v>
      </c>
      <c r="V79" s="1">
        <v>4.5</v>
      </c>
    </row>
    <row r="80" spans="1:26" x14ac:dyDescent="0.3">
      <c r="A80" t="s">
        <v>78</v>
      </c>
      <c r="C80" s="1">
        <v>4.5</v>
      </c>
      <c r="D80">
        <v>5</v>
      </c>
      <c r="E80" s="1">
        <v>4.5</v>
      </c>
      <c r="F80">
        <v>4</v>
      </c>
      <c r="G80">
        <v>3</v>
      </c>
      <c r="I80" s="1">
        <v>4.5</v>
      </c>
      <c r="J80">
        <v>4</v>
      </c>
      <c r="K80">
        <v>5</v>
      </c>
      <c r="M80">
        <v>4</v>
      </c>
      <c r="O80">
        <v>4</v>
      </c>
      <c r="P80">
        <v>3</v>
      </c>
      <c r="Q80">
        <v>3</v>
      </c>
      <c r="S80" s="1">
        <v>3.5</v>
      </c>
      <c r="T80" s="1">
        <v>4.5</v>
      </c>
      <c r="U80">
        <v>4</v>
      </c>
      <c r="V80" s="1">
        <v>2.5</v>
      </c>
    </row>
    <row r="81" spans="1:26" x14ac:dyDescent="0.3">
      <c r="A81" t="s">
        <v>79</v>
      </c>
      <c r="B81">
        <v>3</v>
      </c>
      <c r="C81" s="1">
        <v>2.5</v>
      </c>
      <c r="D81">
        <v>5</v>
      </c>
      <c r="E81">
        <v>4</v>
      </c>
      <c r="F81" s="1">
        <v>3.5</v>
      </c>
      <c r="I81" s="1">
        <v>4.5</v>
      </c>
      <c r="J81" s="1">
        <v>3.5</v>
      </c>
      <c r="K81">
        <v>5</v>
      </c>
      <c r="M81">
        <v>5</v>
      </c>
      <c r="O81">
        <v>3</v>
      </c>
      <c r="P81">
        <v>3</v>
      </c>
      <c r="Q81">
        <v>4</v>
      </c>
      <c r="S81" s="1">
        <v>1.5</v>
      </c>
      <c r="T81">
        <v>3</v>
      </c>
      <c r="U81">
        <v>3</v>
      </c>
    </row>
    <row r="82" spans="1:26" x14ac:dyDescent="0.3">
      <c r="A82" t="s">
        <v>80</v>
      </c>
      <c r="C82">
        <v>1</v>
      </c>
      <c r="I82">
        <v>5</v>
      </c>
      <c r="J82">
        <v>4</v>
      </c>
      <c r="K82" s="1">
        <v>3.5</v>
      </c>
      <c r="N82">
        <v>3</v>
      </c>
      <c r="P82">
        <v>3</v>
      </c>
      <c r="Q82" s="1">
        <v>3.5</v>
      </c>
      <c r="U82">
        <v>3</v>
      </c>
      <c r="V82">
        <v>4</v>
      </c>
      <c r="Y82" s="1">
        <v>4.5</v>
      </c>
    </row>
    <row r="83" spans="1:26" x14ac:dyDescent="0.3">
      <c r="A83" t="s">
        <v>81</v>
      </c>
      <c r="G83">
        <v>4</v>
      </c>
      <c r="H83" s="1">
        <v>4.5</v>
      </c>
      <c r="I83" s="1">
        <v>0.5</v>
      </c>
      <c r="J83">
        <v>3</v>
      </c>
      <c r="K83">
        <v>1</v>
      </c>
      <c r="N83" s="1">
        <v>4.5</v>
      </c>
      <c r="P83">
        <v>3</v>
      </c>
      <c r="Q83">
        <v>4</v>
      </c>
      <c r="S83" s="1">
        <v>2.5</v>
      </c>
      <c r="U83" s="1">
        <v>0.5</v>
      </c>
      <c r="V83">
        <v>5</v>
      </c>
      <c r="W83">
        <v>3</v>
      </c>
      <c r="Z83">
        <v>3</v>
      </c>
    </row>
    <row r="84" spans="1:26" x14ac:dyDescent="0.3">
      <c r="A84" t="s">
        <v>82</v>
      </c>
      <c r="I84" s="1">
        <v>1.5</v>
      </c>
      <c r="J84" s="1">
        <v>3.5</v>
      </c>
      <c r="P84">
        <v>5</v>
      </c>
      <c r="Q84">
        <v>3</v>
      </c>
      <c r="S84">
        <v>4</v>
      </c>
      <c r="U84">
        <v>3</v>
      </c>
      <c r="Y84">
        <v>3</v>
      </c>
      <c r="Z84" s="1">
        <v>2.5</v>
      </c>
    </row>
    <row r="85" spans="1:26" x14ac:dyDescent="0.3">
      <c r="A85" t="s">
        <v>83</v>
      </c>
      <c r="C85" s="1">
        <v>4.5</v>
      </c>
      <c r="F85" s="1">
        <v>3.5</v>
      </c>
      <c r="H85">
        <v>5</v>
      </c>
      <c r="I85">
        <v>2</v>
      </c>
      <c r="J85">
        <v>4</v>
      </c>
      <c r="L85">
        <v>4</v>
      </c>
      <c r="N85">
        <v>4</v>
      </c>
      <c r="O85">
        <v>4</v>
      </c>
      <c r="P85">
        <v>5</v>
      </c>
      <c r="Q85">
        <v>4</v>
      </c>
      <c r="R85" s="1">
        <v>0.5</v>
      </c>
      <c r="S85" s="1">
        <v>3.5</v>
      </c>
      <c r="T85">
        <v>4</v>
      </c>
      <c r="U85">
        <v>4</v>
      </c>
      <c r="V85" s="1">
        <v>2.5</v>
      </c>
      <c r="W85">
        <v>4</v>
      </c>
      <c r="Z85">
        <v>4</v>
      </c>
    </row>
    <row r="86" spans="1:26" x14ac:dyDescent="0.3">
      <c r="A86" t="s">
        <v>84</v>
      </c>
      <c r="C86">
        <v>4</v>
      </c>
      <c r="F86">
        <v>4</v>
      </c>
      <c r="H86">
        <v>5</v>
      </c>
      <c r="I86">
        <v>5</v>
      </c>
      <c r="J86" s="1">
        <v>3.5</v>
      </c>
      <c r="L86" s="1">
        <v>3.5</v>
      </c>
      <c r="N86">
        <v>4</v>
      </c>
      <c r="P86">
        <v>5</v>
      </c>
      <c r="Q86" s="1">
        <v>3.5</v>
      </c>
      <c r="R86" s="1">
        <v>0.5</v>
      </c>
      <c r="S86" s="1">
        <v>3.5</v>
      </c>
      <c r="T86">
        <v>4</v>
      </c>
      <c r="U86">
        <v>3</v>
      </c>
      <c r="V86">
        <v>4</v>
      </c>
      <c r="W86">
        <v>4</v>
      </c>
      <c r="Z86" s="1">
        <v>4.5</v>
      </c>
    </row>
    <row r="87" spans="1:26" x14ac:dyDescent="0.3">
      <c r="A87" t="s">
        <v>85</v>
      </c>
      <c r="C87">
        <v>3</v>
      </c>
      <c r="D87">
        <v>4</v>
      </c>
      <c r="F87" s="1">
        <v>2.5</v>
      </c>
      <c r="G87" s="1">
        <v>3.5</v>
      </c>
      <c r="H87">
        <v>5</v>
      </c>
      <c r="I87">
        <v>1</v>
      </c>
      <c r="J87" s="1">
        <v>3.5</v>
      </c>
      <c r="K87">
        <v>5</v>
      </c>
      <c r="M87" s="1">
        <v>2.5</v>
      </c>
      <c r="N87">
        <v>4</v>
      </c>
      <c r="P87">
        <v>1</v>
      </c>
      <c r="R87">
        <v>1</v>
      </c>
      <c r="S87">
        <v>1</v>
      </c>
      <c r="U87" s="1">
        <v>0.5</v>
      </c>
      <c r="X87">
        <v>3</v>
      </c>
      <c r="Z87">
        <v>1</v>
      </c>
    </row>
    <row r="88" spans="1:26" x14ac:dyDescent="0.3">
      <c r="A88" t="s">
        <v>86</v>
      </c>
      <c r="C88" s="1">
        <v>1.5</v>
      </c>
      <c r="F88">
        <v>3</v>
      </c>
      <c r="I88">
        <v>1</v>
      </c>
      <c r="J88" s="1">
        <v>2.5</v>
      </c>
      <c r="K88">
        <v>5</v>
      </c>
      <c r="L88">
        <v>3</v>
      </c>
      <c r="M88">
        <v>5</v>
      </c>
      <c r="N88">
        <v>4</v>
      </c>
      <c r="Q88">
        <v>2</v>
      </c>
      <c r="S88">
        <v>1</v>
      </c>
      <c r="T88" s="1">
        <v>3.5</v>
      </c>
      <c r="U88">
        <v>1</v>
      </c>
      <c r="V88">
        <v>4</v>
      </c>
      <c r="Z88" s="1">
        <v>2.5</v>
      </c>
    </row>
    <row r="89" spans="1:26" x14ac:dyDescent="0.3">
      <c r="A89" t="s">
        <v>87</v>
      </c>
      <c r="C89">
        <v>4</v>
      </c>
      <c r="H89">
        <v>4</v>
      </c>
      <c r="I89">
        <v>1</v>
      </c>
      <c r="J89" s="1">
        <v>3.5</v>
      </c>
      <c r="K89" s="1">
        <v>3.5</v>
      </c>
      <c r="M89">
        <v>4</v>
      </c>
      <c r="N89">
        <v>3</v>
      </c>
      <c r="S89">
        <v>4</v>
      </c>
      <c r="U89" s="1">
        <v>2.5</v>
      </c>
      <c r="V89">
        <v>3</v>
      </c>
      <c r="Y89">
        <v>2</v>
      </c>
      <c r="Z89">
        <v>4</v>
      </c>
    </row>
    <row r="90" spans="1:26" x14ac:dyDescent="0.3">
      <c r="A90" t="s">
        <v>88</v>
      </c>
      <c r="C90">
        <v>1</v>
      </c>
      <c r="H90">
        <v>4</v>
      </c>
      <c r="I90" s="1">
        <v>2.5</v>
      </c>
      <c r="J90">
        <v>3</v>
      </c>
      <c r="P90">
        <v>3</v>
      </c>
      <c r="Q90">
        <v>3</v>
      </c>
      <c r="R90">
        <v>3</v>
      </c>
      <c r="T90" s="1">
        <v>3.5</v>
      </c>
      <c r="U90" s="1">
        <v>2.5</v>
      </c>
      <c r="W90" s="1">
        <v>2.5</v>
      </c>
      <c r="Z90">
        <v>3</v>
      </c>
    </row>
    <row r="91" spans="1:26" x14ac:dyDescent="0.3">
      <c r="A91" t="s">
        <v>89</v>
      </c>
      <c r="C91">
        <v>4</v>
      </c>
      <c r="I91" s="1">
        <v>2.5</v>
      </c>
      <c r="J91" s="1">
        <v>4.5</v>
      </c>
      <c r="L91">
        <v>5</v>
      </c>
      <c r="M91">
        <v>4</v>
      </c>
      <c r="N91">
        <v>4</v>
      </c>
      <c r="O91">
        <v>5</v>
      </c>
      <c r="P91">
        <v>3</v>
      </c>
      <c r="Q91" s="1">
        <v>3.5</v>
      </c>
      <c r="U91" s="1">
        <v>2.5</v>
      </c>
      <c r="W91">
        <v>4</v>
      </c>
      <c r="Z91">
        <v>4</v>
      </c>
    </row>
    <row r="92" spans="1:26" x14ac:dyDescent="0.3">
      <c r="A92" t="s">
        <v>90</v>
      </c>
      <c r="C92">
        <v>1</v>
      </c>
      <c r="F92">
        <v>1</v>
      </c>
      <c r="G92">
        <v>4</v>
      </c>
      <c r="H92" s="1">
        <v>4.5</v>
      </c>
      <c r="I92">
        <v>2</v>
      </c>
      <c r="J92">
        <v>4</v>
      </c>
      <c r="K92">
        <v>5</v>
      </c>
      <c r="M92">
        <v>4</v>
      </c>
      <c r="Q92" s="1">
        <v>1.5</v>
      </c>
      <c r="R92" s="1">
        <v>0.5</v>
      </c>
      <c r="T92">
        <v>4</v>
      </c>
      <c r="U92" s="1">
        <v>0.5</v>
      </c>
      <c r="V92">
        <v>4</v>
      </c>
      <c r="Z92" s="1">
        <v>0.5</v>
      </c>
    </row>
    <row r="93" spans="1:26" x14ac:dyDescent="0.3">
      <c r="A93" t="s">
        <v>91</v>
      </c>
      <c r="B93">
        <v>4</v>
      </c>
      <c r="C93">
        <v>5</v>
      </c>
      <c r="D93">
        <v>5</v>
      </c>
      <c r="E93" s="1">
        <v>3.5</v>
      </c>
      <c r="F93">
        <v>4</v>
      </c>
      <c r="G93">
        <v>4</v>
      </c>
      <c r="I93">
        <v>5</v>
      </c>
      <c r="J93" s="1">
        <v>4.5</v>
      </c>
      <c r="K93">
        <v>4</v>
      </c>
      <c r="L93" s="1">
        <v>4.5</v>
      </c>
      <c r="M93" s="1">
        <v>4.5</v>
      </c>
      <c r="N93">
        <v>4</v>
      </c>
      <c r="P93">
        <v>3</v>
      </c>
      <c r="Q93">
        <v>5</v>
      </c>
      <c r="R93">
        <v>4</v>
      </c>
      <c r="S93">
        <v>4</v>
      </c>
      <c r="U93" s="1">
        <v>0.5</v>
      </c>
      <c r="V93">
        <v>3</v>
      </c>
      <c r="W93">
        <v>3</v>
      </c>
      <c r="X93" s="1">
        <v>4.5</v>
      </c>
    </row>
    <row r="94" spans="1:26" x14ac:dyDescent="0.3">
      <c r="A94" t="s">
        <v>92</v>
      </c>
      <c r="I94" s="1">
        <v>2.5</v>
      </c>
      <c r="J94" s="1">
        <v>3.5</v>
      </c>
      <c r="K94" s="1">
        <v>3.5</v>
      </c>
      <c r="N94" s="1">
        <v>3.5</v>
      </c>
      <c r="S94">
        <v>3</v>
      </c>
      <c r="U94" s="1">
        <v>0.5</v>
      </c>
    </row>
    <row r="95" spans="1:26" x14ac:dyDescent="0.3">
      <c r="A95" t="s">
        <v>93</v>
      </c>
      <c r="I95" s="1">
        <v>3.5</v>
      </c>
      <c r="J95" s="1">
        <v>3.5</v>
      </c>
      <c r="N95" s="1">
        <v>2.5</v>
      </c>
      <c r="U95">
        <v>3</v>
      </c>
      <c r="V95">
        <v>3</v>
      </c>
    </row>
    <row r="96" spans="1:26" x14ac:dyDescent="0.3">
      <c r="A96" t="s">
        <v>94</v>
      </c>
      <c r="B96">
        <v>5</v>
      </c>
      <c r="G96" s="1">
        <v>3.5</v>
      </c>
      <c r="H96">
        <v>4</v>
      </c>
      <c r="I96">
        <v>5</v>
      </c>
      <c r="J96" s="1">
        <v>2.5</v>
      </c>
      <c r="K96">
        <v>3</v>
      </c>
      <c r="L96" s="1">
        <v>4.5</v>
      </c>
      <c r="N96" s="1">
        <v>3.5</v>
      </c>
      <c r="P96">
        <v>2</v>
      </c>
      <c r="Q96">
        <v>3</v>
      </c>
      <c r="S96" s="1">
        <v>3.5</v>
      </c>
      <c r="U96" s="1">
        <v>2.5</v>
      </c>
      <c r="V96">
        <v>5</v>
      </c>
      <c r="Z96">
        <v>4</v>
      </c>
    </row>
    <row r="97" spans="1:26" x14ac:dyDescent="0.3">
      <c r="A97" t="s">
        <v>95</v>
      </c>
      <c r="B97" s="1">
        <v>3.5</v>
      </c>
      <c r="C97">
        <v>5</v>
      </c>
      <c r="D97" s="1">
        <v>3.5</v>
      </c>
      <c r="F97">
        <v>3</v>
      </c>
      <c r="G97" s="1">
        <v>3.5</v>
      </c>
      <c r="H97" s="1">
        <v>4.5</v>
      </c>
      <c r="I97">
        <v>5</v>
      </c>
      <c r="J97" s="1">
        <v>3.5</v>
      </c>
      <c r="K97">
        <v>4</v>
      </c>
      <c r="M97" s="1">
        <v>4.5</v>
      </c>
      <c r="N97">
        <v>4</v>
      </c>
      <c r="Q97" s="1">
        <v>3.5</v>
      </c>
      <c r="R97" s="1">
        <v>0.5</v>
      </c>
      <c r="S97">
        <v>5</v>
      </c>
      <c r="T97" s="1">
        <v>3.5</v>
      </c>
      <c r="U97">
        <v>3</v>
      </c>
      <c r="X97" s="1">
        <v>4.5</v>
      </c>
      <c r="Z97" s="1">
        <v>3.5</v>
      </c>
    </row>
    <row r="98" spans="1:26" x14ac:dyDescent="0.3">
      <c r="A98" t="s">
        <v>96</v>
      </c>
      <c r="B98">
        <v>3</v>
      </c>
      <c r="C98">
        <v>5</v>
      </c>
      <c r="F98">
        <v>4</v>
      </c>
      <c r="G98" s="1">
        <v>3.5</v>
      </c>
      <c r="I98">
        <v>2</v>
      </c>
      <c r="J98">
        <v>4</v>
      </c>
      <c r="K98">
        <v>3</v>
      </c>
      <c r="M98">
        <v>4</v>
      </c>
      <c r="N98">
        <v>3</v>
      </c>
      <c r="Q98">
        <v>4</v>
      </c>
      <c r="S98">
        <v>4</v>
      </c>
      <c r="T98">
        <v>2</v>
      </c>
      <c r="U98" s="1">
        <v>2.5</v>
      </c>
      <c r="X98">
        <v>4</v>
      </c>
    </row>
    <row r="99" spans="1:26" x14ac:dyDescent="0.3">
      <c r="A99" t="s">
        <v>97</v>
      </c>
      <c r="C99" s="1">
        <v>4.5</v>
      </c>
      <c r="F99">
        <v>4</v>
      </c>
      <c r="H99" s="1">
        <v>4.5</v>
      </c>
      <c r="I99">
        <v>5</v>
      </c>
      <c r="J99">
        <v>4</v>
      </c>
      <c r="K99">
        <v>5</v>
      </c>
      <c r="M99">
        <v>4</v>
      </c>
      <c r="N99" s="1">
        <v>3.5</v>
      </c>
      <c r="P99">
        <v>4</v>
      </c>
      <c r="Q99" s="1">
        <v>3.5</v>
      </c>
      <c r="S99">
        <v>3</v>
      </c>
      <c r="T99">
        <v>4</v>
      </c>
      <c r="U99" s="1">
        <v>3.5</v>
      </c>
      <c r="Y99">
        <v>3</v>
      </c>
      <c r="Z99">
        <v>4</v>
      </c>
    </row>
    <row r="100" spans="1:26" x14ac:dyDescent="0.3">
      <c r="A100" t="s">
        <v>98</v>
      </c>
      <c r="B100" s="1">
        <v>3.5</v>
      </c>
      <c r="C100">
        <v>4</v>
      </c>
      <c r="F100" s="1">
        <v>3.5</v>
      </c>
      <c r="H100" s="1">
        <v>4.5</v>
      </c>
      <c r="I100" s="1">
        <v>4.5</v>
      </c>
      <c r="J100">
        <v>4</v>
      </c>
      <c r="K100">
        <v>5</v>
      </c>
      <c r="M100" s="1">
        <v>4.5</v>
      </c>
      <c r="N100" s="1">
        <v>3.5</v>
      </c>
      <c r="P100">
        <v>4</v>
      </c>
      <c r="Q100" s="1">
        <v>3.5</v>
      </c>
      <c r="S100">
        <v>2</v>
      </c>
      <c r="U100">
        <v>3</v>
      </c>
      <c r="V100">
        <v>4</v>
      </c>
      <c r="X100" s="1">
        <v>3.5</v>
      </c>
      <c r="Z100">
        <v>4</v>
      </c>
    </row>
    <row r="101" spans="1:26" x14ac:dyDescent="0.3">
      <c r="A101" t="s">
        <v>99</v>
      </c>
      <c r="F101">
        <v>3</v>
      </c>
      <c r="G101" s="1">
        <v>3.5</v>
      </c>
      <c r="H101">
        <v>4</v>
      </c>
      <c r="I101" s="1">
        <v>1.5</v>
      </c>
      <c r="J101">
        <v>3</v>
      </c>
      <c r="K101">
        <v>2</v>
      </c>
      <c r="N101">
        <v>4</v>
      </c>
      <c r="S101">
        <v>4</v>
      </c>
      <c r="U101" s="1">
        <v>1.5</v>
      </c>
      <c r="V101">
        <v>4</v>
      </c>
    </row>
    <row r="102" spans="1:26" x14ac:dyDescent="0.3">
      <c r="A102" s="8" t="s">
        <v>152</v>
      </c>
      <c r="B102">
        <f>AVERAGE(B2:B101)</f>
        <v>3.6515151515151514</v>
      </c>
      <c r="C102">
        <f t="shared" ref="C102:L102" si="0">AVERAGE(C2:C101)</f>
        <v>4.1079545454545459</v>
      </c>
      <c r="D102">
        <f t="shared" si="0"/>
        <v>4.6818181818181817</v>
      </c>
      <c r="E102">
        <f t="shared" si="0"/>
        <v>4.0588235294117645</v>
      </c>
      <c r="F102">
        <f t="shared" si="0"/>
        <v>3.6615384615384614</v>
      </c>
      <c r="G102">
        <f t="shared" si="0"/>
        <v>3.6666666666666665</v>
      </c>
      <c r="H102">
        <f t="shared" si="0"/>
        <v>4.5</v>
      </c>
      <c r="I102">
        <f t="shared" si="0"/>
        <v>3.5101010101010099</v>
      </c>
      <c r="J102">
        <f t="shared" si="0"/>
        <v>3.7135416666666665</v>
      </c>
      <c r="K102">
        <f t="shared" si="0"/>
        <v>4.0411764705882351</v>
      </c>
      <c r="L102">
        <f t="shared" si="0"/>
        <v>4.0652173913043477</v>
      </c>
      <c r="M102">
        <f t="shared" ref="M102" si="1">AVERAGE(M2:M101)</f>
        <v>3.859375</v>
      </c>
      <c r="N102">
        <f t="shared" ref="N102" si="2">AVERAGE(N2:N101)</f>
        <v>3.7597402597402598</v>
      </c>
      <c r="O102">
        <f t="shared" ref="O102" si="3">AVERAGE(O2:O101)</f>
        <v>4.3974358974358978</v>
      </c>
      <c r="P102">
        <f t="shared" ref="P102" si="4">AVERAGE(P2:P101)</f>
        <v>3.6</v>
      </c>
      <c r="Q102">
        <f t="shared" ref="Q102" si="5">AVERAGE(Q2:Q101)</f>
        <v>3.6282051282051282</v>
      </c>
      <c r="R102">
        <f t="shared" ref="R102" si="6">AVERAGE(R2:R101)</f>
        <v>2.9642857142857144</v>
      </c>
      <c r="S102">
        <f t="shared" ref="S102" si="7">AVERAGE(S2:S101)</f>
        <v>3.44</v>
      </c>
      <c r="T102">
        <f t="shared" ref="T102" si="8">AVERAGE(T2:T101)</f>
        <v>3.8656716417910446</v>
      </c>
      <c r="U102">
        <f t="shared" ref="U102:V102" si="9">AVERAGE(U2:U101)</f>
        <v>2.89</v>
      </c>
      <c r="V102">
        <f t="shared" si="9"/>
        <v>4.1148648648648649</v>
      </c>
      <c r="W102">
        <f t="shared" ref="W102" si="10">AVERAGE(W2:W101)</f>
        <v>3.4230769230769229</v>
      </c>
      <c r="X102">
        <f t="shared" ref="X102" si="11">AVERAGE(X2:X101)</f>
        <v>4.2794117647058822</v>
      </c>
      <c r="Y102">
        <f t="shared" ref="Y102" si="12">AVERAGE(Y2:Y101)</f>
        <v>3.7</v>
      </c>
      <c r="Z102">
        <f t="shared" ref="Z102" si="13">AVERAGE(Z2:Z101)</f>
        <v>3.3698630136986303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7" sqref="A7:XFD7"/>
    </sheetView>
  </sheetViews>
  <sheetFormatPr defaultRowHeight="14.4" x14ac:dyDescent="0.3"/>
  <cols>
    <col min="1" max="1" width="11.109375" customWidth="1"/>
  </cols>
  <sheetData>
    <row r="1" spans="1:26" x14ac:dyDescent="0.3">
      <c r="A1" t="s">
        <v>127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</row>
    <row r="2" spans="1:26" x14ac:dyDescent="0.3">
      <c r="A2">
        <v>1648</v>
      </c>
      <c r="B2">
        <f>CORREL(Data!$B$2:$B$101, Data!B$2:B$101)</f>
        <v>0.99999999999999978</v>
      </c>
      <c r="C2">
        <f>CORREL(Data!$B$2:$B$101, Data!C$2:C$101)</f>
        <v>0.40298018845699629</v>
      </c>
      <c r="D2">
        <f>CORREL(Data!$B$2:$B$101, Data!D$2:D$101)</f>
        <v>-0.14220565008492747</v>
      </c>
      <c r="E2">
        <f>CORREL(Data!$B$2:$B$101, Data!E$2:E$101)</f>
        <v>0.51761980439715483</v>
      </c>
      <c r="F2">
        <f>CORREL(Data!$B$2:$B$101, Data!F$2:F$101)</f>
        <v>0.30019961468535589</v>
      </c>
      <c r="G2">
        <f>CORREL(Data!$B$2:$B$101, Data!G$2:G$101)</f>
        <v>0.48053660218278615</v>
      </c>
      <c r="H2">
        <f>CORREL(Data!$B$2:$B$101, Data!H$2:H$101)</f>
        <v>-0.31241191543824826</v>
      </c>
      <c r="I2">
        <f>CORREL(Data!$B$2:$B$101, Data!I$2:I$101)</f>
        <v>0.38334847991865839</v>
      </c>
      <c r="J2">
        <f>CORREL(Data!$B$2:$B$101, Data!J$2:J$101)</f>
        <v>9.2774650284610155E-2</v>
      </c>
      <c r="K2">
        <f>CORREL(Data!$B$2:$B$101, Data!K$2:K$101)</f>
        <v>9.8190594173077406E-2</v>
      </c>
      <c r="L2">
        <f>CORREL(Data!$B$2:$B$101, Data!L$2:L$101)</f>
        <v>-4.1734052945151513E-2</v>
      </c>
      <c r="M2">
        <f>CORREL(Data!$B$2:$B$101, Data!M$2:M$101)</f>
        <v>0.26442478716072465</v>
      </c>
      <c r="N2">
        <f>CORREL(Data!$B$2:$B$101, Data!N$2:N$101)</f>
        <v>0.26126836282372301</v>
      </c>
      <c r="O2">
        <f>CORREL(Data!$B$2:$B$101, Data!O$2:O$101)</f>
        <v>0.46460996868120108</v>
      </c>
      <c r="P2">
        <f>CORREL(Data!$B$2:$B$101, Data!P$2:P$101)</f>
        <v>2.2307771507021731E-2</v>
      </c>
      <c r="Q2">
        <f>CORREL(Data!$B$2:$B$101, Data!Q$2:Q$101)</f>
        <v>-0.19198791566393103</v>
      </c>
      <c r="R2">
        <f>CORREL(Data!$B$2:$B$101, Data!R$2:R$101)</f>
        <v>0.49300760515325925</v>
      </c>
      <c r="S2">
        <f>CORREL(Data!$B$2:$B$101, Data!S$2:S$101)</f>
        <v>0.36064387194709613</v>
      </c>
      <c r="T2">
        <f>CORREL(Data!$B$2:$B$101, Data!T$2:T$101)</f>
        <v>0.55108883721563151</v>
      </c>
      <c r="U2">
        <f>CORREL(Data!$B$2:$B$101, Data!U$2:U$101)</f>
        <v>2.5441059632350066E-3</v>
      </c>
      <c r="V2">
        <f>CORREL(Data!$B$2:$B$101, Data!V$2:V$101)</f>
        <v>0.11665274170207045</v>
      </c>
      <c r="W2">
        <f>CORREL(Data!$B$2:$B$101, Data!W$2:W$101)</f>
        <v>-0.42918278269586624</v>
      </c>
      <c r="X2">
        <f>CORREL(Data!$B$2:$B$101, Data!X$2:X$101)</f>
        <v>0.39437091174425176</v>
      </c>
      <c r="Y2">
        <f>CORREL(Data!$B$2:$B$101, Data!Y$2:Y$101)</f>
        <v>-0.30442200863181029</v>
      </c>
      <c r="Z2">
        <f>CORREL(Data!$B$2:$B$101, Data!Z$2:Z$101)</f>
        <v>0.24504774862560583</v>
      </c>
    </row>
    <row r="3" spans="1:26" x14ac:dyDescent="0.3">
      <c r="A3">
        <v>5136</v>
      </c>
      <c r="B3">
        <f>CORREL(Data!$C$2:$C$101, Data!B$2:B$101)</f>
        <v>0.40298018845699629</v>
      </c>
      <c r="C3">
        <f>CORREL(Data!$C$2:$C$101, Data!C$2:C$101)</f>
        <v>0.99999999999999978</v>
      </c>
      <c r="D3">
        <f>CORREL(Data!$C$2:$C$101, Data!D$2:D$101)</f>
        <v>0.11897853794182803</v>
      </c>
      <c r="E3">
        <f>CORREL(Data!$C$2:$C$101, Data!E$2:E$101)</f>
        <v>5.7916299035075912E-2</v>
      </c>
      <c r="F3">
        <f>CORREL(Data!$C$2:$C$101, Data!F$2:F$101)</f>
        <v>0.34173415523999401</v>
      </c>
      <c r="G3">
        <f>CORREL(Data!$C$2:$C$101, Data!G$2:G$101)</f>
        <v>0.24137698982591196</v>
      </c>
      <c r="H3">
        <f>CORREL(Data!$C$2:$C$101, Data!H$2:H$101)</f>
        <v>0.1313984527481083</v>
      </c>
      <c r="I3">
        <f>CORREL(Data!$C$2:$C$101, Data!I$2:I$101)</f>
        <v>0.20669483528014401</v>
      </c>
      <c r="J3">
        <f>CORREL(Data!$C$2:$C$101, Data!J$2:J$101)</f>
        <v>0.36005629545020651</v>
      </c>
      <c r="K3">
        <f>CORREL(Data!$C$2:$C$101, Data!K$2:K$101)</f>
        <v>3.3642473972404656E-2</v>
      </c>
      <c r="L3">
        <f>CORREL(Data!$C$2:$C$101, Data!L$2:L$101)</f>
        <v>0.13854790764906569</v>
      </c>
      <c r="M3">
        <f>CORREL(Data!$C$2:$C$101, Data!M$2:M$101)</f>
        <v>0.1529480505075162</v>
      </c>
      <c r="N3">
        <f>CORREL(Data!$C$2:$C$101, Data!N$2:N$101)</f>
        <v>0.14888159791222119</v>
      </c>
      <c r="O3">
        <f>CORREL(Data!$C$2:$C$101, Data!O$2:O$101)</f>
        <v>0.56244873874488854</v>
      </c>
      <c r="P3">
        <f>CORREL(Data!$C$2:$C$101, Data!P$2:P$101)</f>
        <v>0.41443820151070604</v>
      </c>
      <c r="Q3">
        <f>CORREL(Data!$C$2:$C$101, Data!Q$2:Q$101)</f>
        <v>0.48860698263640312</v>
      </c>
      <c r="R3">
        <f>CORREL(Data!$C$2:$C$101, Data!R$2:R$101)</f>
        <v>0.32811962682419243</v>
      </c>
      <c r="S3">
        <f>CORREL(Data!$C$2:$C$101, Data!S$2:S$101)</f>
        <v>0.42223642660835542</v>
      </c>
      <c r="T3">
        <f>CORREL(Data!$C$2:$C$101, Data!T$2:T$101)</f>
        <v>0.22663483432464562</v>
      </c>
      <c r="U3">
        <f>CORREL(Data!$C$2:$C$101, Data!U$2:U$101)</f>
        <v>0.30580326092025339</v>
      </c>
      <c r="V3">
        <f>CORREL(Data!$C$2:$C$101, Data!V$2:V$101)</f>
        <v>3.7769111501628067E-2</v>
      </c>
      <c r="W3">
        <f>CORREL(Data!$C$2:$C$101, Data!W$2:W$101)</f>
        <v>0.24072770522228643</v>
      </c>
      <c r="X3">
        <f>CORREL(Data!$C$2:$C$101, Data!X$2:X$101)</f>
        <v>0.41167618541813644</v>
      </c>
      <c r="Y3">
        <f>CORREL(Data!$C$2:$C$101, Data!Y$2:Y$101)</f>
        <v>0.18923398335047928</v>
      </c>
      <c r="Z3">
        <f>CORREL(Data!$C$2:$C$101, Data!Z$2:Z$101)</f>
        <v>0.39006674934025765</v>
      </c>
    </row>
    <row r="4" spans="1:26" x14ac:dyDescent="0.3">
      <c r="A4">
        <v>918</v>
      </c>
      <c r="B4">
        <f>CORREL(Data!$D$2:$D$101, Data!B$2:B$101)</f>
        <v>-0.14220565008492747</v>
      </c>
      <c r="C4">
        <f>CORREL(Data!$D$2:$D$101, Data!C$2:C$101)</f>
        <v>0.11897853794182803</v>
      </c>
      <c r="D4">
        <f>CORREL(Data!$D$2:$D$101, Data!D$2:D$101)</f>
        <v>0.99999999999999978</v>
      </c>
      <c r="E4">
        <f>CORREL(Data!$D$2:$D$101, Data!E$2:E$101)</f>
        <v>-0.31706324373711381</v>
      </c>
      <c r="F4">
        <f>CORREL(Data!$D$2:$D$101, Data!F$2:F$101)</f>
        <v>0.29455759163929868</v>
      </c>
      <c r="G4">
        <f>CORREL(Data!$D$2:$D$101, Data!G$2:G$101)</f>
        <v>0.46833329437099369</v>
      </c>
      <c r="H4">
        <f>CORREL(Data!$D$2:$D$101, Data!H$2:H$101)</f>
        <v>9.203669564742617E-2</v>
      </c>
      <c r="I4">
        <f>CORREL(Data!$D$2:$D$101, Data!I$2:I$101)</f>
        <v>-4.5854431055885679E-2</v>
      </c>
      <c r="J4">
        <f>CORREL(Data!$D$2:$D$101, Data!J$2:J$101)</f>
        <v>0.36756756756756787</v>
      </c>
      <c r="K4">
        <f>CORREL(Data!$D$2:$D$101, Data!K$2:K$101)</f>
        <v>-3.5394031465005943E-2</v>
      </c>
      <c r="L4">
        <f>CORREL(Data!$D$2:$D$101, Data!L$2:L$101)</f>
        <v>1.131624362152151E-2</v>
      </c>
      <c r="M4">
        <f>CORREL(Data!$D$2:$D$101, Data!M$2:M$101)</f>
        <v>-0.23165977726152331</v>
      </c>
      <c r="N4">
        <f>CORREL(Data!$D$2:$D$101, Data!N$2:N$101)</f>
        <v>0.14843120879858795</v>
      </c>
      <c r="O4">
        <f>CORREL(Data!$D$2:$D$101, Data!O$2:O$101)</f>
        <v>0.26702869612790614</v>
      </c>
      <c r="P4">
        <f>CORREL(Data!$D$2:$D$101, Data!P$2:P$101)</f>
        <v>0.30413903573293405</v>
      </c>
      <c r="Q4">
        <f>CORREL(Data!$D$2:$D$101, Data!Q$2:Q$101)</f>
        <v>0.37322578372742299</v>
      </c>
      <c r="R4">
        <f>CORREL(Data!$D$2:$D$101, Data!R$2:R$101)</f>
        <v>0.47097212266638172</v>
      </c>
      <c r="S4">
        <f>CORREL(Data!$D$2:$D$101, Data!S$2:S$101)</f>
        <v>6.9956139872755993E-2</v>
      </c>
      <c r="T4">
        <f>CORREL(Data!$D$2:$D$101, Data!T$2:T$101)</f>
        <v>-5.4762399405614774E-2</v>
      </c>
      <c r="U4">
        <f>CORREL(Data!$D$2:$D$101, Data!U$2:U$101)</f>
        <v>0.13381202661740174</v>
      </c>
      <c r="V4">
        <f>CORREL(Data!$D$2:$D$101, Data!V$2:V$101)</f>
        <v>1.516911478011234E-2</v>
      </c>
      <c r="W4">
        <f>CORREL(Data!$D$2:$D$101, Data!W$2:W$101)</f>
        <v>-0.27309601012430468</v>
      </c>
      <c r="X4">
        <f>CORREL(Data!$D$2:$D$101, Data!X$2:X$101)</f>
        <v>8.2528161471690592E-2</v>
      </c>
      <c r="Y4">
        <f>CORREL(Data!$D$2:$D$101, Data!Y$2:Y$101)</f>
        <v>0.66716825348801723</v>
      </c>
      <c r="Z4">
        <f>CORREL(Data!$D$2:$D$101, Data!Z$2:Z$101)</f>
        <v>0.11916230849526546</v>
      </c>
    </row>
    <row r="5" spans="1:26" x14ac:dyDescent="0.3">
      <c r="A5">
        <v>2824</v>
      </c>
      <c r="B5">
        <f>CORREL(Data!$E$2:$E$101, Data!B$2:B$101)</f>
        <v>0.51761980439715483</v>
      </c>
      <c r="C5">
        <f>CORREL(Data!$E$2:$E$101, Data!C$2:C$101)</f>
        <v>5.7916299035075912E-2</v>
      </c>
      <c r="D5">
        <f>CORREL(Data!$E$2:$E$101, Data!D$2:D$101)</f>
        <v>-0.31706324373711381</v>
      </c>
      <c r="E5">
        <f>CORREL(Data!$E$2:$E$101, Data!E$2:E$101)</f>
        <v>0.99999999999999989</v>
      </c>
      <c r="F5">
        <f>CORREL(Data!$E$2:$E$101, Data!F$2:F$101)</f>
        <v>-6.0912667664344125E-2</v>
      </c>
      <c r="G5">
        <f>CORREL(Data!$E$2:$E$101, Data!G$2:G$101)</f>
        <v>-8.0660249950902842E-3</v>
      </c>
      <c r="H5">
        <f>CORREL(Data!$E$2:$E$101, Data!H$2:H$101)</f>
        <v>0.46291004988627577</v>
      </c>
      <c r="I5">
        <f>CORREL(Data!$E$2:$E$101, Data!I$2:I$101)</f>
        <v>0.21476007349626267</v>
      </c>
      <c r="J5">
        <f>CORREL(Data!$E$2:$E$101, Data!J$2:J$101)</f>
        <v>0.16990720046577154</v>
      </c>
      <c r="K5">
        <f>CORREL(Data!$E$2:$E$101, Data!K$2:K$101)</f>
        <v>0.11935027539960696</v>
      </c>
      <c r="L5">
        <f>CORREL(Data!$E$2:$E$101, Data!L$2:L$101)</f>
        <v>0.28275572409412869</v>
      </c>
      <c r="M5">
        <f>CORREL(Data!$E$2:$E$101, Data!M$2:M$101)</f>
        <v>-5.3262080820943641E-3</v>
      </c>
      <c r="N5">
        <f>CORREL(Data!$E$2:$E$101, Data!N$2:N$101)</f>
        <v>-8.7746602709142002E-2</v>
      </c>
      <c r="O5">
        <f>CORREL(Data!$E$2:$E$101, Data!O$2:O$101)</f>
        <v>0.24156659153739843</v>
      </c>
      <c r="P5">
        <f>CORREL(Data!$E$2:$E$101, Data!P$2:P$101)</f>
        <v>0.11653248113414839</v>
      </c>
      <c r="Q5">
        <f>CORREL(Data!$E$2:$E$101, Data!Q$2:Q$101)</f>
        <v>-0.20127525202789154</v>
      </c>
      <c r="R5">
        <f>CORREL(Data!$E$2:$E$101, Data!R$2:R$101)</f>
        <v>0.22834063868173282</v>
      </c>
      <c r="S5">
        <f>CORREL(Data!$E$2:$E$101, Data!S$2:S$101)</f>
        <v>0.23869999502885403</v>
      </c>
      <c r="T5">
        <f>CORREL(Data!$E$2:$E$101, Data!T$2:T$101)</f>
        <v>0.25965984359917371</v>
      </c>
      <c r="U5">
        <f>CORREL(Data!$E$2:$E$101, Data!U$2:U$101)</f>
        <v>0.24709682928664523</v>
      </c>
      <c r="V5">
        <f>CORREL(Data!$E$2:$E$101, Data!V$2:V$101)</f>
        <v>0.14924669844661778</v>
      </c>
      <c r="W5">
        <f>CORREL(Data!$E$2:$E$101, Data!W$2:W$101)</f>
        <v>-0.36146575895707167</v>
      </c>
      <c r="X5">
        <f>CORREL(Data!$E$2:$E$101, Data!X$2:X$101)</f>
        <v>0.47497369617752921</v>
      </c>
      <c r="Y5">
        <f>CORREL(Data!$E$2:$E$101, Data!Y$2:Y$101)</f>
        <v>-0.26207321746894435</v>
      </c>
      <c r="Z5">
        <f>CORREL(Data!$E$2:$E$101, Data!Z$2:Z$101)</f>
        <v>0.16699929243572131</v>
      </c>
    </row>
    <row r="6" spans="1:26" x14ac:dyDescent="0.3">
      <c r="A6">
        <v>3867</v>
      </c>
      <c r="B6">
        <f>CORREL(Data!$F$2:$F$101, Data!B$2:B$101)</f>
        <v>0.30019961468535589</v>
      </c>
      <c r="C6">
        <f>CORREL(Data!$F$2:$F$101, Data!C$2:C$101)</f>
        <v>0.34173415523999401</v>
      </c>
      <c r="D6">
        <f>CORREL(Data!$F$2:$F$101, Data!D$2:D$101)</f>
        <v>0.29455759163929868</v>
      </c>
      <c r="E6">
        <f>CORREL(Data!$F$2:$F$101, Data!E$2:E$101)</f>
        <v>-6.0912667664344125E-2</v>
      </c>
      <c r="F6">
        <f>CORREL(Data!$F$2:$F$101, Data!F$2:F$101)</f>
        <v>1</v>
      </c>
      <c r="G6">
        <f>CORREL(Data!$F$2:$F$101, Data!G$2:G$101)</f>
        <v>0.28249733691268547</v>
      </c>
      <c r="H6">
        <f>CORREL(Data!$F$2:$F$101, Data!H$2:H$101)</f>
        <v>0.40027450425381639</v>
      </c>
      <c r="I6">
        <f>CORREL(Data!$F$2:$F$101, Data!I$2:I$101)</f>
        <v>0.26424949075041737</v>
      </c>
      <c r="J6">
        <f>CORREL(Data!$F$2:$F$101, Data!J$2:J$101)</f>
        <v>0.12519336696482314</v>
      </c>
      <c r="K6">
        <f>CORREL(Data!$F$2:$F$101, Data!K$2:K$101)</f>
        <v>-0.33360164992967406</v>
      </c>
      <c r="L6">
        <f>CORREL(Data!$F$2:$F$101, Data!L$2:L$101)</f>
        <v>-6.657593933590715E-2</v>
      </c>
      <c r="M6">
        <f>CORREL(Data!$F$2:$F$101, Data!M$2:M$101)</f>
        <v>-9.3801239880867374E-2</v>
      </c>
      <c r="N6">
        <f>CORREL(Data!$F$2:$F$101, Data!N$2:N$101)</f>
        <v>0.31010409033155772</v>
      </c>
      <c r="O6">
        <f>CORREL(Data!$F$2:$F$101, Data!O$2:O$101)</f>
        <v>-3.8780240964102954E-3</v>
      </c>
      <c r="P6">
        <f>CORREL(Data!$F$2:$F$101, Data!P$2:P$101)</f>
        <v>0.11358118868108452</v>
      </c>
      <c r="Q6">
        <f>CORREL(Data!$F$2:$F$101, Data!Q$2:Q$101)</f>
        <v>0.17408480372121221</v>
      </c>
      <c r="R6">
        <f>CORREL(Data!$F$2:$F$101, Data!R$2:R$101)</f>
        <v>0.29797731983311881</v>
      </c>
      <c r="S6">
        <f>CORREL(Data!$F$2:$F$101, Data!S$2:S$101)</f>
        <v>0.47668328054517961</v>
      </c>
      <c r="T6">
        <f>CORREL(Data!$F$2:$F$101, Data!T$2:T$101)</f>
        <v>0.2938677115314986</v>
      </c>
      <c r="U6">
        <f>CORREL(Data!$F$2:$F$101, Data!U$2:U$101)</f>
        <v>0.43899155441463594</v>
      </c>
      <c r="V6">
        <f>CORREL(Data!$F$2:$F$101, Data!V$2:V$101)</f>
        <v>-0.16281836337534614</v>
      </c>
      <c r="W6">
        <f>CORREL(Data!$F$2:$F$101, Data!W$2:W$101)</f>
        <v>-0.29596553396746927</v>
      </c>
      <c r="X6">
        <f>CORREL(Data!$F$2:$F$101, Data!X$2:X$101)</f>
        <v>5.4518427313861098E-2</v>
      </c>
      <c r="Y6">
        <f>CORREL(Data!$F$2:$F$101, Data!Y$2:Y$101)</f>
        <v>0.46411014776485626</v>
      </c>
      <c r="Z6">
        <f>CORREL(Data!$F$2:$F$101, Data!Z$2:Z$101)</f>
        <v>0.37985626502293046</v>
      </c>
    </row>
    <row r="7" spans="1:26" x14ac:dyDescent="0.3">
      <c r="A7">
        <v>860</v>
      </c>
      <c r="B7">
        <f>CORREL(Data!$G$2:$G$101, Data!B$2:B$101)</f>
        <v>0.48053660218278615</v>
      </c>
      <c r="C7">
        <f>CORREL(Data!$G$2:$G$101, Data!C$2:C$101)</f>
        <v>0.24137698982591196</v>
      </c>
      <c r="D7">
        <f>CORREL(Data!$G$2:$G$101, Data!D$2:D$101)</f>
        <v>0.46833329437099369</v>
      </c>
      <c r="E7">
        <f>CORREL(Data!$G$2:$G$101, Data!E$2:E$101)</f>
        <v>-8.0660249950902842E-3</v>
      </c>
      <c r="F7">
        <f>CORREL(Data!$G$2:$G$101, Data!F$2:F$101)</f>
        <v>0.28249733691268547</v>
      </c>
      <c r="G7">
        <f>CORREL(Data!$G$2:$G$101, Data!G$2:G$101)</f>
        <v>0.99999999999999989</v>
      </c>
      <c r="H7">
        <f>CORREL(Data!$G$2:$G$101, Data!H$2:H$101)</f>
        <v>0.17115097600502605</v>
      </c>
      <c r="I7">
        <f>CORREL(Data!$G$2:$G$101, Data!I$2:I$101)</f>
        <v>7.2927374823400726E-2</v>
      </c>
      <c r="J7">
        <f>CORREL(Data!$G$2:$G$101, Data!J$2:J$101)</f>
        <v>0.38713264586848378</v>
      </c>
      <c r="K7">
        <f>CORREL(Data!$G$2:$G$101, Data!K$2:K$101)</f>
        <v>0.14615758707888477</v>
      </c>
      <c r="L7">
        <f>CORREL(Data!$G$2:$G$101, Data!L$2:L$101)</f>
        <v>0.21992904844585048</v>
      </c>
      <c r="M7">
        <f>CORREL(Data!$G$2:$G$101, Data!M$2:M$101)</f>
        <v>-5.3157224157626545E-3</v>
      </c>
      <c r="N7">
        <f>CORREL(Data!$G$2:$G$101, Data!N$2:N$101)</f>
        <v>0.32349910970108381</v>
      </c>
      <c r="O7">
        <f>CORREL(Data!$G$2:$G$101, Data!O$2:O$101)</f>
        <v>0.53906585139435703</v>
      </c>
      <c r="P7">
        <f>CORREL(Data!$G$2:$G$101, Data!P$2:P$101)</f>
        <v>0.18127589019895576</v>
      </c>
      <c r="Q7">
        <f>CORREL(Data!$G$2:$G$101, Data!Q$2:Q$101)</f>
        <v>0.34747012926837745</v>
      </c>
      <c r="R7">
        <f>CORREL(Data!$G$2:$G$101, Data!R$2:R$101)</f>
        <v>0.39943642888722536</v>
      </c>
      <c r="S7">
        <f>CORREL(Data!$G$2:$G$101, Data!S$2:S$101)</f>
        <v>0.20731425512405913</v>
      </c>
      <c r="T7">
        <f>CORREL(Data!$G$2:$G$101, Data!T$2:T$101)</f>
        <v>0.31136340126362783</v>
      </c>
      <c r="U7">
        <f>CORREL(Data!$G$2:$G$101, Data!U$2:U$101)</f>
        <v>0.27630574130337854</v>
      </c>
      <c r="V7">
        <f>CORREL(Data!$G$2:$G$101, Data!V$2:V$101)</f>
        <v>7.9697873798686855E-2</v>
      </c>
      <c r="W7">
        <f>CORREL(Data!$G$2:$G$101, Data!W$2:W$101)</f>
        <v>0.21299098612363188</v>
      </c>
      <c r="X7">
        <f>CORREL(Data!$G$2:$G$101, Data!X$2:X$101)</f>
        <v>0.16560825822114311</v>
      </c>
      <c r="Y7">
        <f>CORREL(Data!$G$2:$G$101, Data!Y$2:Y$101)</f>
        <v>0.1623139949832392</v>
      </c>
      <c r="Z7">
        <f>CORREL(Data!$G$2:$G$101, Data!Z$2:Z$101)</f>
        <v>0.27967705678590876</v>
      </c>
    </row>
    <row r="8" spans="1:26" x14ac:dyDescent="0.3">
      <c r="A8" s="4">
        <v>3712</v>
      </c>
      <c r="B8" s="4">
        <f>CORREL(Data!$H$2:$H$101, Data!B$2:B$101)</f>
        <v>-0.31241191543824826</v>
      </c>
      <c r="C8" s="4">
        <f>CORREL(Data!$H$2:$H$101, Data!C$2:C$101)</f>
        <v>0.1313984527481083</v>
      </c>
      <c r="D8" s="4">
        <f>CORREL(Data!$H$2:$H$101, Data!D$2:D$101)</f>
        <v>9.203669564742617E-2</v>
      </c>
      <c r="E8" s="4">
        <f>CORREL(Data!$H$2:$H$101, Data!E$2:E$101)</f>
        <v>0.46291004988627577</v>
      </c>
      <c r="F8" s="4">
        <f>CORREL(Data!$H$2:$H$101, Data!F$2:F$101)</f>
        <v>0.40027450425381639</v>
      </c>
      <c r="G8" s="4">
        <f>CORREL(Data!$H$2:$H$101, Data!G$2:G$101)</f>
        <v>0.17115097600502605</v>
      </c>
      <c r="H8" s="4">
        <f>CORREL(Data!$H$2:$H$101, Data!H$2:H$101)</f>
        <v>1</v>
      </c>
      <c r="I8" s="4">
        <f>CORREL(Data!$H$2:$H$101, Data!I$2:I$101)</f>
        <v>6.5014865962725946E-2</v>
      </c>
      <c r="J8" s="4">
        <f>CORREL(Data!$H$2:$H$101, Data!J$2:J$101)</f>
        <v>9.5622788748577506E-2</v>
      </c>
      <c r="K8" s="4">
        <f>CORREL(Data!$H$2:$H$101, Data!K$2:K$101)</f>
        <v>-0.29250074327953168</v>
      </c>
      <c r="L8" s="4">
        <f>CORREL(Data!$H$2:$H$101, Data!L$2:L$101)</f>
        <v>-3.8900019285437432E-2</v>
      </c>
      <c r="M8" s="4">
        <f>CORREL(Data!$H$2:$H$101, Data!M$2:M$101)</f>
        <v>-0.36432431794822456</v>
      </c>
      <c r="N8" s="4">
        <f>CORREL(Data!$H$2:$H$101, Data!N$2:N$101)</f>
        <v>0.12689900079182612</v>
      </c>
      <c r="O8" s="4">
        <f>CORREL(Data!$H$2:$H$101, Data!O$2:O$101)</f>
        <v>-5.1319592926224657E-2</v>
      </c>
      <c r="P8" s="4">
        <f>CORREL(Data!$H$2:$H$101, Data!P$2:P$101)</f>
        <v>0.2271298649307886</v>
      </c>
      <c r="Q8" s="4">
        <f>CORREL(Data!$H$2:$H$101, Data!Q$2:Q$101)</f>
        <v>1.6406233978294955E-2</v>
      </c>
      <c r="R8" s="4">
        <f>CORREL(Data!$H$2:$H$101, Data!R$2:R$101)</f>
        <v>-0.24076362915896729</v>
      </c>
      <c r="S8" s="4">
        <f>CORREL(Data!$H$2:$H$101, Data!S$2:S$101)</f>
        <v>-0.11525415451442607</v>
      </c>
      <c r="T8" s="4">
        <f>CORREL(Data!$H$2:$H$101, Data!T$2:T$101)</f>
        <v>0.24769327229404767</v>
      </c>
      <c r="U8" s="4">
        <f>CORREL(Data!$H$2:$H$101, Data!U$2:U$101)</f>
        <v>0.16691284304162005</v>
      </c>
      <c r="V8" s="4">
        <f>CORREL(Data!$H$2:$H$101, Data!V$2:V$101)</f>
        <v>0.14601110225769576</v>
      </c>
      <c r="W8" s="4">
        <f>CORREL(Data!$H$2:$H$101, Data!W$2:W$101)</f>
        <v>9.6854855528257077E-3</v>
      </c>
      <c r="X8" s="4">
        <f>CORREL(Data!$H$2:$H$101, Data!X$2:X$101)</f>
        <v>-0.45162541695677344</v>
      </c>
      <c r="Y8" s="4">
        <f>CORREL(Data!$H$2:$H$101, Data!Y$2:Y$101)</f>
        <v>0.19365960183726966</v>
      </c>
      <c r="Z8" s="4">
        <f>CORREL(Data!$H$2:$H$101, Data!Z$2:Z$101)</f>
        <v>0.11326617907648133</v>
      </c>
    </row>
    <row r="9" spans="1:26" x14ac:dyDescent="0.3">
      <c r="A9">
        <v>2968</v>
      </c>
      <c r="B9">
        <f>CORREL(Data!$I$2:$I$101, Data!B$2:B$101)</f>
        <v>0.38334847991865839</v>
      </c>
      <c r="C9">
        <f>CORREL(Data!$I$2:$I$101, Data!C$2:C$101)</f>
        <v>0.20669483528014401</v>
      </c>
      <c r="D9">
        <f>CORREL(Data!$I$2:$I$101, Data!D$2:D$101)</f>
        <v>-4.5854431055885679E-2</v>
      </c>
      <c r="E9">
        <f>CORREL(Data!$I$2:$I$101, Data!E$2:E$101)</f>
        <v>0.21476007349626267</v>
      </c>
      <c r="F9">
        <f>CORREL(Data!$I$2:$I$101, Data!F$2:F$101)</f>
        <v>0.26424949075041737</v>
      </c>
      <c r="G9">
        <f>CORREL(Data!$I$2:$I$101, Data!G$2:G$101)</f>
        <v>7.2927374823400726E-2</v>
      </c>
      <c r="H9">
        <f>CORREL(Data!$I$2:$I$101, Data!H$2:H$101)</f>
        <v>6.5014865962725946E-2</v>
      </c>
      <c r="I9">
        <f>CORREL(Data!$I$2:$I$101, Data!I$2:I$101)</f>
        <v>1</v>
      </c>
      <c r="J9">
        <f>CORREL(Data!$I$2:$I$101, Data!J$2:J$101)</f>
        <v>2.8528950171384709E-2</v>
      </c>
      <c r="K9">
        <f>CORREL(Data!$I$2:$I$101, Data!K$2:K$101)</f>
        <v>-7.3252183501799337E-2</v>
      </c>
      <c r="L9">
        <f>CORREL(Data!$I$2:$I$101, Data!L$2:L$101)</f>
        <v>0.31257295249758305</v>
      </c>
      <c r="M9">
        <f>CORREL(Data!$I$2:$I$101, Data!M$2:M$101)</f>
        <v>5.3024279395167337E-2</v>
      </c>
      <c r="N9">
        <f>CORREL(Data!$I$2:$I$101, Data!N$2:N$101)</f>
        <v>0.14334722117104201</v>
      </c>
      <c r="O9">
        <f>CORREL(Data!$I$2:$I$101, Data!O$2:O$101)</f>
        <v>-0.11808450290440173</v>
      </c>
      <c r="P9">
        <f>CORREL(Data!$I$2:$I$101, Data!P$2:P$101)</f>
        <v>0.10084054440925345</v>
      </c>
      <c r="Q9">
        <f>CORREL(Data!$I$2:$I$101, Data!Q$2:Q$101)</f>
        <v>4.9131974583451886E-2</v>
      </c>
      <c r="R9">
        <f>CORREL(Data!$I$2:$I$101, Data!R$2:R$101)</f>
        <v>-9.04134638156435E-3</v>
      </c>
      <c r="S9">
        <f>CORREL(Data!$I$2:$I$101, Data!S$2:S$101)</f>
        <v>0.20361336385172138</v>
      </c>
      <c r="T9">
        <f>CORREL(Data!$I$2:$I$101, Data!T$2:T$101)</f>
        <v>3.3300756551298376E-2</v>
      </c>
      <c r="U9">
        <f>CORREL(Data!$I$2:$I$101, Data!U$2:U$101)</f>
        <v>0.13798193748660592</v>
      </c>
      <c r="V9">
        <f>CORREL(Data!$I$2:$I$101, Data!V$2:V$101)</f>
        <v>7.0601567731350248E-2</v>
      </c>
      <c r="W9">
        <f>CORREL(Data!$I$2:$I$101, Data!W$2:W$101)</f>
        <v>0.10945155974940961</v>
      </c>
      <c r="X9">
        <f>CORREL(Data!$I$2:$I$101, Data!X$2:X$101)</f>
        <v>-8.3562099269065618E-2</v>
      </c>
      <c r="Y9">
        <f>CORREL(Data!$I$2:$I$101, Data!Y$2:Y$101)</f>
        <v>-8.9316694397979957E-2</v>
      </c>
      <c r="Z9">
        <f>CORREL(Data!$I$2:$I$101, Data!Z$2:Z$101)</f>
        <v>0.22921932957789437</v>
      </c>
    </row>
    <row r="10" spans="1:26" x14ac:dyDescent="0.3">
      <c r="A10">
        <v>3525</v>
      </c>
      <c r="B10">
        <f>CORREL(Data!$J$2:$J$101, Data!B$2:B$101)</f>
        <v>9.2774650284610155E-2</v>
      </c>
      <c r="C10">
        <f>CORREL(Data!$J$2:$J$101, Data!C$2:C$101)</f>
        <v>0.36005629545020651</v>
      </c>
      <c r="D10">
        <f>CORREL(Data!$J$2:$J$101, Data!D$2:D$101)</f>
        <v>0.36756756756756787</v>
      </c>
      <c r="E10">
        <f>CORREL(Data!$J$2:$J$101, Data!E$2:E$101)</f>
        <v>0.16990720046577154</v>
      </c>
      <c r="F10">
        <f>CORREL(Data!$J$2:$J$101, Data!F$2:F$101)</f>
        <v>0.12519336696482314</v>
      </c>
      <c r="G10">
        <f>CORREL(Data!$J$2:$J$101, Data!G$2:G$101)</f>
        <v>0.38713264586848378</v>
      </c>
      <c r="H10">
        <f>CORREL(Data!$J$2:$J$101, Data!H$2:H$101)</f>
        <v>9.5622788748577506E-2</v>
      </c>
      <c r="I10">
        <f>CORREL(Data!$J$2:$J$101, Data!I$2:I$101)</f>
        <v>2.8528950171384709E-2</v>
      </c>
      <c r="J10">
        <f>CORREL(Data!$J$2:$J$101, Data!J$2:J$101)</f>
        <v>0.99999999999999989</v>
      </c>
      <c r="K10">
        <f>CORREL(Data!$J$2:$J$101, Data!K$2:K$101)</f>
        <v>0.21087949693739588</v>
      </c>
      <c r="L10">
        <f>CORREL(Data!$J$2:$J$101, Data!L$2:L$101)</f>
        <v>0.24328325135114928</v>
      </c>
      <c r="M10">
        <f>CORREL(Data!$J$2:$J$101, Data!M$2:M$101)</f>
        <v>-8.6060879396399573E-2</v>
      </c>
      <c r="N10">
        <f>CORREL(Data!$J$2:$J$101, Data!N$2:N$101)</f>
        <v>5.8364767765839237E-2</v>
      </c>
      <c r="O10">
        <f>CORREL(Data!$J$2:$J$101, Data!O$2:O$101)</f>
        <v>0.47549485227568483</v>
      </c>
      <c r="P10">
        <f>CORREL(Data!$J$2:$J$101, Data!P$2:P$101)</f>
        <v>0.20173421718148513</v>
      </c>
      <c r="Q10">
        <f>CORREL(Data!$J$2:$J$101, Data!Q$2:Q$101)</f>
        <v>0.47571090136593314</v>
      </c>
      <c r="R10">
        <f>CORREL(Data!$J$2:$J$101, Data!R$2:R$101)</f>
        <v>0.30695706552688817</v>
      </c>
      <c r="S10">
        <f>CORREL(Data!$J$2:$J$101, Data!S$2:S$101)</f>
        <v>0.1363430859304795</v>
      </c>
      <c r="T10">
        <f>CORREL(Data!$J$2:$J$101, Data!T$2:T$101)</f>
        <v>0.3017504796646634</v>
      </c>
      <c r="U10">
        <f>CORREL(Data!$J$2:$J$101, Data!U$2:U$101)</f>
        <v>0.14341352669138435</v>
      </c>
      <c r="V10">
        <f>CORREL(Data!$J$2:$J$101, Data!V$2:V$101)</f>
        <v>5.609971272953404E-2</v>
      </c>
      <c r="W10">
        <f>CORREL(Data!$J$2:$J$101, Data!W$2:W$101)</f>
        <v>0.1799076835623096</v>
      </c>
      <c r="X10">
        <f>CORREL(Data!$J$2:$J$101, Data!X$2:X$101)</f>
        <v>0.28464778986690842</v>
      </c>
      <c r="Y10">
        <f>CORREL(Data!$J$2:$J$101, Data!Y$2:Y$101)</f>
        <v>0.17075705827731683</v>
      </c>
      <c r="Z10">
        <f>CORREL(Data!$J$2:$J$101, Data!Z$2:Z$101)</f>
        <v>0.19313126119435992</v>
      </c>
    </row>
    <row r="11" spans="1:26" x14ac:dyDescent="0.3">
      <c r="A11">
        <v>4323</v>
      </c>
      <c r="B11">
        <f>CORREL(Data!$K$2:$K$101, Data!B$2:B$101)</f>
        <v>9.8190594173077406E-2</v>
      </c>
      <c r="C11">
        <f>CORREL(Data!$K$2:$K$101, Data!C$2:C$101)</f>
        <v>3.3642473972404656E-2</v>
      </c>
      <c r="D11">
        <f>CORREL(Data!$K$2:$K$101, Data!D$2:D$101)</f>
        <v>-3.5394031465005943E-2</v>
      </c>
      <c r="E11">
        <f>CORREL(Data!$K$2:$K$101, Data!E$2:E$101)</f>
        <v>0.11935027539960696</v>
      </c>
      <c r="F11">
        <f>CORREL(Data!$K$2:$K$101, Data!F$2:F$101)</f>
        <v>-0.33360164992967406</v>
      </c>
      <c r="G11">
        <f>CORREL(Data!$K$2:$K$101, Data!G$2:G$101)</f>
        <v>0.14615758707888477</v>
      </c>
      <c r="H11">
        <f>CORREL(Data!$K$2:$K$101, Data!H$2:H$101)</f>
        <v>-0.29250074327953168</v>
      </c>
      <c r="I11">
        <f>CORREL(Data!$K$2:$K$101, Data!I$2:I$101)</f>
        <v>-7.3252183501799337E-2</v>
      </c>
      <c r="J11">
        <f>CORREL(Data!$K$2:$K$101, Data!J$2:J$101)</f>
        <v>0.21087949693739588</v>
      </c>
      <c r="K11">
        <f>CORREL(Data!$K$2:$K$101, Data!K$2:K$101)</f>
        <v>0.99999999999999989</v>
      </c>
      <c r="L11">
        <f>CORREL(Data!$K$2:$K$101, Data!L$2:L$101)</f>
        <v>2.2907492187582843E-2</v>
      </c>
      <c r="M11">
        <f>CORREL(Data!$K$2:$K$101, Data!M$2:M$101)</f>
        <v>0.25252866387786765</v>
      </c>
      <c r="N11">
        <f>CORREL(Data!$K$2:$K$101, Data!N$2:N$101)</f>
        <v>-0.22178875861778929</v>
      </c>
      <c r="O11">
        <f>CORREL(Data!$K$2:$K$101, Data!O$2:O$101)</f>
        <v>0.25886569181649749</v>
      </c>
      <c r="P11">
        <f>CORREL(Data!$K$2:$K$101, Data!P$2:P$101)</f>
        <v>-2.4336623275719574E-2</v>
      </c>
      <c r="Q11">
        <f>CORREL(Data!$K$2:$K$101, Data!Q$2:Q$101)</f>
        <v>-4.0606217573481075E-2</v>
      </c>
      <c r="R11">
        <f>CORREL(Data!$K$2:$K$101, Data!R$2:R$101)</f>
        <v>0.15504467462872396</v>
      </c>
      <c r="S11">
        <f>CORREL(Data!$K$2:$K$101, Data!S$2:S$101)</f>
        <v>-0.20416428468564085</v>
      </c>
      <c r="T11">
        <f>CORREL(Data!$K$2:$K$101, Data!T$2:T$101)</f>
        <v>0.26365446983714974</v>
      </c>
      <c r="U11">
        <f>CORREL(Data!$K$2:$K$101, Data!U$2:U$101)</f>
        <v>0.16719756742890513</v>
      </c>
      <c r="V11">
        <f>CORREL(Data!$K$2:$K$101, Data!V$2:V$101)</f>
        <v>-8.4592427786886179E-2</v>
      </c>
      <c r="W11">
        <f>CORREL(Data!$K$2:$K$101, Data!W$2:W$101)</f>
        <v>0.31571202585390812</v>
      </c>
      <c r="X11">
        <f>CORREL(Data!$K$2:$K$101, Data!X$2:X$101)</f>
        <v>8.5672912821461764E-2</v>
      </c>
      <c r="Y11">
        <f>CORREL(Data!$K$2:$K$101, Data!Y$2:Y$101)</f>
        <v>-0.10989207415829989</v>
      </c>
      <c r="Z11">
        <f>CORREL(Data!$K$2:$K$101, Data!Z$2:Z$101)</f>
        <v>-0.279385103337848</v>
      </c>
    </row>
    <row r="12" spans="1:26" x14ac:dyDescent="0.3">
      <c r="A12">
        <v>3617</v>
      </c>
      <c r="B12">
        <f>CORREL(Data!$L$2:$L$101, Data!B$2:B$101)</f>
        <v>-4.1734052945151513E-2</v>
      </c>
      <c r="C12">
        <f>CORREL(Data!$L$2:$L$101, Data!C$2:C$101)</f>
        <v>0.13854790764906569</v>
      </c>
      <c r="D12">
        <f>CORREL(Data!$L$2:$L$101, Data!D$2:D$101)</f>
        <v>1.131624362152151E-2</v>
      </c>
      <c r="E12">
        <f>CORREL(Data!$L$2:$L$101, Data!E$2:E$101)</f>
        <v>0.28275572409412869</v>
      </c>
      <c r="F12">
        <f>CORREL(Data!$L$2:$L$101, Data!F$2:F$101)</f>
        <v>-6.657593933590715E-2</v>
      </c>
      <c r="G12">
        <f>CORREL(Data!$L$2:$L$101, Data!G$2:G$101)</f>
        <v>0.21992904844585048</v>
      </c>
      <c r="H12">
        <f>CORREL(Data!$L$2:$L$101, Data!H$2:H$101)</f>
        <v>-3.8900019285437432E-2</v>
      </c>
      <c r="I12">
        <f>CORREL(Data!$L$2:$L$101, Data!I$2:I$101)</f>
        <v>0.31257295249758305</v>
      </c>
      <c r="J12">
        <f>CORREL(Data!$L$2:$L$101, Data!J$2:J$101)</f>
        <v>0.24328325135114928</v>
      </c>
      <c r="K12">
        <f>CORREL(Data!$L$2:$L$101, Data!K$2:K$101)</f>
        <v>2.2907492187582843E-2</v>
      </c>
      <c r="L12">
        <f>CORREL(Data!$L$2:$L$101, Data!L$2:L$101)</f>
        <v>0.99999999999999989</v>
      </c>
      <c r="M12">
        <f>CORREL(Data!$L$2:$L$101, Data!M$2:M$101)</f>
        <v>-0.34618596523265543</v>
      </c>
      <c r="N12">
        <f>CORREL(Data!$L$2:$L$101, Data!N$2:N$101)</f>
        <v>8.1613379502113115E-2</v>
      </c>
      <c r="O12">
        <f>CORREL(Data!$L$2:$L$101, Data!O$2:O$101)</f>
        <v>0.27833468677407003</v>
      </c>
      <c r="P12">
        <f>CORREL(Data!$L$2:$L$101, Data!P$2:P$101)</f>
        <v>-0.26387738447181158</v>
      </c>
      <c r="Q12">
        <f>CORREL(Data!$L$2:$L$101, Data!Q$2:Q$101)</f>
        <v>7.9570607001937063E-2</v>
      </c>
      <c r="R12">
        <f>CORREL(Data!$L$2:$L$101, Data!R$2:R$101)</f>
        <v>-0.16562754066416882</v>
      </c>
      <c r="S12">
        <f>CORREL(Data!$L$2:$L$101, Data!S$2:S$101)</f>
        <v>5.3305852371970407E-2</v>
      </c>
      <c r="T12">
        <f>CORREL(Data!$L$2:$L$101, Data!T$2:T$101)</f>
        <v>7.8095214719802767E-3</v>
      </c>
      <c r="U12">
        <f>CORREL(Data!$L$2:$L$101, Data!U$2:U$101)</f>
        <v>-0.24463744638456719</v>
      </c>
      <c r="V12">
        <f>CORREL(Data!$L$2:$L$101, Data!V$2:V$101)</f>
        <v>-3.0709137963603698E-2</v>
      </c>
      <c r="W12">
        <f>CORREL(Data!$L$2:$L$101, Data!W$2:W$101)</f>
        <v>-7.0659615041677865E-2</v>
      </c>
      <c r="X12">
        <f>CORREL(Data!$L$2:$L$101, Data!X$2:X$101)</f>
        <v>0.2685953793136418</v>
      </c>
      <c r="Y12">
        <f>CORREL(Data!$L$2:$L$101, Data!Y$2:Y$101)</f>
        <v>-0.14350338093223816</v>
      </c>
      <c r="Z12">
        <f>CORREL(Data!$L$2:$L$101, Data!Z$2:Z$101)</f>
        <v>1.3283598187306289E-2</v>
      </c>
    </row>
    <row r="13" spans="1:26" x14ac:dyDescent="0.3">
      <c r="A13">
        <v>4360</v>
      </c>
      <c r="B13">
        <f>CORREL(Data!$M$2:$M$101, Data!B$2:B$101)</f>
        <v>0.26442478716072465</v>
      </c>
      <c r="C13">
        <f>CORREL(Data!$M$2:$M$101, Data!C$2:C$101)</f>
        <v>0.1529480505075162</v>
      </c>
      <c r="D13">
        <f>CORREL(Data!$M$2:$M$101, Data!D$2:D$101)</f>
        <v>-0.23165977726152331</v>
      </c>
      <c r="E13">
        <f>CORREL(Data!$M$2:$M$101, Data!E$2:E$101)</f>
        <v>-5.3262080820943641E-3</v>
      </c>
      <c r="F13">
        <f>CORREL(Data!$M$2:$M$101, Data!F$2:F$101)</f>
        <v>-9.3801239880867374E-2</v>
      </c>
      <c r="G13">
        <f>CORREL(Data!$M$2:$M$101, Data!G$2:G$101)</f>
        <v>-5.3157224157626545E-3</v>
      </c>
      <c r="H13">
        <f>CORREL(Data!$M$2:$M$101, Data!H$2:H$101)</f>
        <v>-0.36432431794822456</v>
      </c>
      <c r="I13">
        <f>CORREL(Data!$M$2:$M$101, Data!I$2:I$101)</f>
        <v>5.3024279395167337E-2</v>
      </c>
      <c r="J13">
        <f>CORREL(Data!$M$2:$M$101, Data!J$2:J$101)</f>
        <v>-8.6060879396399573E-2</v>
      </c>
      <c r="K13">
        <f>CORREL(Data!$M$2:$M$101, Data!K$2:K$101)</f>
        <v>0.25252866387786765</v>
      </c>
      <c r="L13">
        <f>CORREL(Data!$M$2:$M$101, Data!L$2:L$101)</f>
        <v>-0.34618596523265543</v>
      </c>
      <c r="M13">
        <f>CORREL(Data!$M$2:$M$101, Data!M$2:M$101)</f>
        <v>1</v>
      </c>
      <c r="N13">
        <f>CORREL(Data!$M$2:$M$101, Data!N$2:N$101)</f>
        <v>9.184198033129358E-2</v>
      </c>
      <c r="O13">
        <f>CORREL(Data!$M$2:$M$101, Data!O$2:O$101)</f>
        <v>-0.11549167609568127</v>
      </c>
      <c r="P13">
        <f>CORREL(Data!$M$2:$M$101, Data!P$2:P$101)</f>
        <v>0.19710516591041297</v>
      </c>
      <c r="Q13">
        <f>CORREL(Data!$M$2:$M$101, Data!Q$2:Q$101)</f>
        <v>7.2992690809002544E-2</v>
      </c>
      <c r="R13">
        <f>CORREL(Data!$M$2:$M$101, Data!R$2:R$101)</f>
        <v>0.16188202690421957</v>
      </c>
      <c r="S13">
        <f>CORREL(Data!$M$2:$M$101, Data!S$2:S$101)</f>
        <v>-3.1144474105587375E-4</v>
      </c>
      <c r="T13">
        <f>CORREL(Data!$M$2:$M$101, Data!T$2:T$101)</f>
        <v>-7.7598015118854752E-2</v>
      </c>
      <c r="U13">
        <f>CORREL(Data!$M$2:$M$101, Data!U$2:U$101)</f>
        <v>3.9389316366427188E-2</v>
      </c>
      <c r="V13">
        <f>CORREL(Data!$M$2:$M$101, Data!V$2:V$101)</f>
        <v>-0.15609128963174262</v>
      </c>
      <c r="W13">
        <f>CORREL(Data!$M$2:$M$101, Data!W$2:W$101)</f>
        <v>0.40859237613621341</v>
      </c>
      <c r="X13">
        <f>CORREL(Data!$M$2:$M$101, Data!X$2:X$101)</f>
        <v>0.17965230673542112</v>
      </c>
      <c r="Y13">
        <f>CORREL(Data!$M$2:$M$101, Data!Y$2:Y$101)</f>
        <v>0.28040224837668803</v>
      </c>
      <c r="Z13">
        <f>CORREL(Data!$M$2:$M$101, Data!Z$2:Z$101)</f>
        <v>4.0328014148761512E-2</v>
      </c>
    </row>
    <row r="14" spans="1:26" x14ac:dyDescent="0.3">
      <c r="A14">
        <v>2756</v>
      </c>
      <c r="B14">
        <f>CORREL(Data!$N$2:$N$101, Data!B$2:B$101)</f>
        <v>0.26126836282372301</v>
      </c>
      <c r="C14">
        <f>CORREL(Data!$N$2:$N$101, Data!C$2:C$101)</f>
        <v>0.14888159791222119</v>
      </c>
      <c r="D14">
        <f>CORREL(Data!$N$2:$N$101, Data!D$2:D$101)</f>
        <v>0.14843120879858795</v>
      </c>
      <c r="E14">
        <f>CORREL(Data!$N$2:$N$101, Data!E$2:E$101)</f>
        <v>-8.7746602709142002E-2</v>
      </c>
      <c r="F14">
        <f>CORREL(Data!$N$2:$N$101, Data!F$2:F$101)</f>
        <v>0.31010409033155772</v>
      </c>
      <c r="G14">
        <f>CORREL(Data!$N$2:$N$101, Data!G$2:G$101)</f>
        <v>0.32349910970108381</v>
      </c>
      <c r="H14">
        <f>CORREL(Data!$N$2:$N$101, Data!H$2:H$101)</f>
        <v>0.12689900079182612</v>
      </c>
      <c r="I14">
        <f>CORREL(Data!$N$2:$N$101, Data!I$2:I$101)</f>
        <v>0.14334722117104201</v>
      </c>
      <c r="J14">
        <f>CORREL(Data!$N$2:$N$101, Data!J$2:J$101)</f>
        <v>5.8364767765839237E-2</v>
      </c>
      <c r="K14">
        <f>CORREL(Data!$N$2:$N$101, Data!K$2:K$101)</f>
        <v>-0.22178875861778929</v>
      </c>
      <c r="L14">
        <f>CORREL(Data!$N$2:$N$101, Data!L$2:L$101)</f>
        <v>8.1613379502113115E-2</v>
      </c>
      <c r="M14">
        <f>CORREL(Data!$N$2:$N$101, Data!M$2:M$101)</f>
        <v>9.184198033129358E-2</v>
      </c>
      <c r="N14">
        <f>CORREL(Data!$N$2:$N$101, Data!N$2:N$101)</f>
        <v>0.99999999999999989</v>
      </c>
      <c r="O14">
        <f>CORREL(Data!$N$2:$N$101, Data!O$2:O$101)</f>
        <v>0.290591240789001</v>
      </c>
      <c r="P14">
        <f>CORREL(Data!$N$2:$N$101, Data!P$2:P$101)</f>
        <v>1.7590845760343924E-2</v>
      </c>
      <c r="Q14">
        <f>CORREL(Data!$N$2:$N$101, Data!Q$2:Q$101)</f>
        <v>0.10178419016774953</v>
      </c>
      <c r="R14">
        <f>CORREL(Data!$N$2:$N$101, Data!R$2:R$101)</f>
        <v>-0.14095307294943124</v>
      </c>
      <c r="S14">
        <f>CORREL(Data!$N$2:$N$101, Data!S$2:S$101)</f>
        <v>0.15047572450301125</v>
      </c>
      <c r="T14">
        <f>CORREL(Data!$N$2:$N$101, Data!T$2:T$101)</f>
        <v>2.4572199211273332E-2</v>
      </c>
      <c r="U14">
        <f>CORREL(Data!$N$2:$N$101, Data!U$2:U$101)</f>
        <v>-3.1130456320613155E-2</v>
      </c>
      <c r="V14">
        <f>CORREL(Data!$N$2:$N$101, Data!V$2:V$101)</f>
        <v>-0.13376828202271726</v>
      </c>
      <c r="W14">
        <f>CORREL(Data!$N$2:$N$101, Data!W$2:W$101)</f>
        <v>0.14206729920114627</v>
      </c>
      <c r="X14">
        <f>CORREL(Data!$N$2:$N$101, Data!X$2:X$101)</f>
        <v>1.5140396811987053E-2</v>
      </c>
      <c r="Y14">
        <f>CORREL(Data!$N$2:$N$101, Data!Y$2:Y$101)</f>
        <v>0.18121021790485745</v>
      </c>
      <c r="Z14">
        <f>CORREL(Data!$N$2:$N$101, Data!Z$2:Z$101)</f>
        <v>-5.9347698278711686E-3</v>
      </c>
    </row>
    <row r="15" spans="1:26" x14ac:dyDescent="0.3">
      <c r="A15">
        <v>89</v>
      </c>
      <c r="B15">
        <f>CORREL(Data!$O$2:$O$101, Data!B$2:B$101)</f>
        <v>0.46460996868120108</v>
      </c>
      <c r="C15">
        <f>CORREL(Data!$O$2:$O$101, Data!C$2:C$101)</f>
        <v>0.56244873874488854</v>
      </c>
      <c r="D15">
        <f>CORREL(Data!$O$2:$O$101, Data!D$2:D$101)</f>
        <v>0.26702869612790614</v>
      </c>
      <c r="E15">
        <f>CORREL(Data!$O$2:$O$101, Data!E$2:E$101)</f>
        <v>0.24156659153739843</v>
      </c>
      <c r="F15">
        <f>CORREL(Data!$O$2:$O$101, Data!F$2:F$101)</f>
        <v>-3.8780240964102954E-3</v>
      </c>
      <c r="G15">
        <f>CORREL(Data!$O$2:$O$101, Data!G$2:G$101)</f>
        <v>0.53906585139435703</v>
      </c>
      <c r="H15">
        <f>CORREL(Data!$O$2:$O$101, Data!H$2:H$101)</f>
        <v>-5.1319592926224657E-2</v>
      </c>
      <c r="I15">
        <f>CORREL(Data!$O$2:$O$101, Data!I$2:I$101)</f>
        <v>-0.11808450290440173</v>
      </c>
      <c r="J15">
        <f>CORREL(Data!$O$2:$O$101, Data!J$2:J$101)</f>
        <v>0.47549485227568483</v>
      </c>
      <c r="K15">
        <f>CORREL(Data!$O$2:$O$101, Data!K$2:K$101)</f>
        <v>0.25886569181649749</v>
      </c>
      <c r="L15">
        <f>CORREL(Data!$O$2:$O$101, Data!L$2:L$101)</f>
        <v>0.27833468677407003</v>
      </c>
      <c r="M15">
        <f>CORREL(Data!$O$2:$O$101, Data!M$2:M$101)</f>
        <v>-0.11549167609568127</v>
      </c>
      <c r="N15">
        <f>CORREL(Data!$O$2:$O$101, Data!N$2:N$101)</f>
        <v>0.290591240789001</v>
      </c>
      <c r="O15">
        <f>CORREL(Data!$O$2:$O$101, Data!O$2:O$101)</f>
        <v>0.99999999999999989</v>
      </c>
      <c r="P15">
        <f>CORREL(Data!$O$2:$O$101, Data!P$2:P$101)</f>
        <v>0.29682614716644024</v>
      </c>
      <c r="Q15">
        <f>CORREL(Data!$O$2:$O$101, Data!Q$2:Q$101)</f>
        <v>0.32677362910617797</v>
      </c>
      <c r="R15">
        <f>CORREL(Data!$O$2:$O$101, Data!R$2:R$101)</f>
        <v>0.29147640523096452</v>
      </c>
      <c r="S15">
        <f>CORREL(Data!$O$2:$O$101, Data!S$2:S$101)</f>
        <v>0.37267558897264119</v>
      </c>
      <c r="T15">
        <f>CORREL(Data!$O$2:$O$101, Data!T$2:T$101)</f>
        <v>0.52599044278760332</v>
      </c>
      <c r="U15">
        <f>CORREL(Data!$O$2:$O$101, Data!U$2:U$101)</f>
        <v>0.12338027613878835</v>
      </c>
      <c r="V15">
        <f>CORREL(Data!$O$2:$O$101, Data!V$2:V$101)</f>
        <v>0.17808764796017454</v>
      </c>
      <c r="W15">
        <f>CORREL(Data!$O$2:$O$101, Data!W$2:W$101)</f>
        <v>8.8599883634431276E-2</v>
      </c>
      <c r="X15">
        <f>CORREL(Data!$O$2:$O$101, Data!X$2:X$101)</f>
        <v>0.66851595362183669</v>
      </c>
      <c r="Y15">
        <f>CORREL(Data!$O$2:$O$101, Data!Y$2:Y$101)</f>
        <v>0.17967962659110948</v>
      </c>
      <c r="Z15">
        <f>CORREL(Data!$O$2:$O$101, Data!Z$2:Z$101)</f>
        <v>0.15586856914075695</v>
      </c>
    </row>
    <row r="16" spans="1:26" x14ac:dyDescent="0.3">
      <c r="A16">
        <v>442</v>
      </c>
      <c r="B16">
        <f>CORREL(Data!$P$2:$P$101, Data!B$2:B$101)</f>
        <v>2.2307771507021731E-2</v>
      </c>
      <c r="C16">
        <f>CORREL(Data!$P$2:$P$101, Data!C$2:C$101)</f>
        <v>0.41443820151070604</v>
      </c>
      <c r="D16">
        <f>CORREL(Data!$P$2:$P$101, Data!D$2:D$101)</f>
        <v>0.30413903573293405</v>
      </c>
      <c r="E16">
        <f>CORREL(Data!$P$2:$P$101, Data!E$2:E$101)</f>
        <v>0.11653248113414839</v>
      </c>
      <c r="F16">
        <f>CORREL(Data!$P$2:$P$101, Data!F$2:F$101)</f>
        <v>0.11358118868108452</v>
      </c>
      <c r="G16">
        <f>CORREL(Data!$P$2:$P$101, Data!G$2:G$101)</f>
        <v>0.18127589019895576</v>
      </c>
      <c r="H16">
        <f>CORREL(Data!$P$2:$P$101, Data!H$2:H$101)</f>
        <v>0.2271298649307886</v>
      </c>
      <c r="I16">
        <f>CORREL(Data!$P$2:$P$101, Data!I$2:I$101)</f>
        <v>0.10084054440925345</v>
      </c>
      <c r="J16">
        <f>CORREL(Data!$P$2:$P$101, Data!J$2:J$101)</f>
        <v>0.20173421718148513</v>
      </c>
      <c r="K16">
        <f>CORREL(Data!$P$2:$P$101, Data!K$2:K$101)</f>
        <v>-2.4336623275719574E-2</v>
      </c>
      <c r="L16">
        <f>CORREL(Data!$P$2:$P$101, Data!L$2:L$101)</f>
        <v>-0.26387738447181158</v>
      </c>
      <c r="M16">
        <f>CORREL(Data!$P$2:$P$101, Data!M$2:M$101)</f>
        <v>0.19710516591041297</v>
      </c>
      <c r="N16">
        <f>CORREL(Data!$P$2:$P$101, Data!N$2:N$101)</f>
        <v>1.7590845760343924E-2</v>
      </c>
      <c r="O16">
        <f>CORREL(Data!$P$2:$P$101, Data!O$2:O$101)</f>
        <v>0.29682614716644024</v>
      </c>
      <c r="P16">
        <f>CORREL(Data!$P$2:$P$101, Data!P$2:P$101)</f>
        <v>1.0000000000000002</v>
      </c>
      <c r="Q16">
        <f>CORREL(Data!$P$2:$P$101, Data!Q$2:Q$101)</f>
        <v>0.25166001328381693</v>
      </c>
      <c r="R16">
        <f>CORREL(Data!$P$2:$P$101, Data!R$2:R$101)</f>
        <v>4.6822054743538233E-2</v>
      </c>
      <c r="S16">
        <f>CORREL(Data!$P$2:$P$101, Data!S$2:S$101)</f>
        <v>0.21857490869213081</v>
      </c>
      <c r="T16">
        <f>CORREL(Data!$P$2:$P$101, Data!T$2:T$101)</f>
        <v>0.15043089332860041</v>
      </c>
      <c r="U16">
        <f>CORREL(Data!$P$2:$P$101, Data!U$2:U$101)</f>
        <v>0.28039233696684568</v>
      </c>
      <c r="V16">
        <f>CORREL(Data!$P$2:$P$101, Data!V$2:V$101)</f>
        <v>3.8378236465299392E-2</v>
      </c>
      <c r="W16">
        <f>CORREL(Data!$P$2:$P$101, Data!W$2:W$101)</f>
        <v>0.26252037536330569</v>
      </c>
      <c r="X16">
        <f>CORREL(Data!$P$2:$P$101, Data!X$2:X$101)</f>
        <v>6.4179382476083638E-2</v>
      </c>
      <c r="Y16">
        <f>CORREL(Data!$P$2:$P$101, Data!Y$2:Y$101)</f>
        <v>-2.3439188980821112E-2</v>
      </c>
      <c r="Z16">
        <f>CORREL(Data!$P$2:$P$101, Data!Z$2:Z$101)</f>
        <v>0.25786424800430335</v>
      </c>
    </row>
    <row r="17" spans="1:26" x14ac:dyDescent="0.3">
      <c r="A17">
        <v>3556</v>
      </c>
      <c r="B17">
        <f>CORREL(Data!$Q$2:$Q$101, Data!B$2:B$101)</f>
        <v>-0.19198791566393103</v>
      </c>
      <c r="C17">
        <f>CORREL(Data!$Q$2:$Q$101, Data!C$2:C$101)</f>
        <v>0.48860698263640312</v>
      </c>
      <c r="D17">
        <f>CORREL(Data!$Q$2:$Q$101, Data!D$2:D$101)</f>
        <v>0.37322578372742299</v>
      </c>
      <c r="E17">
        <f>CORREL(Data!$Q$2:$Q$101, Data!E$2:E$101)</f>
        <v>-0.20127525202789154</v>
      </c>
      <c r="F17">
        <f>CORREL(Data!$Q$2:$Q$101, Data!F$2:F$101)</f>
        <v>0.17408480372121221</v>
      </c>
      <c r="G17">
        <f>CORREL(Data!$Q$2:$Q$101, Data!G$2:G$101)</f>
        <v>0.34747012926837745</v>
      </c>
      <c r="H17">
        <f>CORREL(Data!$Q$2:$Q$101, Data!H$2:H$101)</f>
        <v>1.6406233978294955E-2</v>
      </c>
      <c r="I17">
        <f>CORREL(Data!$Q$2:$Q$101, Data!I$2:I$101)</f>
        <v>4.9131974583451886E-2</v>
      </c>
      <c r="J17">
        <f>CORREL(Data!$Q$2:$Q$101, Data!J$2:J$101)</f>
        <v>0.47571090136593314</v>
      </c>
      <c r="K17">
        <f>CORREL(Data!$Q$2:$Q$101, Data!K$2:K$101)</f>
        <v>-4.0606217573481075E-2</v>
      </c>
      <c r="L17">
        <f>CORREL(Data!$Q$2:$Q$101, Data!L$2:L$101)</f>
        <v>7.9570607001937063E-2</v>
      </c>
      <c r="M17">
        <f>CORREL(Data!$Q$2:$Q$101, Data!M$2:M$101)</f>
        <v>7.2992690809002544E-2</v>
      </c>
      <c r="N17">
        <f>CORREL(Data!$Q$2:$Q$101, Data!N$2:N$101)</f>
        <v>0.10178419016774953</v>
      </c>
      <c r="O17">
        <f>CORREL(Data!$Q$2:$Q$101, Data!O$2:O$101)</f>
        <v>0.32677362910617797</v>
      </c>
      <c r="P17">
        <f>CORREL(Data!$Q$2:$Q$101, Data!P$2:P$101)</f>
        <v>0.25166001328381693</v>
      </c>
      <c r="Q17">
        <f>CORREL(Data!$Q$2:$Q$101, Data!Q$2:Q$101)</f>
        <v>1</v>
      </c>
      <c r="R17">
        <f>CORREL(Data!$Q$2:$Q$101, Data!R$2:R$101)</f>
        <v>8.6664527171798206E-2</v>
      </c>
      <c r="S17">
        <f>CORREL(Data!$Q$2:$Q$101, Data!S$2:S$101)</f>
        <v>0.15873885962896822</v>
      </c>
      <c r="T17">
        <f>CORREL(Data!$Q$2:$Q$101, Data!T$2:T$101)</f>
        <v>-1.6164412675631658E-2</v>
      </c>
      <c r="U17">
        <f>CORREL(Data!$Q$2:$Q$101, Data!U$2:U$101)</f>
        <v>0.25653738012248017</v>
      </c>
      <c r="V17">
        <f>CORREL(Data!$Q$2:$Q$101, Data!V$2:V$101)</f>
        <v>-5.5137468814906131E-2</v>
      </c>
      <c r="W17">
        <f>CORREL(Data!$Q$2:$Q$101, Data!W$2:W$101)</f>
        <v>0.50324684492481753</v>
      </c>
      <c r="X17">
        <f>CORREL(Data!$Q$2:$Q$101, Data!X$2:X$101)</f>
        <v>0.10027662570135612</v>
      </c>
      <c r="Y17">
        <f>CORREL(Data!$Q$2:$Q$101, Data!Y$2:Y$101)</f>
        <v>0.42322462884387124</v>
      </c>
      <c r="Z17">
        <f>CORREL(Data!$Q$2:$Q$101, Data!Z$2:Z$101)</f>
        <v>0.22245773923748718</v>
      </c>
    </row>
    <row r="18" spans="1:26" x14ac:dyDescent="0.3">
      <c r="A18">
        <v>5261</v>
      </c>
      <c r="B18">
        <f>CORREL(Data!$R$2:$R$101, Data!B$2:B$101)</f>
        <v>0.49300760515325925</v>
      </c>
      <c r="C18">
        <f>CORREL(Data!$R$2:$R$101, Data!C$2:C$101)</f>
        <v>0.32811962682419243</v>
      </c>
      <c r="D18">
        <f>CORREL(Data!$R$2:$R$101, Data!D$2:D$101)</f>
        <v>0.47097212266638172</v>
      </c>
      <c r="E18">
        <f>CORREL(Data!$R$2:$R$101, Data!E$2:E$101)</f>
        <v>0.22834063868173282</v>
      </c>
      <c r="F18">
        <f>CORREL(Data!$R$2:$R$101, Data!F$2:F$101)</f>
        <v>0.29797731983311881</v>
      </c>
      <c r="G18">
        <f>CORREL(Data!$R$2:$R$101, Data!G$2:G$101)</f>
        <v>0.39943642888722536</v>
      </c>
      <c r="H18">
        <f>CORREL(Data!$R$2:$R$101, Data!H$2:H$101)</f>
        <v>-0.24076362915896729</v>
      </c>
      <c r="I18">
        <f>CORREL(Data!$R$2:$R$101, Data!I$2:I$101)</f>
        <v>-9.04134638156435E-3</v>
      </c>
      <c r="J18">
        <f>CORREL(Data!$R$2:$R$101, Data!J$2:J$101)</f>
        <v>0.30695706552688817</v>
      </c>
      <c r="K18">
        <f>CORREL(Data!$R$2:$R$101, Data!K$2:K$101)</f>
        <v>0.15504467462872396</v>
      </c>
      <c r="L18">
        <f>CORREL(Data!$R$2:$R$101, Data!L$2:L$101)</f>
        <v>-0.16562754066416882</v>
      </c>
      <c r="M18">
        <f>CORREL(Data!$R$2:$R$101, Data!M$2:M$101)</f>
        <v>0.16188202690421957</v>
      </c>
      <c r="N18">
        <f>CORREL(Data!$R$2:$R$101, Data!N$2:N$101)</f>
        <v>-0.14095307294943124</v>
      </c>
      <c r="O18">
        <f>CORREL(Data!$R$2:$R$101, Data!O$2:O$101)</f>
        <v>0.29147640523096452</v>
      </c>
      <c r="P18">
        <f>CORREL(Data!$R$2:$R$101, Data!P$2:P$101)</f>
        <v>4.6822054743538233E-2</v>
      </c>
      <c r="Q18">
        <f>CORREL(Data!$R$2:$R$101, Data!Q$2:Q$101)</f>
        <v>8.6664527171798206E-2</v>
      </c>
      <c r="R18">
        <f>CORREL(Data!$R$2:$R$101, Data!R$2:R$101)</f>
        <v>0.99999999999999978</v>
      </c>
      <c r="S18">
        <f>CORREL(Data!$R$2:$R$101, Data!S$2:S$101)</f>
        <v>0.14916531875632583</v>
      </c>
      <c r="T18">
        <f>CORREL(Data!$R$2:$R$101, Data!T$2:T$101)</f>
        <v>0.37217664504215903</v>
      </c>
      <c r="U18">
        <f>CORREL(Data!$R$2:$R$101, Data!U$2:U$101)</f>
        <v>0.19808639009418783</v>
      </c>
      <c r="V18">
        <f>CORREL(Data!$R$2:$R$101, Data!V$2:V$101)</f>
        <v>0.27092801416163931</v>
      </c>
      <c r="W18">
        <f>CORREL(Data!$R$2:$R$101, Data!W$2:W$101)</f>
        <v>-0.39337627347993503</v>
      </c>
      <c r="X18">
        <f>CORREL(Data!$R$2:$R$101, Data!X$2:X$101)</f>
        <v>0.45527378286540937</v>
      </c>
      <c r="Y18">
        <f>CORREL(Data!$R$2:$R$101, Data!Y$2:Y$101)</f>
        <v>3.9050178669933648E-2</v>
      </c>
      <c r="Z18">
        <f>CORREL(Data!$R$2:$R$101, Data!Z$2:Z$101)</f>
        <v>0.37426379831369133</v>
      </c>
    </row>
    <row r="19" spans="1:26" x14ac:dyDescent="0.3">
      <c r="A19">
        <v>2492</v>
      </c>
      <c r="B19">
        <f>CORREL(Data!$S$2:$S$101, Data!B$2:B$101)</f>
        <v>0.36064387194709613</v>
      </c>
      <c r="C19">
        <f>CORREL(Data!$S$2:$S$101, Data!C$2:C$101)</f>
        <v>0.42223642660835542</v>
      </c>
      <c r="D19">
        <f>CORREL(Data!$S$2:$S$101, Data!D$2:D$101)</f>
        <v>6.9956139872755993E-2</v>
      </c>
      <c r="E19">
        <f>CORREL(Data!$S$2:$S$101, Data!E$2:E$101)</f>
        <v>0.23869999502885403</v>
      </c>
      <c r="F19">
        <f>CORREL(Data!$S$2:$S$101, Data!F$2:F$101)</f>
        <v>0.47668328054517961</v>
      </c>
      <c r="G19">
        <f>CORREL(Data!$S$2:$S$101, Data!G$2:G$101)</f>
        <v>0.20731425512405913</v>
      </c>
      <c r="H19">
        <f>CORREL(Data!$S$2:$S$101, Data!H$2:H$101)</f>
        <v>-0.11525415451442607</v>
      </c>
      <c r="I19">
        <f>CORREL(Data!$S$2:$S$101, Data!I$2:I$101)</f>
        <v>0.20361336385172138</v>
      </c>
      <c r="J19">
        <f>CORREL(Data!$S$2:$S$101, Data!J$2:J$101)</f>
        <v>0.1363430859304795</v>
      </c>
      <c r="K19">
        <f>CORREL(Data!$S$2:$S$101, Data!K$2:K$101)</f>
        <v>-0.20416428468564085</v>
      </c>
      <c r="L19">
        <f>CORREL(Data!$S$2:$S$101, Data!L$2:L$101)</f>
        <v>5.3305852371970407E-2</v>
      </c>
      <c r="M19">
        <f>CORREL(Data!$S$2:$S$101, Data!M$2:M$101)</f>
        <v>-3.1144474105587375E-4</v>
      </c>
      <c r="N19">
        <f>CORREL(Data!$S$2:$S$101, Data!N$2:N$101)</f>
        <v>0.15047572450301125</v>
      </c>
      <c r="O19">
        <f>CORREL(Data!$S$2:$S$101, Data!O$2:O$101)</f>
        <v>0.37267558897264119</v>
      </c>
      <c r="P19">
        <f>CORREL(Data!$S$2:$S$101, Data!P$2:P$101)</f>
        <v>0.21857490869213081</v>
      </c>
      <c r="Q19">
        <f>CORREL(Data!$S$2:$S$101, Data!Q$2:Q$101)</f>
        <v>0.15873885962896822</v>
      </c>
      <c r="R19">
        <f>CORREL(Data!$S$2:$S$101, Data!R$2:R$101)</f>
        <v>0.14916531875632583</v>
      </c>
      <c r="S19">
        <f>CORREL(Data!$S$2:$S$101, Data!S$2:S$101)</f>
        <v>1.0000000000000002</v>
      </c>
      <c r="T19">
        <f>CORREL(Data!$S$2:$S$101, Data!T$2:T$101)</f>
        <v>0.27688341910769038</v>
      </c>
      <c r="U19">
        <f>CORREL(Data!$S$2:$S$101, Data!U$2:U$101)</f>
        <v>0.15800174524351834</v>
      </c>
      <c r="V19">
        <f>CORREL(Data!$S$2:$S$101, Data!V$2:V$101)</f>
        <v>3.582537583926064E-2</v>
      </c>
      <c r="W19">
        <f>CORREL(Data!$S$2:$S$101, Data!W$2:W$101)</f>
        <v>-0.34549469163494528</v>
      </c>
      <c r="X19">
        <f>CORREL(Data!$S$2:$S$101, Data!X$2:X$101)</f>
        <v>0.44902524381160436</v>
      </c>
      <c r="Y19">
        <f>CORREL(Data!$S$2:$S$101, Data!Y$2:Y$101)</f>
        <v>0.28941012492802021</v>
      </c>
      <c r="Z19">
        <f>CORREL(Data!$S$2:$S$101, Data!Z$2:Z$101)</f>
        <v>0.16923906320984422</v>
      </c>
    </row>
    <row r="20" spans="1:26" x14ac:dyDescent="0.3">
      <c r="A20">
        <v>5062</v>
      </c>
      <c r="B20">
        <f>CORREL(Data!$T$2:$T$101, Data!B$2:B$101)</f>
        <v>0.55108883721563151</v>
      </c>
      <c r="C20">
        <f>CORREL(Data!$T$2:$T$101, Data!C$2:C$101)</f>
        <v>0.22663483432464562</v>
      </c>
      <c r="D20">
        <f>CORREL(Data!$T$2:$T$101, Data!D$2:D$101)</f>
        <v>-5.4762399405614774E-2</v>
      </c>
      <c r="E20">
        <f>CORREL(Data!$T$2:$T$101, Data!E$2:E$101)</f>
        <v>0.25965984359917371</v>
      </c>
      <c r="F20">
        <f>CORREL(Data!$T$2:$T$101, Data!F$2:F$101)</f>
        <v>0.2938677115314986</v>
      </c>
      <c r="G20">
        <f>CORREL(Data!$T$2:$T$101, Data!G$2:G$101)</f>
        <v>0.31136340126362783</v>
      </c>
      <c r="H20">
        <f>CORREL(Data!$T$2:$T$101, Data!H$2:H$101)</f>
        <v>0.24769327229404767</v>
      </c>
      <c r="I20">
        <f>CORREL(Data!$T$2:$T$101, Data!I$2:I$101)</f>
        <v>3.3300756551298376E-2</v>
      </c>
      <c r="J20">
        <f>CORREL(Data!$T$2:$T$101, Data!J$2:J$101)</f>
        <v>0.3017504796646634</v>
      </c>
      <c r="K20">
        <f>CORREL(Data!$T$2:$T$101, Data!K$2:K$101)</f>
        <v>0.26365446983714974</v>
      </c>
      <c r="L20">
        <f>CORREL(Data!$T$2:$T$101, Data!L$2:L$101)</f>
        <v>7.8095214719802767E-3</v>
      </c>
      <c r="M20">
        <f>CORREL(Data!$T$2:$T$101, Data!M$2:M$101)</f>
        <v>-7.7598015118854752E-2</v>
      </c>
      <c r="N20">
        <f>CORREL(Data!$T$2:$T$101, Data!N$2:N$101)</f>
        <v>2.4572199211273332E-2</v>
      </c>
      <c r="O20">
        <f>CORREL(Data!$T$2:$T$101, Data!O$2:O$101)</f>
        <v>0.52599044278760332</v>
      </c>
      <c r="P20">
        <f>CORREL(Data!$T$2:$T$101, Data!P$2:P$101)</f>
        <v>0.15043089332860041</v>
      </c>
      <c r="Q20">
        <f>CORREL(Data!$T$2:$T$101, Data!Q$2:Q$101)</f>
        <v>-1.6164412675631658E-2</v>
      </c>
      <c r="R20">
        <f>CORREL(Data!$T$2:$T$101, Data!R$2:R$101)</f>
        <v>0.37217664504215903</v>
      </c>
      <c r="S20">
        <f>CORREL(Data!$T$2:$T$101, Data!S$2:S$101)</f>
        <v>0.27688341910769038</v>
      </c>
      <c r="T20">
        <f>CORREL(Data!$T$2:$T$101, Data!T$2:T$101)</f>
        <v>1.0000000000000002</v>
      </c>
      <c r="U20">
        <f>CORREL(Data!$T$2:$T$101, Data!U$2:U$101)</f>
        <v>0.40380887559327872</v>
      </c>
      <c r="V20">
        <f>CORREL(Data!$T$2:$T$101, Data!V$2:V$101)</f>
        <v>2.8520896875871418E-2</v>
      </c>
      <c r="W20">
        <f>CORREL(Data!$T$2:$T$101, Data!W$2:W$101)</f>
        <v>0.10782052657309321</v>
      </c>
      <c r="X20">
        <f>CORREL(Data!$T$2:$T$101, Data!X$2:X$101)</f>
        <v>0.42805472768971564</v>
      </c>
      <c r="Y20">
        <f>CORREL(Data!$T$2:$T$101, Data!Y$2:Y$101)</f>
        <v>0.40704352695380308</v>
      </c>
      <c r="Z20">
        <f>CORREL(Data!$T$2:$T$101, Data!Z$2:Z$101)</f>
        <v>0.27886776037692224</v>
      </c>
    </row>
    <row r="21" spans="1:26" x14ac:dyDescent="0.3">
      <c r="A21">
        <v>2486</v>
      </c>
      <c r="B21">
        <f>CORREL(Data!$U$2:$U$101, Data!B$2:B$101)</f>
        <v>2.5441059632350066E-3</v>
      </c>
      <c r="C21">
        <f>CORREL(Data!$U$2:$U$101, Data!C$2:C$101)</f>
        <v>0.30580326092025339</v>
      </c>
      <c r="D21">
        <f>CORREL(Data!$U$2:$U$101, Data!D$2:D$101)</f>
        <v>0.13381202661740174</v>
      </c>
      <c r="E21">
        <f>CORREL(Data!$U$2:$U$101, Data!E$2:E$101)</f>
        <v>0.24709682928664523</v>
      </c>
      <c r="F21">
        <f>CORREL(Data!$U$2:$U$101, Data!F$2:F$101)</f>
        <v>0.43899155441463594</v>
      </c>
      <c r="G21">
        <f>CORREL(Data!$U$2:$U$101, Data!G$2:G$101)</f>
        <v>0.27630574130337854</v>
      </c>
      <c r="H21">
        <f>CORREL(Data!$U$2:$U$101, Data!H$2:H$101)</f>
        <v>0.16691284304162005</v>
      </c>
      <c r="I21">
        <f>CORREL(Data!$U$2:$U$101, Data!I$2:I$101)</f>
        <v>0.13798193748660592</v>
      </c>
      <c r="J21">
        <f>CORREL(Data!$U$2:$U$101, Data!J$2:J$101)</f>
        <v>0.14341352669138435</v>
      </c>
      <c r="K21">
        <f>CORREL(Data!$U$2:$U$101, Data!K$2:K$101)</f>
        <v>0.16719756742890513</v>
      </c>
      <c r="L21">
        <f>CORREL(Data!$U$2:$U$101, Data!L$2:L$101)</f>
        <v>-0.24463744638456719</v>
      </c>
      <c r="M21">
        <f>CORREL(Data!$U$2:$U$101, Data!M$2:M$101)</f>
        <v>3.9389316366427188E-2</v>
      </c>
      <c r="N21">
        <f>CORREL(Data!$U$2:$U$101, Data!N$2:N$101)</f>
        <v>-3.1130456320613155E-2</v>
      </c>
      <c r="O21">
        <f>CORREL(Data!$U$2:$U$101, Data!O$2:O$101)</f>
        <v>0.12338027613878835</v>
      </c>
      <c r="P21">
        <f>CORREL(Data!$U$2:$U$101, Data!P$2:P$101)</f>
        <v>0.28039233696684568</v>
      </c>
      <c r="Q21">
        <f>CORREL(Data!$U$2:$U$101, Data!Q$2:Q$101)</f>
        <v>0.25653738012248017</v>
      </c>
      <c r="R21">
        <f>CORREL(Data!$U$2:$U$101, Data!R$2:R$101)</f>
        <v>0.19808639009418783</v>
      </c>
      <c r="S21">
        <f>CORREL(Data!$U$2:$U$101, Data!S$2:S$101)</f>
        <v>0.15800174524351834</v>
      </c>
      <c r="T21">
        <f>CORREL(Data!$U$2:$U$101, Data!T$2:T$101)</f>
        <v>0.40380887559327872</v>
      </c>
      <c r="U21">
        <f>CORREL(Data!$U$2:$U$101, Data!U$2:U$101)</f>
        <v>1</v>
      </c>
      <c r="V21">
        <f>CORREL(Data!$U$2:$U$101, Data!V$2:V$101)</f>
        <v>-6.8420747005509694E-2</v>
      </c>
      <c r="W21">
        <f>CORREL(Data!$U$2:$U$101, Data!W$2:W$101)</f>
        <v>0.17379720681787111</v>
      </c>
      <c r="X21">
        <f>CORREL(Data!$U$2:$U$101, Data!X$2:X$101)</f>
        <v>0.10576096739551497</v>
      </c>
      <c r="Y21">
        <f>CORREL(Data!$U$2:$U$101, Data!Y$2:Y$101)</f>
        <v>0.47236055541883315</v>
      </c>
      <c r="Z21">
        <f>CORREL(Data!$U$2:$U$101, Data!Z$2:Z$101)</f>
        <v>0.25746234228391018</v>
      </c>
    </row>
    <row r="22" spans="1:26" x14ac:dyDescent="0.3">
      <c r="A22">
        <v>4942</v>
      </c>
      <c r="B22">
        <f>CORREL(Data!$V$2:$V$101, Data!B$2:B$101)</f>
        <v>0.11665274170207045</v>
      </c>
      <c r="C22">
        <f>CORREL(Data!$V$2:$V$101, Data!C$2:C$101)</f>
        <v>3.7769111501628067E-2</v>
      </c>
      <c r="D22">
        <f>CORREL(Data!$V$2:$V$101, Data!D$2:D$101)</f>
        <v>1.516911478011234E-2</v>
      </c>
      <c r="E22">
        <f>CORREL(Data!$V$2:$V$101, Data!E$2:E$101)</f>
        <v>0.14924669844661778</v>
      </c>
      <c r="F22">
        <f>CORREL(Data!$V$2:$V$101, Data!F$2:F$101)</f>
        <v>-0.16281836337534614</v>
      </c>
      <c r="G22">
        <f>CORREL(Data!$V$2:$V$101, Data!G$2:G$101)</f>
        <v>7.9697873798686855E-2</v>
      </c>
      <c r="H22">
        <f>CORREL(Data!$V$2:$V$101, Data!H$2:H$101)</f>
        <v>0.14601110225769576</v>
      </c>
      <c r="I22">
        <f>CORREL(Data!$V$2:$V$101, Data!I$2:I$101)</f>
        <v>7.0601567731350248E-2</v>
      </c>
      <c r="J22">
        <f>CORREL(Data!$V$2:$V$101, Data!J$2:J$101)</f>
        <v>5.609971272953404E-2</v>
      </c>
      <c r="K22">
        <f>CORREL(Data!$V$2:$V$101, Data!K$2:K$101)</f>
        <v>-8.4592427786886179E-2</v>
      </c>
      <c r="L22">
        <f>CORREL(Data!$V$2:$V$101, Data!L$2:L$101)</f>
        <v>-3.0709137963603698E-2</v>
      </c>
      <c r="M22">
        <f>CORREL(Data!$V$2:$V$101, Data!M$2:M$101)</f>
        <v>-0.15609128963174262</v>
      </c>
      <c r="N22">
        <f>CORREL(Data!$V$2:$V$101, Data!N$2:N$101)</f>
        <v>-0.13376828202271726</v>
      </c>
      <c r="O22">
        <f>CORREL(Data!$V$2:$V$101, Data!O$2:O$101)</f>
        <v>0.17808764796017454</v>
      </c>
      <c r="P22">
        <f>CORREL(Data!$V$2:$V$101, Data!P$2:P$101)</f>
        <v>3.8378236465299392E-2</v>
      </c>
      <c r="Q22">
        <f>CORREL(Data!$V$2:$V$101, Data!Q$2:Q$101)</f>
        <v>-5.5137468814906131E-2</v>
      </c>
      <c r="R22">
        <f>CORREL(Data!$V$2:$V$101, Data!R$2:R$101)</f>
        <v>0.27092801416163931</v>
      </c>
      <c r="S22">
        <f>CORREL(Data!$V$2:$V$101, Data!S$2:S$101)</f>
        <v>3.582537583926064E-2</v>
      </c>
      <c r="T22">
        <f>CORREL(Data!$V$2:$V$101, Data!T$2:T$101)</f>
        <v>2.8520896875871418E-2</v>
      </c>
      <c r="U22">
        <f>CORREL(Data!$V$2:$V$101, Data!U$2:U$101)</f>
        <v>-6.8420747005509694E-2</v>
      </c>
      <c r="V22">
        <f>CORREL(Data!$V$2:$V$101, Data!V$2:V$101)</f>
        <v>1</v>
      </c>
      <c r="W22">
        <f>CORREL(Data!$V$2:$V$101, Data!W$2:W$101)</f>
        <v>-0.34638617438211122</v>
      </c>
      <c r="X22">
        <f>CORREL(Data!$V$2:$V$101, Data!X$2:X$101)</f>
        <v>-4.6376382996970436E-3</v>
      </c>
      <c r="Y22">
        <f>CORREL(Data!$V$2:$V$101, Data!Y$2:Y$101)</f>
        <v>0.14367186460137429</v>
      </c>
      <c r="Z22">
        <f>CORREL(Data!$V$2:$V$101, Data!Z$2:Z$101)</f>
        <v>7.4475846169625895E-2</v>
      </c>
    </row>
    <row r="23" spans="1:26" x14ac:dyDescent="0.3">
      <c r="A23">
        <v>2267</v>
      </c>
      <c r="B23">
        <f>CORREL(Data!$W$2:$W$101, Data!B$2:B$101)</f>
        <v>-0.42918278269586624</v>
      </c>
      <c r="C23">
        <f>CORREL(Data!$W$2:$W$101, Data!C$2:C$101)</f>
        <v>0.24072770522228643</v>
      </c>
      <c r="D23">
        <f>CORREL(Data!$W$2:$W$101, Data!D$2:D$101)</f>
        <v>-0.27309601012430468</v>
      </c>
      <c r="E23">
        <f>CORREL(Data!$W$2:$W$101, Data!E$2:E$101)</f>
        <v>-0.36146575895707167</v>
      </c>
      <c r="F23">
        <f>CORREL(Data!$W$2:$W$101, Data!F$2:F$101)</f>
        <v>-0.29596553396746927</v>
      </c>
      <c r="G23">
        <f>CORREL(Data!$W$2:$W$101, Data!G$2:G$101)</f>
        <v>0.21299098612363188</v>
      </c>
      <c r="H23">
        <f>CORREL(Data!$W$2:$W$101, Data!H$2:H$101)</f>
        <v>9.6854855528257077E-3</v>
      </c>
      <c r="I23">
        <f>CORREL(Data!$W$2:$W$101, Data!I$2:I$101)</f>
        <v>0.10945155974940961</v>
      </c>
      <c r="J23">
        <f>CORREL(Data!$W$2:$W$101, Data!J$2:J$101)</f>
        <v>0.1799076835623096</v>
      </c>
      <c r="K23">
        <f>CORREL(Data!$W$2:$W$101, Data!K$2:K$101)</f>
        <v>0.31571202585390812</v>
      </c>
      <c r="L23">
        <f>CORREL(Data!$W$2:$W$101, Data!L$2:L$101)</f>
        <v>-7.0659615041677865E-2</v>
      </c>
      <c r="M23">
        <f>CORREL(Data!$W$2:$W$101, Data!M$2:M$101)</f>
        <v>0.40859237613621341</v>
      </c>
      <c r="N23">
        <f>CORREL(Data!$W$2:$W$101, Data!N$2:N$101)</f>
        <v>0.14206729920114627</v>
      </c>
      <c r="O23">
        <f>CORREL(Data!$W$2:$W$101, Data!O$2:O$101)</f>
        <v>8.8599883634431276E-2</v>
      </c>
      <c r="P23">
        <f>CORREL(Data!$W$2:$W$101, Data!P$2:P$101)</f>
        <v>0.26252037536330569</v>
      </c>
      <c r="Q23">
        <f>CORREL(Data!$W$2:$W$101, Data!Q$2:Q$101)</f>
        <v>0.50324684492481753</v>
      </c>
      <c r="R23">
        <f>CORREL(Data!$W$2:$W$101, Data!R$2:R$101)</f>
        <v>-0.39337627347993503</v>
      </c>
      <c r="S23">
        <f>CORREL(Data!$W$2:$W$101, Data!S$2:S$101)</f>
        <v>-0.34549469163494528</v>
      </c>
      <c r="T23">
        <f>CORREL(Data!$W$2:$W$101, Data!T$2:T$101)</f>
        <v>0.10782052657309321</v>
      </c>
      <c r="U23">
        <f>CORREL(Data!$W$2:$W$101, Data!U$2:U$101)</f>
        <v>0.17379720681787111</v>
      </c>
      <c r="V23">
        <f>CORREL(Data!$W$2:$W$101, Data!V$2:V$101)</f>
        <v>-0.34638617438211122</v>
      </c>
      <c r="W23">
        <f>CORREL(Data!$W$2:$W$101, Data!W$2:W$101)</f>
        <v>0.99999999999999989</v>
      </c>
      <c r="X23">
        <f>CORREL(Data!$W$2:$W$101, Data!X$2:X$101)</f>
        <v>-0.33984451824024875</v>
      </c>
      <c r="Y23">
        <f>CORREL(Data!$W$2:$W$101, Data!Y$2:Y$101)</f>
        <v>0.16595961997116593</v>
      </c>
      <c r="Z23">
        <f>CORREL(Data!$W$2:$W$101, Data!Z$2:Z$101)</f>
        <v>0.15634094110415425</v>
      </c>
    </row>
    <row r="24" spans="1:26" x14ac:dyDescent="0.3">
      <c r="A24">
        <v>4809</v>
      </c>
      <c r="B24">
        <f>CORREL(Data!$X$2:$X$101, Data!B$2:B$101)</f>
        <v>0.39437091174425176</v>
      </c>
      <c r="C24">
        <f>CORREL(Data!$X$2:$X$101, Data!C$2:C$101)</f>
        <v>0.41167618541813644</v>
      </c>
      <c r="D24">
        <f>CORREL(Data!$X$2:$X$101, Data!D$2:D$101)</f>
        <v>8.2528161471690592E-2</v>
      </c>
      <c r="E24">
        <f>CORREL(Data!$X$2:$X$101, Data!E$2:E$101)</f>
        <v>0.47497369617752921</v>
      </c>
      <c r="F24">
        <f>CORREL(Data!$X$2:$X$101, Data!F$2:F$101)</f>
        <v>5.4518427313861098E-2</v>
      </c>
      <c r="G24">
        <f>CORREL(Data!$X$2:$X$101, Data!G$2:G$101)</f>
        <v>0.16560825822114311</v>
      </c>
      <c r="H24">
        <f>CORREL(Data!$X$2:$X$101, Data!H$2:H$101)</f>
        <v>-0.45162541695677344</v>
      </c>
      <c r="I24">
        <f>CORREL(Data!$X$2:$X$101, Data!I$2:I$101)</f>
        <v>-8.3562099269065618E-2</v>
      </c>
      <c r="J24">
        <f>CORREL(Data!$X$2:$X$101, Data!J$2:J$101)</f>
        <v>0.28464778986690842</v>
      </c>
      <c r="K24">
        <f>CORREL(Data!$X$2:$X$101, Data!K$2:K$101)</f>
        <v>8.5672912821461764E-2</v>
      </c>
      <c r="L24">
        <f>CORREL(Data!$X$2:$X$101, Data!L$2:L$101)</f>
        <v>0.2685953793136418</v>
      </c>
      <c r="M24">
        <f>CORREL(Data!$X$2:$X$101, Data!M$2:M$101)</f>
        <v>0.17965230673542112</v>
      </c>
      <c r="N24">
        <f>CORREL(Data!$X$2:$X$101, Data!N$2:N$101)</f>
        <v>1.5140396811987053E-2</v>
      </c>
      <c r="O24">
        <f>CORREL(Data!$X$2:$X$101, Data!O$2:O$101)</f>
        <v>0.66851595362183669</v>
      </c>
      <c r="P24">
        <f>CORREL(Data!$X$2:$X$101, Data!P$2:P$101)</f>
        <v>6.4179382476083638E-2</v>
      </c>
      <c r="Q24">
        <f>CORREL(Data!$X$2:$X$101, Data!Q$2:Q$101)</f>
        <v>0.10027662570135612</v>
      </c>
      <c r="R24">
        <f>CORREL(Data!$X$2:$X$101, Data!R$2:R$101)</f>
        <v>0.45527378286540937</v>
      </c>
      <c r="S24">
        <f>CORREL(Data!$X$2:$X$101, Data!S$2:S$101)</f>
        <v>0.44902524381160436</v>
      </c>
      <c r="T24">
        <f>CORREL(Data!$X$2:$X$101, Data!T$2:T$101)</f>
        <v>0.42805472768971564</v>
      </c>
      <c r="U24">
        <f>CORREL(Data!$X$2:$X$101, Data!U$2:U$101)</f>
        <v>0.10576096739551497</v>
      </c>
      <c r="V24">
        <f>CORREL(Data!$X$2:$X$101, Data!V$2:V$101)</f>
        <v>-4.6376382996970436E-3</v>
      </c>
      <c r="W24">
        <f>CORREL(Data!$X$2:$X$101, Data!W$2:W$101)</f>
        <v>-0.33984451824024875</v>
      </c>
      <c r="X24">
        <f>CORREL(Data!$X$2:$X$101, Data!X$2:X$101)</f>
        <v>0.99999999999999978</v>
      </c>
      <c r="Y24">
        <f>CORREL(Data!$X$2:$X$101, Data!Y$2:Y$101)</f>
        <v>0.54219187817609293</v>
      </c>
      <c r="Z24">
        <f>CORREL(Data!$X$2:$X$101, Data!Z$2:Z$101)</f>
        <v>0.43552033876932245</v>
      </c>
    </row>
    <row r="25" spans="1:26" x14ac:dyDescent="0.3">
      <c r="A25">
        <v>3853</v>
      </c>
      <c r="B25">
        <f>CORREL(Data!$Y$2:$Y$101, Data!B$2:B$101)</f>
        <v>-0.30442200863181029</v>
      </c>
      <c r="C25">
        <f>CORREL(Data!$Y$2:$Y$101, Data!C$2:C$101)</f>
        <v>0.18923398335047928</v>
      </c>
      <c r="D25">
        <f>CORREL(Data!$Y$2:$Y$101, Data!D$2:D$101)</f>
        <v>0.66716825348801723</v>
      </c>
      <c r="E25">
        <f>CORREL(Data!$Y$2:$Y$101, Data!E$2:E$101)</f>
        <v>-0.26207321746894435</v>
      </c>
      <c r="F25">
        <f>CORREL(Data!$Y$2:$Y$101, Data!F$2:F$101)</f>
        <v>0.46411014776485626</v>
      </c>
      <c r="G25">
        <f>CORREL(Data!$Y$2:$Y$101, Data!G$2:G$101)</f>
        <v>0.1623139949832392</v>
      </c>
      <c r="H25">
        <f>CORREL(Data!$Y$2:$Y$101, Data!H$2:H$101)</f>
        <v>0.19365960183726966</v>
      </c>
      <c r="I25">
        <f>CORREL(Data!$Y$2:$Y$101, Data!I$2:I$101)</f>
        <v>-8.9316694397979957E-2</v>
      </c>
      <c r="J25">
        <f>CORREL(Data!$Y$2:$Y$101, Data!J$2:J$101)</f>
        <v>0.17075705827731683</v>
      </c>
      <c r="K25">
        <f>CORREL(Data!$Y$2:$Y$101, Data!K$2:K$101)</f>
        <v>-0.10989207415829989</v>
      </c>
      <c r="L25">
        <f>CORREL(Data!$Y$2:$Y$101, Data!L$2:L$101)</f>
        <v>-0.14350338093223816</v>
      </c>
      <c r="M25">
        <f>CORREL(Data!$Y$2:$Y$101, Data!M$2:M$101)</f>
        <v>0.28040224837668803</v>
      </c>
      <c r="N25">
        <f>CORREL(Data!$Y$2:$Y$101, Data!N$2:N$101)</f>
        <v>0.18121021790485745</v>
      </c>
      <c r="O25">
        <f>CORREL(Data!$Y$2:$Y$101, Data!O$2:O$101)</f>
        <v>0.17967962659110948</v>
      </c>
      <c r="P25">
        <f>CORREL(Data!$Y$2:$Y$101, Data!P$2:P$101)</f>
        <v>-2.3439188980821112E-2</v>
      </c>
      <c r="Q25">
        <f>CORREL(Data!$Y$2:$Y$101, Data!Q$2:Q$101)</f>
        <v>0.42322462884387124</v>
      </c>
      <c r="R25">
        <f>CORREL(Data!$Y$2:$Y$101, Data!R$2:R$101)</f>
        <v>3.9050178669933648E-2</v>
      </c>
      <c r="S25">
        <f>CORREL(Data!$Y$2:$Y$101, Data!S$2:S$101)</f>
        <v>0.28941012492802021</v>
      </c>
      <c r="T25">
        <f>CORREL(Data!$Y$2:$Y$101, Data!T$2:T$101)</f>
        <v>0.40704352695380308</v>
      </c>
      <c r="U25">
        <f>CORREL(Data!$Y$2:$Y$101, Data!U$2:U$101)</f>
        <v>0.47236055541883315</v>
      </c>
      <c r="V25">
        <f>CORREL(Data!$Y$2:$Y$101, Data!V$2:V$101)</f>
        <v>0.14367186460137429</v>
      </c>
      <c r="W25">
        <f>CORREL(Data!$Y$2:$Y$101, Data!W$2:W$101)</f>
        <v>0.16595961997116593</v>
      </c>
      <c r="X25">
        <f>CORREL(Data!$Y$2:$Y$101, Data!X$2:X$101)</f>
        <v>0.54219187817609293</v>
      </c>
      <c r="Y25">
        <f>CORREL(Data!$Y$2:$Y$101, Data!Y$2:Y$101)</f>
        <v>1.0000000000000002</v>
      </c>
      <c r="Z25">
        <f>CORREL(Data!$Y$2:$Y$101, Data!Z$2:Z$101)</f>
        <v>8.0403468466826084E-2</v>
      </c>
    </row>
    <row r="26" spans="1:26" x14ac:dyDescent="0.3">
      <c r="A26">
        <v>2288</v>
      </c>
      <c r="B26">
        <f>CORREL(Data!$Z$2:$Z$101, Data!B$2:B$101)</f>
        <v>0.24504774862560583</v>
      </c>
      <c r="C26">
        <f>CORREL(Data!$Z$2:$Z$101, Data!C$2:C$101)</f>
        <v>0.39006674934025765</v>
      </c>
      <c r="D26">
        <f>CORREL(Data!$Z$2:$Z$101, Data!D$2:D$101)</f>
        <v>0.11916230849526546</v>
      </c>
      <c r="E26">
        <f>CORREL(Data!$Z$2:$Z$101, Data!E$2:E$101)</f>
        <v>0.16699929243572131</v>
      </c>
      <c r="F26">
        <f>CORREL(Data!$Z$2:$Z$101, Data!F$2:F$101)</f>
        <v>0.37985626502293046</v>
      </c>
      <c r="G26">
        <f>CORREL(Data!$Z$2:$Z$101, Data!G$2:G$101)</f>
        <v>0.27967705678590876</v>
      </c>
      <c r="H26">
        <f>CORREL(Data!$Z$2:$Z$101, Data!H$2:H$101)</f>
        <v>0.11326617907648133</v>
      </c>
      <c r="I26">
        <f>CORREL(Data!$Z$2:$Z$101, Data!I$2:I$101)</f>
        <v>0.22921932957789437</v>
      </c>
      <c r="J26">
        <f>CORREL(Data!$Z$2:$Z$101, Data!J$2:J$101)</f>
        <v>0.19313126119435992</v>
      </c>
      <c r="K26">
        <f>CORREL(Data!$Z$2:$Z$101, Data!K$2:K$101)</f>
        <v>-0.279385103337848</v>
      </c>
      <c r="L26">
        <f>CORREL(Data!$Z$2:$Z$101, Data!L$2:L$101)</f>
        <v>1.3283598187306289E-2</v>
      </c>
      <c r="M26">
        <f>CORREL(Data!$Z$2:$Z$101, Data!M$2:M$101)</f>
        <v>4.0328014148761512E-2</v>
      </c>
      <c r="N26">
        <f>CORREL(Data!$Z$2:$Z$101, Data!N$2:N$101)</f>
        <v>-5.9347698278711686E-3</v>
      </c>
      <c r="O26">
        <f>CORREL(Data!$Z$2:$Z$101, Data!O$2:O$101)</f>
        <v>0.15586856914075695</v>
      </c>
      <c r="P26">
        <f>CORREL(Data!$Z$2:$Z$101, Data!P$2:P$101)</f>
        <v>0.25786424800430335</v>
      </c>
      <c r="Q26">
        <f>CORREL(Data!$Z$2:$Z$101, Data!Q$2:Q$101)</f>
        <v>0.22245773923748718</v>
      </c>
      <c r="R26">
        <f>CORREL(Data!$Z$2:$Z$101, Data!R$2:R$101)</f>
        <v>0.37426379831369133</v>
      </c>
      <c r="S26">
        <f>CORREL(Data!$Z$2:$Z$101, Data!S$2:S$101)</f>
        <v>0.16923906320984422</v>
      </c>
      <c r="T26">
        <f>CORREL(Data!$Z$2:$Z$101, Data!T$2:T$101)</f>
        <v>0.27886776037692224</v>
      </c>
      <c r="U26">
        <f>CORREL(Data!$Z$2:$Z$101, Data!U$2:U$101)</f>
        <v>0.25746234228391018</v>
      </c>
      <c r="V26">
        <f>CORREL(Data!$Z$2:$Z$101, Data!V$2:V$101)</f>
        <v>7.4475846169625895E-2</v>
      </c>
      <c r="W26">
        <f>CORREL(Data!$Z$2:$Z$101, Data!W$2:W$101)</f>
        <v>0.15634094110415425</v>
      </c>
      <c r="X26">
        <f>CORREL(Data!$Z$2:$Z$101, Data!X$2:X$101)</f>
        <v>0.43552033876932245</v>
      </c>
      <c r="Y26">
        <f>CORREL(Data!$Z$2:$Z$101, Data!Y$2:Y$101)</f>
        <v>8.0403468466826084E-2</v>
      </c>
      <c r="Z26">
        <f>CORREL(Data!$Z$2:$Z$101, Data!Z$2:Z$101)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H18" sqref="H18"/>
    </sheetView>
  </sheetViews>
  <sheetFormatPr defaultRowHeight="14.4" x14ac:dyDescent="0.3"/>
  <cols>
    <col min="1" max="1" width="89" bestFit="1" customWidth="1"/>
    <col min="2" max="6" width="9.109375" style="2"/>
    <col min="7" max="7" width="21" style="3" bestFit="1" customWidth="1"/>
    <col min="13" max="13" width="13.6640625" style="3" bestFit="1" customWidth="1"/>
    <col min="14" max="14" width="17.33203125" style="5" customWidth="1"/>
  </cols>
  <sheetData>
    <row r="1" spans="1:14" x14ac:dyDescent="0.3">
      <c r="A1" t="s">
        <v>101</v>
      </c>
      <c r="B1" s="2" t="s">
        <v>105</v>
      </c>
      <c r="C1" s="2" t="s">
        <v>106</v>
      </c>
      <c r="D1" s="2" t="s">
        <v>116</v>
      </c>
      <c r="E1" s="2" t="s">
        <v>120</v>
      </c>
      <c r="F1" s="2" t="s">
        <v>125</v>
      </c>
      <c r="G1" s="3" t="s">
        <v>134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3" t="s">
        <v>133</v>
      </c>
      <c r="N1" s="6" t="s">
        <v>100</v>
      </c>
    </row>
    <row r="2" spans="1:14" x14ac:dyDescent="0.3">
      <c r="A2" t="str">
        <f>Data!A2</f>
        <v>11: Star Wars: Episode IV - A New Hope (1977)</v>
      </c>
      <c r="B2" s="2">
        <f>Data!E2*Correlation!$E$8</f>
        <v>2.083095224488241</v>
      </c>
      <c r="C2" s="2">
        <f>Data!F2*Correlation!$F$8</f>
        <v>1.6010980170152656</v>
      </c>
      <c r="D2" s="2">
        <f>Data!P2*Correlation!$P$8</f>
        <v>0.68138959479236583</v>
      </c>
      <c r="E2" s="2">
        <f>Data!T2*Correlation!$T$8</f>
        <v>0.99077308917619067</v>
      </c>
      <c r="F2" s="2">
        <f>Data!Y2*Correlation!$Y$8</f>
        <v>0</v>
      </c>
      <c r="G2" s="3">
        <f t="shared" ref="G2:G33" si="0">SUM(B2:F2)</f>
        <v>5.3563559254720632</v>
      </c>
      <c r="H2" s="2">
        <f>IF(Data!E2&gt;0,Correlation!$E$8,0)</f>
        <v>0.46291004988627577</v>
      </c>
      <c r="I2" s="2">
        <f>IF(Data!F2&gt;0,Correlation!$F$8,0)</f>
        <v>0.40027450425381639</v>
      </c>
      <c r="J2" s="2">
        <f>IF(Data!P2&gt;0,Correlation!$P$8,0)</f>
        <v>0.2271298649307886</v>
      </c>
      <c r="K2" s="2">
        <f>IF(Data!T2&gt;0,Correlation!$T$8,0)</f>
        <v>0.24769327229404767</v>
      </c>
      <c r="L2" s="2">
        <f>IF(Data!Y2&gt;0,Correlation!$Y$8,0)</f>
        <v>0</v>
      </c>
      <c r="M2" s="3">
        <f t="shared" ref="M2:M33" si="1">SUM(H2:L2)</f>
        <v>1.3380076913649286</v>
      </c>
      <c r="N2" s="6">
        <f t="shared" ref="N2:N33" si="2">G2/IF(M2&gt;0,M2,1)</f>
        <v>4.0032325374811091</v>
      </c>
    </row>
    <row r="3" spans="1:14" x14ac:dyDescent="0.3">
      <c r="A3" t="str">
        <f>Data!A3</f>
        <v>12: Finding Nemo (2003)</v>
      </c>
      <c r="B3" s="2">
        <f>Data!E3*Correlation!$E$8</f>
        <v>0</v>
      </c>
      <c r="C3" s="2">
        <f>Data!F3*Correlation!$F$8</f>
        <v>1.6010980170152656</v>
      </c>
      <c r="D3" s="2">
        <f>Data!P3*Correlation!$P$8</f>
        <v>0</v>
      </c>
      <c r="E3" s="2">
        <f>Data!T3*Correlation!$T$8</f>
        <v>0.99077308917619067</v>
      </c>
      <c r="F3" s="2">
        <f>Data!Y3*Correlation!$Y$8</f>
        <v>0</v>
      </c>
      <c r="G3" s="3">
        <f t="shared" si="0"/>
        <v>2.5918711061914563</v>
      </c>
      <c r="H3" s="2">
        <f>IF(Data!E3&gt;0,Correlation!$E$8,0)</f>
        <v>0</v>
      </c>
      <c r="I3" s="2">
        <f>IF(Data!F3&gt;0,Correlation!$F$8,0)</f>
        <v>0.40027450425381639</v>
      </c>
      <c r="J3" s="2">
        <f>IF(Data!P3&gt;0,Correlation!$P$8,0)</f>
        <v>0</v>
      </c>
      <c r="K3" s="2">
        <f>IF(Data!T3&gt;0,Correlation!$T$8,0)</f>
        <v>0.24769327229404767</v>
      </c>
      <c r="L3" s="2">
        <f>IF(Data!Y3&gt;0,Correlation!$Y$8,0)</f>
        <v>0</v>
      </c>
      <c r="M3" s="3">
        <f t="shared" si="1"/>
        <v>0.64796777654786408</v>
      </c>
      <c r="N3" s="6">
        <f t="shared" si="2"/>
        <v>4</v>
      </c>
    </row>
    <row r="4" spans="1:14" x14ac:dyDescent="0.3">
      <c r="A4" t="str">
        <f>Data!A4</f>
        <v>13: Forrest Gump (1994)</v>
      </c>
      <c r="B4" s="2">
        <f>Data!E4*Correlation!$E$8</f>
        <v>2.3145502494313788</v>
      </c>
      <c r="C4" s="2">
        <f>Data!F4*Correlation!$F$8</f>
        <v>1.8012352691421738</v>
      </c>
      <c r="D4" s="2">
        <f>Data!P4*Correlation!$P$8</f>
        <v>0.68138959479236583</v>
      </c>
      <c r="E4" s="2">
        <f>Data!T4*Correlation!$T$8</f>
        <v>1.1146197253232144</v>
      </c>
      <c r="F4" s="2">
        <f>Data!Y4*Correlation!$Y$8</f>
        <v>0.67780860643044383</v>
      </c>
      <c r="G4" s="3">
        <f t="shared" si="0"/>
        <v>6.5896034451195771</v>
      </c>
      <c r="H4" s="2">
        <f>IF(Data!E4&gt;0,Correlation!$E$8,0)</f>
        <v>0.46291004988627577</v>
      </c>
      <c r="I4" s="2">
        <f>IF(Data!F4&gt;0,Correlation!$F$8,0)</f>
        <v>0.40027450425381639</v>
      </c>
      <c r="J4" s="2">
        <f>IF(Data!P4&gt;0,Correlation!$P$8,0)</f>
        <v>0.2271298649307886</v>
      </c>
      <c r="K4" s="2">
        <f>IF(Data!T4&gt;0,Correlation!$T$8,0)</f>
        <v>0.24769327229404767</v>
      </c>
      <c r="L4" s="2">
        <f>IF(Data!Y4&gt;0,Correlation!$Y$8,0)</f>
        <v>0.19365960183726966</v>
      </c>
      <c r="M4" s="3">
        <f t="shared" si="1"/>
        <v>1.5316672932021982</v>
      </c>
      <c r="N4" s="6">
        <f t="shared" si="2"/>
        <v>4.3022420563299653</v>
      </c>
    </row>
    <row r="5" spans="1:14" x14ac:dyDescent="0.3">
      <c r="A5" t="str">
        <f>Data!A5</f>
        <v>14: American Beauty (1999)</v>
      </c>
      <c r="B5" s="2">
        <f>Data!E5*Correlation!$E$8</f>
        <v>0</v>
      </c>
      <c r="C5" s="2">
        <f>Data!F5*Correlation!$F$8</f>
        <v>0</v>
      </c>
      <c r="D5" s="2">
        <f>Data!P5*Correlation!$P$8</f>
        <v>0.9085194597231544</v>
      </c>
      <c r="E5" s="2">
        <f>Data!T5*Correlation!$T$8</f>
        <v>1.1146197253232144</v>
      </c>
      <c r="F5" s="2">
        <f>Data!Y5*Correlation!$Y$8</f>
        <v>0</v>
      </c>
      <c r="G5" s="3">
        <f t="shared" si="0"/>
        <v>2.0231391850463689</v>
      </c>
      <c r="H5" s="2">
        <f>IF(Data!E5&gt;0,Correlation!$E$8,0)</f>
        <v>0</v>
      </c>
      <c r="I5" s="2">
        <f>IF(Data!F5&gt;0,Correlation!$F$8,0)</f>
        <v>0</v>
      </c>
      <c r="J5" s="2">
        <f>IF(Data!P5&gt;0,Correlation!$P$8,0)</f>
        <v>0.2271298649307886</v>
      </c>
      <c r="K5" s="2">
        <f>IF(Data!T5&gt;0,Correlation!$T$8,0)</f>
        <v>0.24769327229404767</v>
      </c>
      <c r="L5" s="2">
        <f>IF(Data!Y5&gt;0,Correlation!$Y$8,0)</f>
        <v>0</v>
      </c>
      <c r="M5" s="3">
        <f t="shared" si="1"/>
        <v>0.47482313722483627</v>
      </c>
      <c r="N5" s="6">
        <f t="shared" si="2"/>
        <v>4.2608268772892179</v>
      </c>
    </row>
    <row r="6" spans="1:14" x14ac:dyDescent="0.3">
      <c r="A6" t="str">
        <f>Data!A6</f>
        <v>22: Pirates of the Caribbean: The Curse of the Black Pearl (2003)</v>
      </c>
      <c r="B6" s="2">
        <f>Data!E6*Correlation!$E$8</f>
        <v>2.083095224488241</v>
      </c>
      <c r="C6" s="2">
        <f>Data!F6*Correlation!$F$8</f>
        <v>1.6010980170152656</v>
      </c>
      <c r="D6" s="2">
        <f>Data!P6*Correlation!$P$8</f>
        <v>0.2271298649307886</v>
      </c>
      <c r="E6" s="2">
        <f>Data!T6*Correlation!$T$8</f>
        <v>0.99077308917619067</v>
      </c>
      <c r="F6" s="2">
        <f>Data!Y6*Correlation!$Y$8</f>
        <v>0</v>
      </c>
      <c r="G6" s="3">
        <f t="shared" si="0"/>
        <v>4.9020961956104854</v>
      </c>
      <c r="H6" s="2">
        <f>IF(Data!E6&gt;0,Correlation!$E$8,0)</f>
        <v>0.46291004988627577</v>
      </c>
      <c r="I6" s="2">
        <f>IF(Data!F6&gt;0,Correlation!$F$8,0)</f>
        <v>0.40027450425381639</v>
      </c>
      <c r="J6" s="2">
        <f>IF(Data!P6&gt;0,Correlation!$P$8,0)</f>
        <v>0.2271298649307886</v>
      </c>
      <c r="K6" s="2">
        <f>IF(Data!T6&gt;0,Correlation!$T$8,0)</f>
        <v>0.24769327229404767</v>
      </c>
      <c r="L6" s="2">
        <f>IF(Data!Y6&gt;0,Correlation!$Y$8,0)</f>
        <v>0</v>
      </c>
      <c r="M6" s="3">
        <f t="shared" si="1"/>
        <v>1.3380076913649286</v>
      </c>
      <c r="N6" s="6">
        <f t="shared" si="2"/>
        <v>3.6637279645304268</v>
      </c>
    </row>
    <row r="7" spans="1:14" x14ac:dyDescent="0.3">
      <c r="A7" t="str">
        <f>Data!A7</f>
        <v>24: Kill Bill: Vol. 1 (2003)</v>
      </c>
      <c r="B7" s="2">
        <f>Data!E7*Correlation!$E$8</f>
        <v>1.8516401995451031</v>
      </c>
      <c r="C7" s="2">
        <f>Data!F7*Correlation!$F$8</f>
        <v>1.2008235127614491</v>
      </c>
      <c r="D7" s="2">
        <f>Data!P7*Correlation!$P$8</f>
        <v>1.135649324653943</v>
      </c>
      <c r="E7" s="2">
        <f>Data!T7*Correlation!$T$8</f>
        <v>0.99077308917619067</v>
      </c>
      <c r="F7" s="2">
        <f>Data!Y7*Correlation!$Y$8</f>
        <v>0.96829800918634823</v>
      </c>
      <c r="G7" s="3">
        <f t="shared" si="0"/>
        <v>6.1471841353230339</v>
      </c>
      <c r="H7" s="2">
        <f>IF(Data!E7&gt;0,Correlation!$E$8,0)</f>
        <v>0.46291004988627577</v>
      </c>
      <c r="I7" s="2">
        <f>IF(Data!F7&gt;0,Correlation!$F$8,0)</f>
        <v>0.40027450425381639</v>
      </c>
      <c r="J7" s="2">
        <f>IF(Data!P7&gt;0,Correlation!$P$8,0)</f>
        <v>0.2271298649307886</v>
      </c>
      <c r="K7" s="2">
        <f>IF(Data!T7&gt;0,Correlation!$T$8,0)</f>
        <v>0.24769327229404767</v>
      </c>
      <c r="L7" s="2">
        <f>IF(Data!Y7&gt;0,Correlation!$Y$8,0)</f>
        <v>0.19365960183726966</v>
      </c>
      <c r="M7" s="3">
        <f t="shared" si="1"/>
        <v>1.5316672932021982</v>
      </c>
      <c r="N7" s="6">
        <f t="shared" si="2"/>
        <v>4.0133938764673571</v>
      </c>
    </row>
    <row r="8" spans="1:14" x14ac:dyDescent="0.3">
      <c r="A8" t="str">
        <f>Data!A8</f>
        <v>38: Eternal Sunshine of the Spotless Mind (2004)</v>
      </c>
      <c r="B8" s="2">
        <f>Data!E8*Correlation!$E$8</f>
        <v>0</v>
      </c>
      <c r="C8" s="2">
        <f>Data!F8*Correlation!$F$8</f>
        <v>0</v>
      </c>
      <c r="D8" s="2">
        <f>Data!P8*Correlation!$P$8</f>
        <v>0.68138959479236583</v>
      </c>
      <c r="E8" s="2">
        <f>Data!T8*Correlation!$T$8</f>
        <v>0.99077308917619067</v>
      </c>
      <c r="F8" s="2">
        <f>Data!Y8*Correlation!$Y$8</f>
        <v>0.96829800918634823</v>
      </c>
      <c r="G8" s="3">
        <f t="shared" si="0"/>
        <v>2.6404606931549051</v>
      </c>
      <c r="H8" s="2">
        <f>IF(Data!E8&gt;0,Correlation!$E$8,0)</f>
        <v>0</v>
      </c>
      <c r="I8" s="2">
        <f>IF(Data!F8&gt;0,Correlation!$F$8,0)</f>
        <v>0</v>
      </c>
      <c r="J8" s="2">
        <f>IF(Data!P8&gt;0,Correlation!$P$8,0)</f>
        <v>0.2271298649307886</v>
      </c>
      <c r="K8" s="2">
        <f>IF(Data!T8&gt;0,Correlation!$T$8,0)</f>
        <v>0.24769327229404767</v>
      </c>
      <c r="L8" s="2">
        <f>IF(Data!Y8&gt;0,Correlation!$Y$8,0)</f>
        <v>0.19365960183726966</v>
      </c>
      <c r="M8" s="3">
        <f t="shared" si="1"/>
        <v>0.66848273906210598</v>
      </c>
      <c r="N8" s="6">
        <f t="shared" si="2"/>
        <v>3.9499309987562605</v>
      </c>
    </row>
    <row r="9" spans="1:14" x14ac:dyDescent="0.3">
      <c r="A9" t="str">
        <f>Data!A9</f>
        <v>63: Twelve Monkeys (a.k.a. 12 Monkeys) (1995)</v>
      </c>
      <c r="B9" s="2">
        <f>Data!E9*Correlation!$E$8</f>
        <v>0</v>
      </c>
      <c r="C9" s="2">
        <f>Data!F9*Correlation!$F$8</f>
        <v>0</v>
      </c>
      <c r="D9" s="2">
        <f>Data!P9*Correlation!$P$8</f>
        <v>0.4542597298615772</v>
      </c>
      <c r="E9" s="2">
        <f>Data!T9*Correlation!$T$8</f>
        <v>0</v>
      </c>
      <c r="F9" s="2">
        <f>Data!Y9*Correlation!$Y$8</f>
        <v>0.77463840734907863</v>
      </c>
      <c r="G9" s="3">
        <f t="shared" si="0"/>
        <v>1.2288981372106558</v>
      </c>
      <c r="H9" s="2">
        <f>IF(Data!E9&gt;0,Correlation!$E$8,0)</f>
        <v>0</v>
      </c>
      <c r="I9" s="2">
        <f>IF(Data!F9&gt;0,Correlation!$F$8,0)</f>
        <v>0</v>
      </c>
      <c r="J9" s="2">
        <f>IF(Data!P9&gt;0,Correlation!$P$8,0)</f>
        <v>0.2271298649307886</v>
      </c>
      <c r="K9" s="2">
        <f>IF(Data!T9&gt;0,Correlation!$T$8,0)</f>
        <v>0</v>
      </c>
      <c r="L9" s="2">
        <f>IF(Data!Y9&gt;0,Correlation!$Y$8,0)</f>
        <v>0.19365960183726966</v>
      </c>
      <c r="M9" s="3">
        <f t="shared" si="1"/>
        <v>0.42078946676805828</v>
      </c>
      <c r="N9" s="6">
        <f t="shared" si="2"/>
        <v>2.9204584103528237</v>
      </c>
    </row>
    <row r="10" spans="1:14" x14ac:dyDescent="0.3">
      <c r="A10" t="str">
        <f>Data!A10</f>
        <v>77: Memento (2000)</v>
      </c>
      <c r="B10" s="2">
        <f>Data!E10*Correlation!$E$8</f>
        <v>2.3145502494313788</v>
      </c>
      <c r="C10" s="2">
        <f>Data!F10*Correlation!$F$8</f>
        <v>0</v>
      </c>
      <c r="D10" s="2">
        <f>Data!P10*Correlation!$P$8</f>
        <v>0.9085194597231544</v>
      </c>
      <c r="E10" s="2">
        <f>Data!T10*Correlation!$T$8</f>
        <v>0.99077308917619067</v>
      </c>
      <c r="F10" s="2">
        <f>Data!Y10*Correlation!$Y$8</f>
        <v>0.87146820826771343</v>
      </c>
      <c r="G10" s="3">
        <f t="shared" si="0"/>
        <v>5.0853110065984373</v>
      </c>
      <c r="H10" s="2">
        <f>IF(Data!E10&gt;0,Correlation!$E$8,0)</f>
        <v>0.46291004988627577</v>
      </c>
      <c r="I10" s="2">
        <f>IF(Data!F10&gt;0,Correlation!$F$8,0)</f>
        <v>0</v>
      </c>
      <c r="J10" s="2">
        <f>IF(Data!P10&gt;0,Correlation!$P$8,0)</f>
        <v>0.2271298649307886</v>
      </c>
      <c r="K10" s="2">
        <f>IF(Data!T10&gt;0,Correlation!$T$8,0)</f>
        <v>0.24769327229404767</v>
      </c>
      <c r="L10" s="2">
        <f>IF(Data!Y10&gt;0,Correlation!$Y$8,0)</f>
        <v>0.19365960183726966</v>
      </c>
      <c r="M10" s="3">
        <f t="shared" si="1"/>
        <v>1.1313927889483817</v>
      </c>
      <c r="N10" s="6">
        <f t="shared" si="2"/>
        <v>4.4947352115662529</v>
      </c>
    </row>
    <row r="11" spans="1:14" x14ac:dyDescent="0.3">
      <c r="A11" t="str">
        <f>Data!A11</f>
        <v>85: Raiders of the Lost Ark (Indiana Jones and the Raiders of the Lost Ark) (1981)</v>
      </c>
      <c r="B11" s="2">
        <f>Data!E11*Correlation!$E$8</f>
        <v>0</v>
      </c>
      <c r="C11" s="2">
        <f>Data!F11*Correlation!$F$8</f>
        <v>1.8012352691421738</v>
      </c>
      <c r="D11" s="2">
        <f>Data!P11*Correlation!$P$8</f>
        <v>1.135649324653943</v>
      </c>
      <c r="E11" s="2">
        <f>Data!T11*Correlation!$T$8</f>
        <v>0.99077308917619067</v>
      </c>
      <c r="F11" s="2">
        <f>Data!Y11*Correlation!$Y$8</f>
        <v>0.77463840734907863</v>
      </c>
      <c r="G11" s="3">
        <f t="shared" si="0"/>
        <v>4.7022960903213864</v>
      </c>
      <c r="H11" s="2">
        <f>IF(Data!E11&gt;0,Correlation!$E$8,0)</f>
        <v>0</v>
      </c>
      <c r="I11" s="2">
        <f>IF(Data!F11&gt;0,Correlation!$F$8,0)</f>
        <v>0.40027450425381639</v>
      </c>
      <c r="J11" s="2">
        <f>IF(Data!P11&gt;0,Correlation!$P$8,0)</f>
        <v>0.2271298649307886</v>
      </c>
      <c r="K11" s="2">
        <f>IF(Data!T11&gt;0,Correlation!$T$8,0)</f>
        <v>0.24769327229404767</v>
      </c>
      <c r="L11" s="2">
        <f>IF(Data!Y11&gt;0,Correlation!$Y$8,0)</f>
        <v>0.19365960183726966</v>
      </c>
      <c r="M11" s="3">
        <f t="shared" si="1"/>
        <v>1.0687572433159223</v>
      </c>
      <c r="N11" s="6">
        <f t="shared" si="2"/>
        <v>4.3997793883782812</v>
      </c>
    </row>
    <row r="12" spans="1:14" x14ac:dyDescent="0.3">
      <c r="A12" t="str">
        <f>Data!A12</f>
        <v>98: Gladiator (2000)</v>
      </c>
      <c r="B12" s="2">
        <f>Data!E12*Correlation!$E$8</f>
        <v>2.3145502494313788</v>
      </c>
      <c r="C12" s="2">
        <f>Data!F12*Correlation!$F$8</f>
        <v>1.6010980170152656</v>
      </c>
      <c r="D12" s="2">
        <f>Data!P12*Correlation!$P$8</f>
        <v>0.9085194597231544</v>
      </c>
      <c r="E12" s="2">
        <f>Data!T12*Correlation!$T$8</f>
        <v>0.99077308917619067</v>
      </c>
      <c r="F12" s="2">
        <f>Data!Y12*Correlation!$Y$8</f>
        <v>0.58097880551180903</v>
      </c>
      <c r="G12" s="3">
        <f t="shared" si="0"/>
        <v>6.3959196208577991</v>
      </c>
      <c r="H12" s="2">
        <f>IF(Data!E12&gt;0,Correlation!$E$8,0)</f>
        <v>0.46291004988627577</v>
      </c>
      <c r="I12" s="2">
        <f>IF(Data!F12&gt;0,Correlation!$F$8,0)</f>
        <v>0.40027450425381639</v>
      </c>
      <c r="J12" s="2">
        <f>IF(Data!P12&gt;0,Correlation!$P$8,0)</f>
        <v>0.2271298649307886</v>
      </c>
      <c r="K12" s="2">
        <f>IF(Data!T12&gt;0,Correlation!$T$8,0)</f>
        <v>0.24769327229404767</v>
      </c>
      <c r="L12" s="2">
        <f>IF(Data!Y12&gt;0,Correlation!$Y$8,0)</f>
        <v>0.19365960183726966</v>
      </c>
      <c r="M12" s="3">
        <f t="shared" si="1"/>
        <v>1.5316672932021982</v>
      </c>
      <c r="N12" s="6">
        <f t="shared" si="2"/>
        <v>4.1757891215957841</v>
      </c>
    </row>
    <row r="13" spans="1:14" x14ac:dyDescent="0.3">
      <c r="A13" t="str">
        <f>Data!A13</f>
        <v>105: Back to the Future (1985)</v>
      </c>
      <c r="B13" s="2">
        <f>Data!E13*Correlation!$E$8</f>
        <v>0</v>
      </c>
      <c r="C13" s="2">
        <f>Data!F13*Correlation!$F$8</f>
        <v>0</v>
      </c>
      <c r="D13" s="2">
        <f>Data!P13*Correlation!$P$8</f>
        <v>1.135649324653943</v>
      </c>
      <c r="E13" s="2">
        <f>Data!T13*Correlation!$T$8</f>
        <v>1.1146197253232144</v>
      </c>
      <c r="F13" s="2">
        <f>Data!Y13*Correlation!$Y$8</f>
        <v>0</v>
      </c>
      <c r="G13" s="3">
        <f t="shared" si="0"/>
        <v>2.2502690499771574</v>
      </c>
      <c r="H13" s="2">
        <f>IF(Data!E13&gt;0,Correlation!$E$8,0)</f>
        <v>0</v>
      </c>
      <c r="I13" s="2">
        <f>IF(Data!F13&gt;0,Correlation!$F$8,0)</f>
        <v>0</v>
      </c>
      <c r="J13" s="2">
        <f>IF(Data!P13&gt;0,Correlation!$P$8,0)</f>
        <v>0.2271298649307886</v>
      </c>
      <c r="K13" s="2">
        <f>IF(Data!T13&gt;0,Correlation!$T$8,0)</f>
        <v>0.24769327229404767</v>
      </c>
      <c r="L13" s="2">
        <f>IF(Data!Y13&gt;0,Correlation!$Y$8,0)</f>
        <v>0</v>
      </c>
      <c r="M13" s="3">
        <f t="shared" si="1"/>
        <v>0.47482313722483627</v>
      </c>
      <c r="N13" s="6">
        <f t="shared" si="2"/>
        <v>4.7391731227107821</v>
      </c>
    </row>
    <row r="14" spans="1:14" x14ac:dyDescent="0.3">
      <c r="A14" t="str">
        <f>Data!A14</f>
        <v>107: Snatch (2000)</v>
      </c>
      <c r="B14" s="2">
        <f>Data!E14*Correlation!$E$8</f>
        <v>2.3145502494313788</v>
      </c>
      <c r="C14" s="2">
        <f>Data!F14*Correlation!$F$8</f>
        <v>0</v>
      </c>
      <c r="D14" s="2">
        <f>Data!P14*Correlation!$P$8</f>
        <v>0</v>
      </c>
      <c r="E14" s="2">
        <f>Data!T14*Correlation!$T$8</f>
        <v>0.99077308917619067</v>
      </c>
      <c r="F14" s="2">
        <f>Data!Y14*Correlation!$Y$8</f>
        <v>0</v>
      </c>
      <c r="G14" s="3">
        <f t="shared" si="0"/>
        <v>3.3053233386075695</v>
      </c>
      <c r="H14" s="2">
        <f>IF(Data!E14&gt;0,Correlation!$E$8,0)</f>
        <v>0.46291004988627577</v>
      </c>
      <c r="I14" s="2">
        <f>IF(Data!F14&gt;0,Correlation!$F$8,0)</f>
        <v>0</v>
      </c>
      <c r="J14" s="2">
        <f>IF(Data!P14&gt;0,Correlation!$P$8,0)</f>
        <v>0</v>
      </c>
      <c r="K14" s="2">
        <f>IF(Data!T14&gt;0,Correlation!$T$8,0)</f>
        <v>0.24769327229404767</v>
      </c>
      <c r="L14" s="2">
        <f>IF(Data!Y14&gt;0,Correlation!$Y$8,0)</f>
        <v>0</v>
      </c>
      <c r="M14" s="3">
        <f t="shared" si="1"/>
        <v>0.7106033221803234</v>
      </c>
      <c r="N14" s="6">
        <f t="shared" si="2"/>
        <v>4.6514324313400932</v>
      </c>
    </row>
    <row r="15" spans="1:14" x14ac:dyDescent="0.3">
      <c r="A15" t="str">
        <f>Data!A15</f>
        <v>114: Pretty Woman (1990)</v>
      </c>
      <c r="B15" s="2">
        <f>Data!E15*Correlation!$E$8</f>
        <v>0</v>
      </c>
      <c r="C15" s="2">
        <f>Data!F15*Correlation!$F$8</f>
        <v>1.6010980170152656</v>
      </c>
      <c r="D15" s="2">
        <f>Data!P15*Correlation!$P$8</f>
        <v>0</v>
      </c>
      <c r="E15" s="2">
        <f>Data!T15*Correlation!$T$8</f>
        <v>0</v>
      </c>
      <c r="F15" s="2">
        <f>Data!Y15*Correlation!$Y$8</f>
        <v>0</v>
      </c>
      <c r="G15" s="3">
        <f t="shared" si="0"/>
        <v>1.6010980170152656</v>
      </c>
      <c r="H15" s="2">
        <f>IF(Data!E15&gt;0,Correlation!$E$8,0)</f>
        <v>0</v>
      </c>
      <c r="I15" s="2">
        <f>IF(Data!F15&gt;0,Correlation!$F$8,0)</f>
        <v>0.40027450425381639</v>
      </c>
      <c r="J15" s="2">
        <f>IF(Data!P15&gt;0,Correlation!$P$8,0)</f>
        <v>0</v>
      </c>
      <c r="K15" s="2">
        <f>IF(Data!T15&gt;0,Correlation!$T$8,0)</f>
        <v>0</v>
      </c>
      <c r="L15" s="2">
        <f>IF(Data!Y15&gt;0,Correlation!$Y$8,0)</f>
        <v>0</v>
      </c>
      <c r="M15" s="3">
        <f t="shared" si="1"/>
        <v>0.40027450425381639</v>
      </c>
      <c r="N15" s="6">
        <f t="shared" si="2"/>
        <v>4</v>
      </c>
    </row>
    <row r="16" spans="1:14" x14ac:dyDescent="0.3">
      <c r="A16" t="str">
        <f>Data!A16</f>
        <v>120: The Lord of the Rings: The Fellowship of the Ring (2001)</v>
      </c>
      <c r="B16" s="2">
        <f>Data!E16*Correlation!$E$8</f>
        <v>1.8516401995451031</v>
      </c>
      <c r="C16" s="2">
        <f>Data!F16*Correlation!$F$8</f>
        <v>2.001372521269082</v>
      </c>
      <c r="D16" s="2">
        <f>Data!P16*Correlation!$P$8</f>
        <v>1.135649324653943</v>
      </c>
      <c r="E16" s="2">
        <f>Data!T16*Correlation!$T$8</f>
        <v>1.1146197253232144</v>
      </c>
      <c r="F16" s="2">
        <f>Data!Y16*Correlation!$Y$8</f>
        <v>0.96829800918634823</v>
      </c>
      <c r="G16" s="3">
        <f t="shared" si="0"/>
        <v>7.0715797799776903</v>
      </c>
      <c r="H16" s="2">
        <f>IF(Data!E16&gt;0,Correlation!$E$8,0)</f>
        <v>0.46291004988627577</v>
      </c>
      <c r="I16" s="2">
        <f>IF(Data!F16&gt;0,Correlation!$F$8,0)</f>
        <v>0.40027450425381639</v>
      </c>
      <c r="J16" s="2">
        <f>IF(Data!P16&gt;0,Correlation!$P$8,0)</f>
        <v>0.2271298649307886</v>
      </c>
      <c r="K16" s="2">
        <f>IF(Data!T16&gt;0,Correlation!$T$8,0)</f>
        <v>0.24769327229404767</v>
      </c>
      <c r="L16" s="2">
        <f>IF(Data!Y16&gt;0,Correlation!$Y$8,0)</f>
        <v>0.19365960183726966</v>
      </c>
      <c r="M16" s="3">
        <f t="shared" si="1"/>
        <v>1.5316672932021982</v>
      </c>
      <c r="N16" s="6">
        <f t="shared" si="2"/>
        <v>4.6169163573333272</v>
      </c>
    </row>
    <row r="17" spans="1:14" x14ac:dyDescent="0.3">
      <c r="A17" t="str">
        <f>Data!A17</f>
        <v>121: The Lord of the Rings: The Two Towers (2002)</v>
      </c>
      <c r="B17" s="2">
        <f>Data!E17*Correlation!$E$8</f>
        <v>1.8516401995451031</v>
      </c>
      <c r="C17" s="2">
        <f>Data!F17*Correlation!$F$8</f>
        <v>2.001372521269082</v>
      </c>
      <c r="D17" s="2">
        <f>Data!P17*Correlation!$P$8</f>
        <v>1.135649324653943</v>
      </c>
      <c r="E17" s="2">
        <f>Data!T17*Correlation!$T$8</f>
        <v>1.1146197253232144</v>
      </c>
      <c r="F17" s="2">
        <f>Data!Y17*Correlation!$Y$8</f>
        <v>0.96829800918634823</v>
      </c>
      <c r="G17" s="3">
        <f t="shared" si="0"/>
        <v>7.0715797799776903</v>
      </c>
      <c r="H17" s="2">
        <f>IF(Data!E17&gt;0,Correlation!$E$8,0)</f>
        <v>0.46291004988627577</v>
      </c>
      <c r="I17" s="2">
        <f>IF(Data!F17&gt;0,Correlation!$F$8,0)</f>
        <v>0.40027450425381639</v>
      </c>
      <c r="J17" s="2">
        <f>IF(Data!P17&gt;0,Correlation!$P$8,0)</f>
        <v>0.2271298649307886</v>
      </c>
      <c r="K17" s="2">
        <f>IF(Data!T17&gt;0,Correlation!$T$8,0)</f>
        <v>0.24769327229404767</v>
      </c>
      <c r="L17" s="2">
        <f>IF(Data!Y17&gt;0,Correlation!$Y$8,0)</f>
        <v>0.19365960183726966</v>
      </c>
      <c r="M17" s="3">
        <f t="shared" si="1"/>
        <v>1.5316672932021982</v>
      </c>
      <c r="N17" s="6">
        <f t="shared" si="2"/>
        <v>4.6169163573333272</v>
      </c>
    </row>
    <row r="18" spans="1:14" x14ac:dyDescent="0.3">
      <c r="A18" t="str">
        <f>Data!A18</f>
        <v>122: The Lord of the Rings: The Return of the King (2003)</v>
      </c>
      <c r="B18" s="2">
        <f>Data!E18*Correlation!$E$8</f>
        <v>1.8516401995451031</v>
      </c>
      <c r="C18" s="2">
        <f>Data!F18*Correlation!$F$8</f>
        <v>2.001372521269082</v>
      </c>
      <c r="D18" s="2">
        <f>Data!P18*Correlation!$P$8</f>
        <v>1.135649324653943</v>
      </c>
      <c r="E18" s="2">
        <f>Data!T18*Correlation!$T$8</f>
        <v>1.2384663614702383</v>
      </c>
      <c r="F18" s="2">
        <f>Data!Y18*Correlation!$Y$8</f>
        <v>0.77463840734907863</v>
      </c>
      <c r="G18" s="3">
        <f t="shared" si="0"/>
        <v>7.0017668142874445</v>
      </c>
      <c r="H18" s="2">
        <f>IF(Data!E18&gt;0,Correlation!$E$8,0)</f>
        <v>0.46291004988627577</v>
      </c>
      <c r="I18" s="2">
        <f>IF(Data!F18&gt;0,Correlation!$F$8,0)</f>
        <v>0.40027450425381639</v>
      </c>
      <c r="J18" s="2">
        <f>IF(Data!P18&gt;0,Correlation!$P$8,0)</f>
        <v>0.2271298649307886</v>
      </c>
      <c r="K18" s="2">
        <f>IF(Data!T18&gt;0,Correlation!$T$8,0)</f>
        <v>0.24769327229404767</v>
      </c>
      <c r="L18" s="2">
        <f>IF(Data!Y18&gt;0,Correlation!$Y$8,0)</f>
        <v>0.19365960183726966</v>
      </c>
      <c r="M18" s="3">
        <f t="shared" si="1"/>
        <v>1.5316672932021982</v>
      </c>
      <c r="N18" s="6">
        <f t="shared" si="2"/>
        <v>4.5713366377688454</v>
      </c>
    </row>
    <row r="19" spans="1:14" x14ac:dyDescent="0.3">
      <c r="A19" t="str">
        <f>Data!A19</f>
        <v>134: O Brother Where Art Thou? (2000)</v>
      </c>
      <c r="B19" s="2">
        <f>Data!E19*Correlation!$E$8</f>
        <v>0</v>
      </c>
      <c r="C19" s="2">
        <f>Data!F19*Correlation!$F$8</f>
        <v>0</v>
      </c>
      <c r="D19" s="2">
        <f>Data!P19*Correlation!$P$8</f>
        <v>0</v>
      </c>
      <c r="E19" s="2">
        <f>Data!T19*Correlation!$T$8</f>
        <v>0.99077308917619067</v>
      </c>
      <c r="F19" s="2">
        <f>Data!Y19*Correlation!$Y$8</f>
        <v>0</v>
      </c>
      <c r="G19" s="3">
        <f t="shared" si="0"/>
        <v>0.99077308917619067</v>
      </c>
      <c r="H19" s="2">
        <f>IF(Data!E19&gt;0,Correlation!$E$8,0)</f>
        <v>0</v>
      </c>
      <c r="I19" s="2">
        <f>IF(Data!F19&gt;0,Correlation!$F$8,0)</f>
        <v>0</v>
      </c>
      <c r="J19" s="2">
        <f>IF(Data!P19&gt;0,Correlation!$P$8,0)</f>
        <v>0</v>
      </c>
      <c r="K19" s="2">
        <f>IF(Data!T19&gt;0,Correlation!$T$8,0)</f>
        <v>0.24769327229404767</v>
      </c>
      <c r="L19" s="2">
        <f>IF(Data!Y19&gt;0,Correlation!$Y$8,0)</f>
        <v>0</v>
      </c>
      <c r="M19" s="3">
        <f t="shared" si="1"/>
        <v>0.24769327229404767</v>
      </c>
      <c r="N19" s="6">
        <f t="shared" si="2"/>
        <v>4</v>
      </c>
    </row>
    <row r="20" spans="1:14" x14ac:dyDescent="0.3">
      <c r="A20" t="str">
        <f>Data!A20</f>
        <v>141: Donnie Darko (2001)</v>
      </c>
      <c r="B20" s="2">
        <f>Data!E20*Correlation!$E$8</f>
        <v>0</v>
      </c>
      <c r="C20" s="2">
        <f>Data!F20*Correlation!$F$8</f>
        <v>0</v>
      </c>
      <c r="D20" s="2">
        <f>Data!P20*Correlation!$P$8</f>
        <v>0.68138959479236583</v>
      </c>
      <c r="E20" s="2">
        <f>Data!T20*Correlation!$T$8</f>
        <v>1.1146197253232144</v>
      </c>
      <c r="F20" s="2">
        <f>Data!Y20*Correlation!$Y$8</f>
        <v>0.77463840734907863</v>
      </c>
      <c r="G20" s="3">
        <f t="shared" si="0"/>
        <v>2.5706477274646589</v>
      </c>
      <c r="H20" s="2">
        <f>IF(Data!E20&gt;0,Correlation!$E$8,0)</f>
        <v>0</v>
      </c>
      <c r="I20" s="2">
        <f>IF(Data!F20&gt;0,Correlation!$F$8,0)</f>
        <v>0</v>
      </c>
      <c r="J20" s="2">
        <f>IF(Data!P20&gt;0,Correlation!$P$8,0)</f>
        <v>0.2271298649307886</v>
      </c>
      <c r="K20" s="2">
        <f>IF(Data!T20&gt;0,Correlation!$T$8,0)</f>
        <v>0.24769327229404767</v>
      </c>
      <c r="L20" s="2">
        <f>IF(Data!Y20&gt;0,Correlation!$Y$8,0)</f>
        <v>0.19365960183726966</v>
      </c>
      <c r="M20" s="3">
        <f t="shared" si="1"/>
        <v>0.66848273906210598</v>
      </c>
      <c r="N20" s="6">
        <f t="shared" si="2"/>
        <v>3.8454960423829738</v>
      </c>
    </row>
    <row r="21" spans="1:14" x14ac:dyDescent="0.3">
      <c r="A21" t="str">
        <f>Data!A21</f>
        <v>146: Crouching Tiger Hidden Dragon (Wo hu cang long) (2000)</v>
      </c>
      <c r="B21" s="2">
        <f>Data!E21*Correlation!$E$8</f>
        <v>0</v>
      </c>
      <c r="C21" s="2">
        <f>Data!F21*Correlation!$F$8</f>
        <v>0</v>
      </c>
      <c r="D21" s="2">
        <f>Data!P21*Correlation!$P$8</f>
        <v>0</v>
      </c>
      <c r="E21" s="2">
        <f>Data!T21*Correlation!$T$8</f>
        <v>0.86692645302916682</v>
      </c>
      <c r="F21" s="2">
        <f>Data!Y21*Correlation!$Y$8</f>
        <v>0</v>
      </c>
      <c r="G21" s="3">
        <f t="shared" si="0"/>
        <v>0.86692645302916682</v>
      </c>
      <c r="H21" s="2">
        <f>IF(Data!E21&gt;0,Correlation!$E$8,0)</f>
        <v>0</v>
      </c>
      <c r="I21" s="2">
        <f>IF(Data!F21&gt;0,Correlation!$F$8,0)</f>
        <v>0</v>
      </c>
      <c r="J21" s="2">
        <f>IF(Data!P21&gt;0,Correlation!$P$8,0)</f>
        <v>0</v>
      </c>
      <c r="K21" s="2">
        <f>IF(Data!T21&gt;0,Correlation!$T$8,0)</f>
        <v>0.24769327229404767</v>
      </c>
      <c r="L21" s="2">
        <f>IF(Data!Y21&gt;0,Correlation!$Y$8,0)</f>
        <v>0</v>
      </c>
      <c r="M21" s="3">
        <f t="shared" si="1"/>
        <v>0.24769327229404767</v>
      </c>
      <c r="N21" s="6">
        <f t="shared" si="2"/>
        <v>3.5</v>
      </c>
    </row>
    <row r="22" spans="1:14" x14ac:dyDescent="0.3">
      <c r="A22" t="str">
        <f>Data!A22</f>
        <v>153: Lost in Translation (2003)</v>
      </c>
      <c r="B22" s="2">
        <f>Data!E22*Correlation!$E$8</f>
        <v>0</v>
      </c>
      <c r="C22" s="2">
        <f>Data!F22*Correlation!$F$8</f>
        <v>0</v>
      </c>
      <c r="D22" s="2">
        <f>Data!P22*Correlation!$P$8</f>
        <v>0.68138959479236583</v>
      </c>
      <c r="E22" s="2">
        <f>Data!T22*Correlation!$T$8</f>
        <v>1.1146197253232144</v>
      </c>
      <c r="F22" s="2">
        <f>Data!Y22*Correlation!$Y$8</f>
        <v>0.87146820826771343</v>
      </c>
      <c r="G22" s="3">
        <f t="shared" si="0"/>
        <v>2.6674775283832934</v>
      </c>
      <c r="H22" s="2">
        <f>IF(Data!E22&gt;0,Correlation!$E$8,0)</f>
        <v>0</v>
      </c>
      <c r="I22" s="2">
        <f>IF(Data!F22&gt;0,Correlation!$F$8,0)</f>
        <v>0</v>
      </c>
      <c r="J22" s="2">
        <f>IF(Data!P22&gt;0,Correlation!$P$8,0)</f>
        <v>0.2271298649307886</v>
      </c>
      <c r="K22" s="2">
        <f>IF(Data!T22&gt;0,Correlation!$T$8,0)</f>
        <v>0.24769327229404767</v>
      </c>
      <c r="L22" s="2">
        <f>IF(Data!Y22&gt;0,Correlation!$Y$8,0)</f>
        <v>0.19365960183726966</v>
      </c>
      <c r="M22" s="3">
        <f t="shared" si="1"/>
        <v>0.66848273906210598</v>
      </c>
      <c r="N22" s="6">
        <f t="shared" si="2"/>
        <v>3.9903461563208276</v>
      </c>
    </row>
    <row r="23" spans="1:14" x14ac:dyDescent="0.3">
      <c r="A23" t="str">
        <f>Data!A23</f>
        <v>155: The Dark Knight (2008)</v>
      </c>
      <c r="B23" s="2">
        <f>Data!E23*Correlation!$E$8</f>
        <v>2.3145502494313788</v>
      </c>
      <c r="C23" s="2">
        <f>Data!F23*Correlation!$F$8</f>
        <v>2.001372521269082</v>
      </c>
      <c r="D23" s="2">
        <f>Data!P23*Correlation!$P$8</f>
        <v>0.68138959479236583</v>
      </c>
      <c r="E23" s="2">
        <f>Data!T23*Correlation!$T$8</f>
        <v>1.1146197253232144</v>
      </c>
      <c r="F23" s="2">
        <f>Data!Y23*Correlation!$Y$8</f>
        <v>0.96829800918634823</v>
      </c>
      <c r="G23" s="3">
        <f t="shared" si="0"/>
        <v>7.0802301000023888</v>
      </c>
      <c r="H23" s="2">
        <f>IF(Data!E23&gt;0,Correlation!$E$8,0)</f>
        <v>0.46291004988627577</v>
      </c>
      <c r="I23" s="2">
        <f>IF(Data!F23&gt;0,Correlation!$F$8,0)</f>
        <v>0.40027450425381639</v>
      </c>
      <c r="J23" s="2">
        <f>IF(Data!P23&gt;0,Correlation!$P$8,0)</f>
        <v>0.2271298649307886</v>
      </c>
      <c r="K23" s="2">
        <f>IF(Data!T23&gt;0,Correlation!$T$8,0)</f>
        <v>0.24769327229404767</v>
      </c>
      <c r="L23" s="2">
        <f>IF(Data!Y23&gt;0,Correlation!$Y$8,0)</f>
        <v>0.19365960183726966</v>
      </c>
      <c r="M23" s="3">
        <f t="shared" si="1"/>
        <v>1.5316672932021982</v>
      </c>
      <c r="N23" s="6">
        <f t="shared" si="2"/>
        <v>4.6225640068346845</v>
      </c>
    </row>
    <row r="24" spans="1:14" x14ac:dyDescent="0.3">
      <c r="A24" t="str">
        <f>Data!A24</f>
        <v>161: Ocean's Eleven (2001)</v>
      </c>
      <c r="B24" s="2">
        <f>Data!E24*Correlation!$E$8</f>
        <v>0</v>
      </c>
      <c r="C24" s="2">
        <f>Data!F24*Correlation!$F$8</f>
        <v>1.6010980170152656</v>
      </c>
      <c r="D24" s="2">
        <f>Data!P24*Correlation!$P$8</f>
        <v>0</v>
      </c>
      <c r="E24" s="2">
        <f>Data!T24*Correlation!$T$8</f>
        <v>1.1146197253232144</v>
      </c>
      <c r="F24" s="2">
        <f>Data!Y24*Correlation!$Y$8</f>
        <v>0.67780860643044383</v>
      </c>
      <c r="G24" s="3">
        <f t="shared" si="0"/>
        <v>3.393526348768924</v>
      </c>
      <c r="H24" s="2">
        <f>IF(Data!E24&gt;0,Correlation!$E$8,0)</f>
        <v>0</v>
      </c>
      <c r="I24" s="2">
        <f>IF(Data!F24&gt;0,Correlation!$F$8,0)</f>
        <v>0.40027450425381639</v>
      </c>
      <c r="J24" s="2">
        <f>IF(Data!P24&gt;0,Correlation!$P$8,0)</f>
        <v>0</v>
      </c>
      <c r="K24" s="2">
        <f>IF(Data!T24&gt;0,Correlation!$T$8,0)</f>
        <v>0.24769327229404767</v>
      </c>
      <c r="L24" s="2">
        <f>IF(Data!Y24&gt;0,Correlation!$Y$8,0)</f>
        <v>0.19365960183726966</v>
      </c>
      <c r="M24" s="3">
        <f t="shared" si="1"/>
        <v>0.8416273783851338</v>
      </c>
      <c r="N24" s="6">
        <f t="shared" si="2"/>
        <v>4.032100708606019</v>
      </c>
    </row>
    <row r="25" spans="1:14" x14ac:dyDescent="0.3">
      <c r="A25" t="str">
        <f>Data!A25</f>
        <v>180: Minority Report (2002)</v>
      </c>
      <c r="B25" s="2">
        <f>Data!E25*Correlation!$E$8</f>
        <v>2.083095224488241</v>
      </c>
      <c r="C25" s="2">
        <f>Data!F25*Correlation!$F$8</f>
        <v>1.4009607648883573</v>
      </c>
      <c r="D25" s="2">
        <f>Data!P25*Correlation!$P$8</f>
        <v>1.135649324653943</v>
      </c>
      <c r="E25" s="2">
        <f>Data!T25*Correlation!$T$8</f>
        <v>0.99077308917619067</v>
      </c>
      <c r="F25" s="2">
        <f>Data!Y25*Correlation!$Y$8</f>
        <v>0.67780860643044383</v>
      </c>
      <c r="G25" s="3">
        <f t="shared" si="0"/>
        <v>6.288287009637175</v>
      </c>
      <c r="H25" s="2">
        <f>IF(Data!E25&gt;0,Correlation!$E$8,0)</f>
        <v>0.46291004988627577</v>
      </c>
      <c r="I25" s="2">
        <f>IF(Data!F25&gt;0,Correlation!$F$8,0)</f>
        <v>0.40027450425381639</v>
      </c>
      <c r="J25" s="2">
        <f>IF(Data!P25&gt;0,Correlation!$P$8,0)</f>
        <v>0.2271298649307886</v>
      </c>
      <c r="K25" s="2">
        <f>IF(Data!T25&gt;0,Correlation!$T$8,0)</f>
        <v>0.24769327229404767</v>
      </c>
      <c r="L25" s="2">
        <f>IF(Data!Y25&gt;0,Correlation!$Y$8,0)</f>
        <v>0.19365960183726966</v>
      </c>
      <c r="M25" s="3">
        <f t="shared" si="1"/>
        <v>1.5316672932021982</v>
      </c>
      <c r="N25" s="6">
        <f t="shared" si="2"/>
        <v>4.105517586975755</v>
      </c>
    </row>
    <row r="26" spans="1:14" x14ac:dyDescent="0.3">
      <c r="A26" t="str">
        <f>Data!A26</f>
        <v>187: Sin City (2005)</v>
      </c>
      <c r="B26" s="2">
        <f>Data!E26*Correlation!$E$8</f>
        <v>0</v>
      </c>
      <c r="C26" s="2">
        <f>Data!F26*Correlation!$F$8</f>
        <v>0</v>
      </c>
      <c r="D26" s="2">
        <f>Data!P26*Correlation!$P$8</f>
        <v>0.68138959479236583</v>
      </c>
      <c r="E26" s="2">
        <f>Data!T26*Correlation!$T$8</f>
        <v>0.99077308917619067</v>
      </c>
      <c r="F26" s="2">
        <f>Data!Y26*Correlation!$Y$8</f>
        <v>0</v>
      </c>
      <c r="G26" s="3">
        <f t="shared" si="0"/>
        <v>1.6721626839685566</v>
      </c>
      <c r="H26" s="2">
        <f>IF(Data!E26&gt;0,Correlation!$E$8,0)</f>
        <v>0</v>
      </c>
      <c r="I26" s="2">
        <f>IF(Data!F26&gt;0,Correlation!$F$8,0)</f>
        <v>0</v>
      </c>
      <c r="J26" s="2">
        <f>IF(Data!P26&gt;0,Correlation!$P$8,0)</f>
        <v>0.2271298649307886</v>
      </c>
      <c r="K26" s="2">
        <f>IF(Data!T26&gt;0,Correlation!$T$8,0)</f>
        <v>0.24769327229404767</v>
      </c>
      <c r="L26" s="2">
        <f>IF(Data!Y26&gt;0,Correlation!$Y$8,0)</f>
        <v>0</v>
      </c>
      <c r="M26" s="3">
        <f t="shared" si="1"/>
        <v>0.47482313722483627</v>
      </c>
      <c r="N26" s="6">
        <f t="shared" si="2"/>
        <v>3.5216537545784359</v>
      </c>
    </row>
    <row r="27" spans="1:14" x14ac:dyDescent="0.3">
      <c r="A27" t="str">
        <f>Data!A27</f>
        <v>194: Amelie (2001)</v>
      </c>
      <c r="B27" s="2">
        <f>Data!E27*Correlation!$E$8</f>
        <v>0</v>
      </c>
      <c r="C27" s="2">
        <f>Data!F27*Correlation!$F$8</f>
        <v>0</v>
      </c>
      <c r="D27" s="2">
        <f>Data!P27*Correlation!$P$8</f>
        <v>0.9085194597231544</v>
      </c>
      <c r="E27" s="2">
        <f>Data!T27*Correlation!$T$8</f>
        <v>0.99077308917619067</v>
      </c>
      <c r="F27" s="2">
        <f>Data!Y27*Correlation!$Y$8</f>
        <v>0.87146820826771343</v>
      </c>
      <c r="G27" s="3">
        <f t="shared" si="0"/>
        <v>2.7707607571670585</v>
      </c>
      <c r="H27" s="2">
        <f>IF(Data!E27&gt;0,Correlation!$E$8,0)</f>
        <v>0</v>
      </c>
      <c r="I27" s="2">
        <f>IF(Data!F27&gt;0,Correlation!$F$8,0)</f>
        <v>0</v>
      </c>
      <c r="J27" s="2">
        <f>IF(Data!P27&gt;0,Correlation!$P$8,0)</f>
        <v>0.2271298649307886</v>
      </c>
      <c r="K27" s="2">
        <f>IF(Data!T27&gt;0,Correlation!$T$8,0)</f>
        <v>0.24769327229404767</v>
      </c>
      <c r="L27" s="2">
        <f>IF(Data!Y27&gt;0,Correlation!$Y$8,0)</f>
        <v>0.19365960183726966</v>
      </c>
      <c r="M27" s="3">
        <f t="shared" si="1"/>
        <v>0.66848273906210598</v>
      </c>
      <c r="N27" s="6">
        <f t="shared" si="2"/>
        <v>4.1448501139378537</v>
      </c>
    </row>
    <row r="28" spans="1:14" x14ac:dyDescent="0.3">
      <c r="A28" t="str">
        <f>Data!A28</f>
        <v>197: Braveheart (1995)</v>
      </c>
      <c r="B28" s="2">
        <f>Data!E28*Correlation!$E$8</f>
        <v>0</v>
      </c>
      <c r="C28" s="2">
        <f>Data!F28*Correlation!$F$8</f>
        <v>0</v>
      </c>
      <c r="D28" s="2">
        <f>Data!P28*Correlation!$P$8</f>
        <v>0.9085194597231544</v>
      </c>
      <c r="E28" s="2">
        <f>Data!T28*Correlation!$T$8</f>
        <v>0</v>
      </c>
      <c r="F28" s="2">
        <f>Data!Y28*Correlation!$Y$8</f>
        <v>0.48414900459317411</v>
      </c>
      <c r="G28" s="3">
        <f t="shared" si="0"/>
        <v>1.3926684643163285</v>
      </c>
      <c r="H28" s="2">
        <f>IF(Data!E28&gt;0,Correlation!$E$8,0)</f>
        <v>0</v>
      </c>
      <c r="I28" s="2">
        <f>IF(Data!F28&gt;0,Correlation!$F$8,0)</f>
        <v>0</v>
      </c>
      <c r="J28" s="2">
        <f>IF(Data!P28&gt;0,Correlation!$P$8,0)</f>
        <v>0.2271298649307886</v>
      </c>
      <c r="K28" s="2">
        <f>IF(Data!T28&gt;0,Correlation!$T$8,0)</f>
        <v>0</v>
      </c>
      <c r="L28" s="2">
        <f>IF(Data!Y28&gt;0,Correlation!$Y$8,0)</f>
        <v>0.19365960183726966</v>
      </c>
      <c r="M28" s="3">
        <f t="shared" si="1"/>
        <v>0.42078946676805828</v>
      </c>
      <c r="N28" s="6">
        <f t="shared" si="2"/>
        <v>3.3096561922353818</v>
      </c>
    </row>
    <row r="29" spans="1:14" x14ac:dyDescent="0.3">
      <c r="A29" t="str">
        <f>Data!A29</f>
        <v>238: The Godfather (1972)</v>
      </c>
      <c r="B29" s="2">
        <f>Data!E29*Correlation!$E$8</f>
        <v>0</v>
      </c>
      <c r="C29" s="2">
        <f>Data!F29*Correlation!$F$8</f>
        <v>1.2008235127614491</v>
      </c>
      <c r="D29" s="2">
        <f>Data!P29*Correlation!$P$8</f>
        <v>0.9085194597231544</v>
      </c>
      <c r="E29" s="2">
        <f>Data!T29*Correlation!$T$8</f>
        <v>0</v>
      </c>
      <c r="F29" s="2">
        <f>Data!Y29*Correlation!$Y$8</f>
        <v>0.96829800918634823</v>
      </c>
      <c r="G29" s="3">
        <f t="shared" si="0"/>
        <v>3.0776409816709513</v>
      </c>
      <c r="H29" s="2">
        <f>IF(Data!E29&gt;0,Correlation!$E$8,0)</f>
        <v>0</v>
      </c>
      <c r="I29" s="2">
        <f>IF(Data!F29&gt;0,Correlation!$F$8,0)</f>
        <v>0.40027450425381639</v>
      </c>
      <c r="J29" s="2">
        <f>IF(Data!P29&gt;0,Correlation!$P$8,0)</f>
        <v>0.2271298649307886</v>
      </c>
      <c r="K29" s="2">
        <f>IF(Data!T29&gt;0,Correlation!$T$8,0)</f>
        <v>0</v>
      </c>
      <c r="L29" s="2">
        <f>IF(Data!Y29&gt;0,Correlation!$Y$8,0)</f>
        <v>0.19365960183726966</v>
      </c>
      <c r="M29" s="3">
        <f t="shared" si="1"/>
        <v>0.82106397102187456</v>
      </c>
      <c r="N29" s="6">
        <f t="shared" si="2"/>
        <v>3.7483571198972481</v>
      </c>
    </row>
    <row r="30" spans="1:14" x14ac:dyDescent="0.3">
      <c r="A30" t="str">
        <f>Data!A30</f>
        <v>243: High Fidelity (2000)</v>
      </c>
      <c r="B30" s="2">
        <f>Data!E30*Correlation!$E$8</f>
        <v>0</v>
      </c>
      <c r="C30" s="2">
        <f>Data!F30*Correlation!$F$8</f>
        <v>0</v>
      </c>
      <c r="D30" s="2">
        <f>Data!P30*Correlation!$P$8</f>
        <v>0</v>
      </c>
      <c r="E30" s="2">
        <f>Data!T30*Correlation!$T$8</f>
        <v>0.86692645302916682</v>
      </c>
      <c r="F30" s="2">
        <f>Data!Y30*Correlation!$Y$8</f>
        <v>0</v>
      </c>
      <c r="G30" s="3">
        <f t="shared" si="0"/>
        <v>0.86692645302916682</v>
      </c>
      <c r="H30" s="2">
        <f>IF(Data!E30&gt;0,Correlation!$E$8,0)</f>
        <v>0</v>
      </c>
      <c r="I30" s="2">
        <f>IF(Data!F30&gt;0,Correlation!$F$8,0)</f>
        <v>0</v>
      </c>
      <c r="J30" s="2">
        <f>IF(Data!P30&gt;0,Correlation!$P$8,0)</f>
        <v>0</v>
      </c>
      <c r="K30" s="2">
        <f>IF(Data!T30&gt;0,Correlation!$T$8,0)</f>
        <v>0.24769327229404767</v>
      </c>
      <c r="L30" s="2">
        <f>IF(Data!Y30&gt;0,Correlation!$Y$8,0)</f>
        <v>0</v>
      </c>
      <c r="M30" s="3">
        <f t="shared" si="1"/>
        <v>0.24769327229404767</v>
      </c>
      <c r="N30" s="6">
        <f t="shared" si="2"/>
        <v>3.5</v>
      </c>
    </row>
    <row r="31" spans="1:14" x14ac:dyDescent="0.3">
      <c r="A31" t="str">
        <f>Data!A31</f>
        <v>268: Batman (1989)</v>
      </c>
      <c r="B31" s="2">
        <f>Data!E31*Correlation!$E$8</f>
        <v>0</v>
      </c>
      <c r="C31" s="2">
        <f>Data!F31*Correlation!$F$8</f>
        <v>1.000686260634541</v>
      </c>
      <c r="D31" s="2">
        <f>Data!P31*Correlation!$P$8</f>
        <v>0.68138959479236583</v>
      </c>
      <c r="E31" s="2">
        <f>Data!T31*Correlation!$T$8</f>
        <v>0</v>
      </c>
      <c r="F31" s="2">
        <f>Data!Y31*Correlation!$Y$8</f>
        <v>0</v>
      </c>
      <c r="G31" s="3">
        <f t="shared" si="0"/>
        <v>1.6820758554269069</v>
      </c>
      <c r="H31" s="2">
        <f>IF(Data!E31&gt;0,Correlation!$E$8,0)</f>
        <v>0</v>
      </c>
      <c r="I31" s="2">
        <f>IF(Data!F31&gt;0,Correlation!$F$8,0)</f>
        <v>0.40027450425381639</v>
      </c>
      <c r="J31" s="2">
        <f>IF(Data!P31&gt;0,Correlation!$P$8,0)</f>
        <v>0.2271298649307886</v>
      </c>
      <c r="K31" s="2">
        <f>IF(Data!T31&gt;0,Correlation!$T$8,0)</f>
        <v>0</v>
      </c>
      <c r="L31" s="2">
        <f>IF(Data!Y31&gt;0,Correlation!$Y$8,0)</f>
        <v>0</v>
      </c>
      <c r="M31" s="3">
        <f t="shared" si="1"/>
        <v>0.62740436918460496</v>
      </c>
      <c r="N31" s="6">
        <f t="shared" si="2"/>
        <v>2.6810075575549259</v>
      </c>
    </row>
    <row r="32" spans="1:14" x14ac:dyDescent="0.3">
      <c r="A32" t="str">
        <f>Data!A32</f>
        <v>272: Batman Begins (2005)</v>
      </c>
      <c r="B32" s="2">
        <f>Data!E32*Correlation!$E$8</f>
        <v>1.8516401995451031</v>
      </c>
      <c r="C32" s="2">
        <f>Data!F32*Correlation!$F$8</f>
        <v>1.6010980170152656</v>
      </c>
      <c r="D32" s="2">
        <f>Data!P32*Correlation!$P$8</f>
        <v>0.68138959479236583</v>
      </c>
      <c r="E32" s="2">
        <f>Data!T32*Correlation!$T$8</f>
        <v>0</v>
      </c>
      <c r="F32" s="2">
        <f>Data!Y32*Correlation!$Y$8</f>
        <v>0.77463840734907863</v>
      </c>
      <c r="G32" s="3">
        <f t="shared" si="0"/>
        <v>4.9087662187018131</v>
      </c>
      <c r="H32" s="2">
        <f>IF(Data!E32&gt;0,Correlation!$E$8,0)</f>
        <v>0.46291004988627577</v>
      </c>
      <c r="I32" s="2">
        <f>IF(Data!F32&gt;0,Correlation!$F$8,0)</f>
        <v>0.40027450425381639</v>
      </c>
      <c r="J32" s="2">
        <f>IF(Data!P32&gt;0,Correlation!$P$8,0)</f>
        <v>0.2271298649307886</v>
      </c>
      <c r="K32" s="2">
        <f>IF(Data!T32&gt;0,Correlation!$T$8,0)</f>
        <v>0</v>
      </c>
      <c r="L32" s="2">
        <f>IF(Data!Y32&gt;0,Correlation!$Y$8,0)</f>
        <v>0.19365960183726966</v>
      </c>
      <c r="M32" s="3">
        <f t="shared" si="1"/>
        <v>1.2839740209081505</v>
      </c>
      <c r="N32" s="6">
        <f t="shared" si="2"/>
        <v>3.8231040027039325</v>
      </c>
    </row>
    <row r="33" spans="1:14" x14ac:dyDescent="0.3">
      <c r="A33" t="str">
        <f>Data!A33</f>
        <v>274: The Silence of the Lambs (1991)</v>
      </c>
      <c r="B33" s="2">
        <f>Data!E33*Correlation!$E$8</f>
        <v>0</v>
      </c>
      <c r="C33" s="2">
        <f>Data!F33*Correlation!$F$8</f>
        <v>0</v>
      </c>
      <c r="D33" s="2">
        <f>Data!P33*Correlation!$P$8</f>
        <v>0.9085194597231544</v>
      </c>
      <c r="E33" s="2">
        <f>Data!T33*Correlation!$T$8</f>
        <v>0</v>
      </c>
      <c r="F33" s="2">
        <f>Data!Y33*Correlation!$Y$8</f>
        <v>0.77463840734907863</v>
      </c>
      <c r="G33" s="3">
        <f t="shared" si="0"/>
        <v>1.6831578670722331</v>
      </c>
      <c r="H33" s="2">
        <f>IF(Data!E33&gt;0,Correlation!$E$8,0)</f>
        <v>0</v>
      </c>
      <c r="I33" s="2">
        <f>IF(Data!F33&gt;0,Correlation!$F$8,0)</f>
        <v>0</v>
      </c>
      <c r="J33" s="2">
        <f>IF(Data!P33&gt;0,Correlation!$P$8,0)</f>
        <v>0.2271298649307886</v>
      </c>
      <c r="K33" s="2">
        <f>IF(Data!T33&gt;0,Correlation!$T$8,0)</f>
        <v>0</v>
      </c>
      <c r="L33" s="2">
        <f>IF(Data!Y33&gt;0,Correlation!$Y$8,0)</f>
        <v>0.19365960183726966</v>
      </c>
      <c r="M33" s="3">
        <f t="shared" si="1"/>
        <v>0.42078946676805828</v>
      </c>
      <c r="N33" s="6">
        <f t="shared" si="2"/>
        <v>4</v>
      </c>
    </row>
    <row r="34" spans="1:14" x14ac:dyDescent="0.3">
      <c r="A34" t="str">
        <f>Data!A34</f>
        <v>275: Fargo (1996)</v>
      </c>
      <c r="B34" s="2">
        <f>Data!E34*Correlation!$E$8</f>
        <v>0</v>
      </c>
      <c r="C34" s="2">
        <f>Data!F34*Correlation!$F$8</f>
        <v>0</v>
      </c>
      <c r="D34" s="2">
        <f>Data!P34*Correlation!$P$8</f>
        <v>0</v>
      </c>
      <c r="E34" s="2">
        <f>Data!T34*Correlation!$T$8</f>
        <v>0</v>
      </c>
      <c r="F34" s="2">
        <f>Data!Y34*Correlation!$Y$8</f>
        <v>0</v>
      </c>
      <c r="G34" s="3">
        <f t="shared" ref="G34:G65" si="3">SUM(B34:F34)</f>
        <v>0</v>
      </c>
      <c r="H34" s="2">
        <f>IF(Data!E34&gt;0,Correlation!$E$8,0)</f>
        <v>0</v>
      </c>
      <c r="I34" s="2">
        <f>IF(Data!F34&gt;0,Correlation!$F$8,0)</f>
        <v>0</v>
      </c>
      <c r="J34" s="2">
        <f>IF(Data!P34&gt;0,Correlation!$P$8,0)</f>
        <v>0</v>
      </c>
      <c r="K34" s="2">
        <f>IF(Data!T34&gt;0,Correlation!$T$8,0)</f>
        <v>0</v>
      </c>
      <c r="L34" s="2">
        <f>IF(Data!Y34&gt;0,Correlation!$Y$8,0)</f>
        <v>0</v>
      </c>
      <c r="M34" s="3">
        <f t="shared" ref="M34:M65" si="4">SUM(H34:L34)</f>
        <v>0</v>
      </c>
      <c r="N34" s="6">
        <f t="shared" ref="N34:N65" si="5">G34/IF(M34&gt;0,M34,1)</f>
        <v>0</v>
      </c>
    </row>
    <row r="35" spans="1:14" x14ac:dyDescent="0.3">
      <c r="A35" t="str">
        <f>Data!A35</f>
        <v>278: The Shawshank Redemption (1994)</v>
      </c>
      <c r="B35" s="2">
        <f>Data!E35*Correlation!$E$8</f>
        <v>2.3145502494313788</v>
      </c>
      <c r="C35" s="2">
        <f>Data!F35*Correlation!$F$8</f>
        <v>1.2008235127614491</v>
      </c>
      <c r="D35" s="2">
        <f>Data!P35*Correlation!$P$8</f>
        <v>0</v>
      </c>
      <c r="E35" s="2">
        <f>Data!T35*Correlation!$T$8</f>
        <v>1.1146197253232144</v>
      </c>
      <c r="F35" s="2">
        <f>Data!Y35*Correlation!$Y$8</f>
        <v>0.77463840734907863</v>
      </c>
      <c r="G35" s="3">
        <f t="shared" si="3"/>
        <v>5.4046318948651209</v>
      </c>
      <c r="H35" s="2">
        <f>IF(Data!E35&gt;0,Correlation!$E$8,0)</f>
        <v>0.46291004988627577</v>
      </c>
      <c r="I35" s="2">
        <f>IF(Data!F35&gt;0,Correlation!$F$8,0)</f>
        <v>0.40027450425381639</v>
      </c>
      <c r="J35" s="2">
        <f>IF(Data!P35&gt;0,Correlation!$P$8,0)</f>
        <v>0</v>
      </c>
      <c r="K35" s="2">
        <f>IF(Data!T35&gt;0,Correlation!$T$8,0)</f>
        <v>0.24769327229404767</v>
      </c>
      <c r="L35" s="2">
        <f>IF(Data!Y35&gt;0,Correlation!$Y$8,0)</f>
        <v>0.19365960183726966</v>
      </c>
      <c r="M35" s="3">
        <f t="shared" si="4"/>
        <v>1.3045374282714095</v>
      </c>
      <c r="N35" s="6">
        <f t="shared" si="5"/>
        <v>4.1429488934070546</v>
      </c>
    </row>
    <row r="36" spans="1:14" x14ac:dyDescent="0.3">
      <c r="A36" t="str">
        <f>Data!A36</f>
        <v>280: Terminator 2: Judgment Day (1991)</v>
      </c>
      <c r="B36" s="2">
        <f>Data!E36*Correlation!$E$8</f>
        <v>0</v>
      </c>
      <c r="C36" s="2">
        <f>Data!F36*Correlation!$F$8</f>
        <v>1.4009607648883573</v>
      </c>
      <c r="D36" s="2">
        <f>Data!P36*Correlation!$P$8</f>
        <v>0.9085194597231544</v>
      </c>
      <c r="E36" s="2">
        <f>Data!T36*Correlation!$T$8</f>
        <v>0.86692645302916682</v>
      </c>
      <c r="F36" s="2">
        <f>Data!Y36*Correlation!$Y$8</f>
        <v>0.58097880551180903</v>
      </c>
      <c r="G36" s="3">
        <f t="shared" si="3"/>
        <v>3.757385483152488</v>
      </c>
      <c r="H36" s="2">
        <f>IF(Data!E36&gt;0,Correlation!$E$8,0)</f>
        <v>0</v>
      </c>
      <c r="I36" s="2">
        <f>IF(Data!F36&gt;0,Correlation!$F$8,0)</f>
        <v>0.40027450425381639</v>
      </c>
      <c r="J36" s="2">
        <f>IF(Data!P36&gt;0,Correlation!$P$8,0)</f>
        <v>0.2271298649307886</v>
      </c>
      <c r="K36" s="2">
        <f>IF(Data!T36&gt;0,Correlation!$T$8,0)</f>
        <v>0.24769327229404767</v>
      </c>
      <c r="L36" s="2">
        <f>IF(Data!Y36&gt;0,Correlation!$Y$8,0)</f>
        <v>0.19365960183726966</v>
      </c>
      <c r="M36" s="3">
        <f t="shared" si="4"/>
        <v>1.0687572433159223</v>
      </c>
      <c r="N36" s="6">
        <f t="shared" si="5"/>
        <v>3.5156584964934017</v>
      </c>
    </row>
    <row r="37" spans="1:14" x14ac:dyDescent="0.3">
      <c r="A37" t="str">
        <f>Data!A37</f>
        <v>329: Jurassic Park (1993)</v>
      </c>
      <c r="B37" s="2">
        <f>Data!E37*Correlation!$E$8</f>
        <v>0</v>
      </c>
      <c r="C37" s="2">
        <f>Data!F37*Correlation!$F$8</f>
        <v>1.4009607648883573</v>
      </c>
      <c r="D37" s="2">
        <f>Data!P37*Correlation!$P$8</f>
        <v>0.9085194597231544</v>
      </c>
      <c r="E37" s="2">
        <f>Data!T37*Correlation!$T$8</f>
        <v>0.99077308917619067</v>
      </c>
      <c r="F37" s="2">
        <f>Data!Y37*Correlation!$Y$8</f>
        <v>0.38731920367453931</v>
      </c>
      <c r="G37" s="3">
        <f t="shared" si="3"/>
        <v>3.6875725174622418</v>
      </c>
      <c r="H37" s="2">
        <f>IF(Data!E37&gt;0,Correlation!$E$8,0)</f>
        <v>0</v>
      </c>
      <c r="I37" s="2">
        <f>IF(Data!F37&gt;0,Correlation!$F$8,0)</f>
        <v>0.40027450425381639</v>
      </c>
      <c r="J37" s="2">
        <f>IF(Data!P37&gt;0,Correlation!$P$8,0)</f>
        <v>0.2271298649307886</v>
      </c>
      <c r="K37" s="2">
        <f>IF(Data!T37&gt;0,Correlation!$T$8,0)</f>
        <v>0.24769327229404767</v>
      </c>
      <c r="L37" s="2">
        <f>IF(Data!Y37&gt;0,Correlation!$Y$8,0)</f>
        <v>0.19365960183726966</v>
      </c>
      <c r="M37" s="3">
        <f t="shared" si="4"/>
        <v>1.0687572433159223</v>
      </c>
      <c r="N37" s="6">
        <f t="shared" si="5"/>
        <v>3.4503368660419023</v>
      </c>
    </row>
    <row r="38" spans="1:14" x14ac:dyDescent="0.3">
      <c r="A38" t="str">
        <f>Data!A38</f>
        <v>393: Kill Bill: Vol. 2 (2004)</v>
      </c>
      <c r="B38" s="2">
        <f>Data!E38*Correlation!$E$8</f>
        <v>1.8516401995451031</v>
      </c>
      <c r="C38" s="2">
        <f>Data!F38*Correlation!$F$8</f>
        <v>1.2008235127614491</v>
      </c>
      <c r="D38" s="2">
        <f>Data!P38*Correlation!$P$8</f>
        <v>1.135649324653943</v>
      </c>
      <c r="E38" s="2">
        <f>Data!T38*Correlation!$T$8</f>
        <v>0.86692645302916682</v>
      </c>
      <c r="F38" s="2">
        <f>Data!Y38*Correlation!$Y$8</f>
        <v>0.96829800918634823</v>
      </c>
      <c r="G38" s="3">
        <f t="shared" si="3"/>
        <v>6.0233374991760096</v>
      </c>
      <c r="H38" s="2">
        <f>IF(Data!E38&gt;0,Correlation!$E$8,0)</f>
        <v>0.46291004988627577</v>
      </c>
      <c r="I38" s="2">
        <f>IF(Data!F38&gt;0,Correlation!$F$8,0)</f>
        <v>0.40027450425381639</v>
      </c>
      <c r="J38" s="2">
        <f>IF(Data!P38&gt;0,Correlation!$P$8,0)</f>
        <v>0.2271298649307886</v>
      </c>
      <c r="K38" s="2">
        <f>IF(Data!T38&gt;0,Correlation!$T$8,0)</f>
        <v>0.24769327229404767</v>
      </c>
      <c r="L38" s="2">
        <f>IF(Data!Y38&gt;0,Correlation!$Y$8,0)</f>
        <v>0.19365960183726966</v>
      </c>
      <c r="M38" s="3">
        <f t="shared" si="4"/>
        <v>1.5316672932021982</v>
      </c>
      <c r="N38" s="6">
        <f t="shared" si="5"/>
        <v>3.9325364757141537</v>
      </c>
    </row>
    <row r="39" spans="1:14" x14ac:dyDescent="0.3">
      <c r="A39" t="str">
        <f>Data!A39</f>
        <v>414: Batman Forever (1995)</v>
      </c>
      <c r="B39" s="2">
        <f>Data!E39*Correlation!$E$8</f>
        <v>0</v>
      </c>
      <c r="C39" s="2">
        <f>Data!F39*Correlation!$F$8</f>
        <v>1.000686260634541</v>
      </c>
      <c r="D39" s="2">
        <f>Data!P39*Correlation!$P$8</f>
        <v>0.68138959479236583</v>
      </c>
      <c r="E39" s="2">
        <f>Data!T39*Correlation!$T$8</f>
        <v>0</v>
      </c>
      <c r="F39" s="2">
        <f>Data!Y39*Correlation!$Y$8</f>
        <v>0</v>
      </c>
      <c r="G39" s="3">
        <f t="shared" si="3"/>
        <v>1.6820758554269069</v>
      </c>
      <c r="H39" s="2">
        <f>IF(Data!E39&gt;0,Correlation!$E$8,0)</f>
        <v>0</v>
      </c>
      <c r="I39" s="2">
        <f>IF(Data!F39&gt;0,Correlation!$F$8,0)</f>
        <v>0.40027450425381639</v>
      </c>
      <c r="J39" s="2">
        <f>IF(Data!P39&gt;0,Correlation!$P$8,0)</f>
        <v>0.2271298649307886</v>
      </c>
      <c r="K39" s="2">
        <f>IF(Data!T39&gt;0,Correlation!$T$8,0)</f>
        <v>0</v>
      </c>
      <c r="L39" s="2">
        <f>IF(Data!Y39&gt;0,Correlation!$Y$8,0)</f>
        <v>0</v>
      </c>
      <c r="M39" s="3">
        <f t="shared" si="4"/>
        <v>0.62740436918460496</v>
      </c>
      <c r="N39" s="6">
        <f t="shared" si="5"/>
        <v>2.6810075575549259</v>
      </c>
    </row>
    <row r="40" spans="1:14" x14ac:dyDescent="0.3">
      <c r="A40" t="str">
        <f>Data!A40</f>
        <v>424: Schindler's List (1993)</v>
      </c>
      <c r="B40" s="2">
        <f>Data!E40*Correlation!$E$8</f>
        <v>0</v>
      </c>
      <c r="C40" s="2">
        <f>Data!F40*Correlation!$F$8</f>
        <v>0</v>
      </c>
      <c r="D40" s="2">
        <f>Data!P40*Correlation!$P$8</f>
        <v>0.9085194597231544</v>
      </c>
      <c r="E40" s="2">
        <f>Data!T40*Correlation!$T$8</f>
        <v>0</v>
      </c>
      <c r="F40" s="2">
        <f>Data!Y40*Correlation!$Y$8</f>
        <v>0.87146820826771343</v>
      </c>
      <c r="G40" s="3">
        <f t="shared" si="3"/>
        <v>1.7799876679908677</v>
      </c>
      <c r="H40" s="2">
        <f>IF(Data!E40&gt;0,Correlation!$E$8,0)</f>
        <v>0</v>
      </c>
      <c r="I40" s="2">
        <f>IF(Data!F40&gt;0,Correlation!$F$8,0)</f>
        <v>0</v>
      </c>
      <c r="J40" s="2">
        <f>IF(Data!P40&gt;0,Correlation!$P$8,0)</f>
        <v>0.2271298649307886</v>
      </c>
      <c r="K40" s="2">
        <f>IF(Data!T40&gt;0,Correlation!$T$8,0)</f>
        <v>0</v>
      </c>
      <c r="L40" s="2">
        <f>IF(Data!Y40&gt;0,Correlation!$Y$8,0)</f>
        <v>0.19365960183726966</v>
      </c>
      <c r="M40" s="3">
        <f t="shared" si="4"/>
        <v>0.42078946676805828</v>
      </c>
      <c r="N40" s="6">
        <f t="shared" si="5"/>
        <v>4.2301146025882055</v>
      </c>
    </row>
    <row r="41" spans="1:14" x14ac:dyDescent="0.3">
      <c r="A41" t="str">
        <f>Data!A41</f>
        <v>453: A Beautiful Mind (2001)</v>
      </c>
      <c r="B41" s="2">
        <f>Data!E41*Correlation!$E$8</f>
        <v>1.8516401995451031</v>
      </c>
      <c r="C41" s="2">
        <f>Data!F41*Correlation!$F$8</f>
        <v>1.2008235127614491</v>
      </c>
      <c r="D41" s="2">
        <f>Data!P41*Correlation!$P$8</f>
        <v>0.9085194597231544</v>
      </c>
      <c r="E41" s="2">
        <f>Data!T41*Correlation!$T$8</f>
        <v>1.1146197253232144</v>
      </c>
      <c r="F41" s="2">
        <f>Data!Y41*Correlation!$Y$8</f>
        <v>0.67780860643044383</v>
      </c>
      <c r="G41" s="3">
        <f t="shared" si="3"/>
        <v>5.7534115037833651</v>
      </c>
      <c r="H41" s="2">
        <f>IF(Data!E41&gt;0,Correlation!$E$8,0)</f>
        <v>0.46291004988627577</v>
      </c>
      <c r="I41" s="2">
        <f>IF(Data!F41&gt;0,Correlation!$F$8,0)</f>
        <v>0.40027450425381639</v>
      </c>
      <c r="J41" s="2">
        <f>IF(Data!P41&gt;0,Correlation!$P$8,0)</f>
        <v>0.2271298649307886</v>
      </c>
      <c r="K41" s="2">
        <f>IF(Data!T41&gt;0,Correlation!$T$8,0)</f>
        <v>0.24769327229404767</v>
      </c>
      <c r="L41" s="2">
        <f>IF(Data!Y41&gt;0,Correlation!$Y$8,0)</f>
        <v>0.19365960183726966</v>
      </c>
      <c r="M41" s="3">
        <f t="shared" si="4"/>
        <v>1.5316672932021982</v>
      </c>
      <c r="N41" s="6">
        <f t="shared" si="5"/>
        <v>3.7563063005379762</v>
      </c>
    </row>
    <row r="42" spans="1:14" x14ac:dyDescent="0.3">
      <c r="A42" t="str">
        <f>Data!A42</f>
        <v>462: Erin Brockovich (2000)</v>
      </c>
      <c r="B42" s="2">
        <f>Data!E42*Correlation!$E$8</f>
        <v>0</v>
      </c>
      <c r="C42" s="2">
        <f>Data!F42*Correlation!$F$8</f>
        <v>1.4009607648883573</v>
      </c>
      <c r="D42" s="2">
        <f>Data!P42*Correlation!$P$8</f>
        <v>0</v>
      </c>
      <c r="E42" s="2">
        <f>Data!T42*Correlation!$T$8</f>
        <v>0</v>
      </c>
      <c r="F42" s="2">
        <f>Data!Y42*Correlation!$Y$8</f>
        <v>0</v>
      </c>
      <c r="G42" s="3">
        <f t="shared" si="3"/>
        <v>1.4009607648883573</v>
      </c>
      <c r="H42" s="2">
        <f>IF(Data!E42&gt;0,Correlation!$E$8,0)</f>
        <v>0</v>
      </c>
      <c r="I42" s="2">
        <f>IF(Data!F42&gt;0,Correlation!$F$8,0)</f>
        <v>0.40027450425381639</v>
      </c>
      <c r="J42" s="2">
        <f>IF(Data!P42&gt;0,Correlation!$P$8,0)</f>
        <v>0</v>
      </c>
      <c r="K42" s="2">
        <f>IF(Data!T42&gt;0,Correlation!$T$8,0)</f>
        <v>0</v>
      </c>
      <c r="L42" s="2">
        <f>IF(Data!Y42&gt;0,Correlation!$Y$8,0)</f>
        <v>0</v>
      </c>
      <c r="M42" s="3">
        <f t="shared" si="4"/>
        <v>0.40027450425381639</v>
      </c>
      <c r="N42" s="6">
        <f t="shared" si="5"/>
        <v>3.5</v>
      </c>
    </row>
    <row r="43" spans="1:14" x14ac:dyDescent="0.3">
      <c r="A43" t="str">
        <f>Data!A43</f>
        <v>550: Fight Club (1999)</v>
      </c>
      <c r="B43" s="2">
        <f>Data!E43*Correlation!$E$8</f>
        <v>1.6201851746019651</v>
      </c>
      <c r="C43" s="2">
        <f>Data!F43*Correlation!$F$8</f>
        <v>1.8012352691421738</v>
      </c>
      <c r="D43" s="2">
        <f>Data!P43*Correlation!$P$8</f>
        <v>0.9085194597231544</v>
      </c>
      <c r="E43" s="2">
        <f>Data!T43*Correlation!$T$8</f>
        <v>1.2384663614702383</v>
      </c>
      <c r="F43" s="2">
        <f>Data!Y43*Correlation!$Y$8</f>
        <v>0</v>
      </c>
      <c r="G43" s="3">
        <f t="shared" si="3"/>
        <v>5.5684062649375319</v>
      </c>
      <c r="H43" s="2">
        <f>IF(Data!E43&gt;0,Correlation!$E$8,0)</f>
        <v>0.46291004988627577</v>
      </c>
      <c r="I43" s="2">
        <f>IF(Data!F43&gt;0,Correlation!$F$8,0)</f>
        <v>0.40027450425381639</v>
      </c>
      <c r="J43" s="2">
        <f>IF(Data!P43&gt;0,Correlation!$P$8,0)</f>
        <v>0.2271298649307886</v>
      </c>
      <c r="K43" s="2">
        <f>IF(Data!T43&gt;0,Correlation!$T$8,0)</f>
        <v>0.24769327229404767</v>
      </c>
      <c r="L43" s="2">
        <f>IF(Data!Y43&gt;0,Correlation!$Y$8,0)</f>
        <v>0</v>
      </c>
      <c r="M43" s="3">
        <f t="shared" si="4"/>
        <v>1.3380076913649286</v>
      </c>
      <c r="N43" s="6">
        <f t="shared" si="5"/>
        <v>4.1617146903371598</v>
      </c>
    </row>
    <row r="44" spans="1:14" x14ac:dyDescent="0.3">
      <c r="A44" t="str">
        <f>Data!A44</f>
        <v>557: Spider-Man (2002)</v>
      </c>
      <c r="B44" s="2">
        <f>Data!E44*Correlation!$E$8</f>
        <v>0</v>
      </c>
      <c r="C44" s="2">
        <f>Data!F44*Correlation!$F$8</f>
        <v>1.6010980170152656</v>
      </c>
      <c r="D44" s="2">
        <f>Data!P44*Correlation!$P$8</f>
        <v>0.68138959479236583</v>
      </c>
      <c r="E44" s="2">
        <f>Data!T44*Correlation!$T$8</f>
        <v>0</v>
      </c>
      <c r="F44" s="2">
        <f>Data!Y44*Correlation!$Y$8</f>
        <v>0</v>
      </c>
      <c r="G44" s="3">
        <f t="shared" si="3"/>
        <v>2.2824876118076314</v>
      </c>
      <c r="H44" s="2">
        <f>IF(Data!E44&gt;0,Correlation!$E$8,0)</f>
        <v>0</v>
      </c>
      <c r="I44" s="2">
        <f>IF(Data!F44&gt;0,Correlation!$F$8,0)</f>
        <v>0.40027450425381639</v>
      </c>
      <c r="J44" s="2">
        <f>IF(Data!P44&gt;0,Correlation!$P$8,0)</f>
        <v>0.2271298649307886</v>
      </c>
      <c r="K44" s="2">
        <f>IF(Data!T44&gt;0,Correlation!$T$8,0)</f>
        <v>0</v>
      </c>
      <c r="L44" s="2">
        <f>IF(Data!Y44&gt;0,Correlation!$Y$8,0)</f>
        <v>0</v>
      </c>
      <c r="M44" s="3">
        <f t="shared" si="4"/>
        <v>0.62740436918460496</v>
      </c>
      <c r="N44" s="6">
        <f t="shared" si="5"/>
        <v>3.6379848848901486</v>
      </c>
    </row>
    <row r="45" spans="1:14" x14ac:dyDescent="0.3">
      <c r="A45" t="str">
        <f>Data!A45</f>
        <v>558: Spider-Man 2 (2004)</v>
      </c>
      <c r="B45" s="2">
        <f>Data!E45*Correlation!$E$8</f>
        <v>0</v>
      </c>
      <c r="C45" s="2">
        <f>Data!F45*Correlation!$F$8</f>
        <v>1.6010980170152656</v>
      </c>
      <c r="D45" s="2">
        <f>Data!P45*Correlation!$P$8</f>
        <v>0.4542597298615772</v>
      </c>
      <c r="E45" s="2">
        <f>Data!T45*Correlation!$T$8</f>
        <v>0.86692645302916682</v>
      </c>
      <c r="F45" s="2">
        <f>Data!Y45*Correlation!$Y$8</f>
        <v>0</v>
      </c>
      <c r="G45" s="3">
        <f t="shared" si="3"/>
        <v>2.9222841999060098</v>
      </c>
      <c r="H45" s="2">
        <f>IF(Data!E45&gt;0,Correlation!$E$8,0)</f>
        <v>0</v>
      </c>
      <c r="I45" s="2">
        <f>IF(Data!F45&gt;0,Correlation!$F$8,0)</f>
        <v>0.40027450425381639</v>
      </c>
      <c r="J45" s="2">
        <f>IF(Data!P45&gt;0,Correlation!$P$8,0)</f>
        <v>0.2271298649307886</v>
      </c>
      <c r="K45" s="2">
        <f>IF(Data!T45&gt;0,Correlation!$T$8,0)</f>
        <v>0.24769327229404767</v>
      </c>
      <c r="L45" s="2">
        <f>IF(Data!Y45&gt;0,Correlation!$Y$8,0)</f>
        <v>0</v>
      </c>
      <c r="M45" s="3">
        <f t="shared" si="4"/>
        <v>0.87509764147865265</v>
      </c>
      <c r="N45" s="6">
        <f t="shared" si="5"/>
        <v>3.3393807289529724</v>
      </c>
    </row>
    <row r="46" spans="1:14" x14ac:dyDescent="0.3">
      <c r="A46" t="str">
        <f>Data!A46</f>
        <v>568: Apollo 13 (1995)</v>
      </c>
      <c r="B46" s="2">
        <f>Data!E46*Correlation!$E$8</f>
        <v>0</v>
      </c>
      <c r="C46" s="2">
        <f>Data!F46*Correlation!$F$8</f>
        <v>0</v>
      </c>
      <c r="D46" s="2">
        <f>Data!P46*Correlation!$P$8</f>
        <v>0.9085194597231544</v>
      </c>
      <c r="E46" s="2">
        <f>Data!T46*Correlation!$T$8</f>
        <v>0.86692645302916682</v>
      </c>
      <c r="F46" s="2">
        <f>Data!Y46*Correlation!$Y$8</f>
        <v>0</v>
      </c>
      <c r="G46" s="3">
        <f t="shared" si="3"/>
        <v>1.7754459127523212</v>
      </c>
      <c r="H46" s="2">
        <f>IF(Data!E46&gt;0,Correlation!$E$8,0)</f>
        <v>0</v>
      </c>
      <c r="I46" s="2">
        <f>IF(Data!F46&gt;0,Correlation!$F$8,0)</f>
        <v>0</v>
      </c>
      <c r="J46" s="2">
        <f>IF(Data!P46&gt;0,Correlation!$P$8,0)</f>
        <v>0.2271298649307886</v>
      </c>
      <c r="K46" s="2">
        <f>IF(Data!T46&gt;0,Correlation!$T$8,0)</f>
        <v>0.24769327229404767</v>
      </c>
      <c r="L46" s="2">
        <f>IF(Data!Y46&gt;0,Correlation!$Y$8,0)</f>
        <v>0</v>
      </c>
      <c r="M46" s="3">
        <f t="shared" si="4"/>
        <v>0.47482313722483627</v>
      </c>
      <c r="N46" s="6">
        <f t="shared" si="5"/>
        <v>3.7391731227107821</v>
      </c>
    </row>
    <row r="47" spans="1:14" x14ac:dyDescent="0.3">
      <c r="A47" t="str">
        <f>Data!A47</f>
        <v>581: Dances with Wolves (1990)</v>
      </c>
      <c r="B47" s="2">
        <f>Data!E47*Correlation!$E$8</f>
        <v>0</v>
      </c>
      <c r="C47" s="2">
        <f>Data!F47*Correlation!$F$8</f>
        <v>0</v>
      </c>
      <c r="D47" s="2">
        <f>Data!P47*Correlation!$P$8</f>
        <v>0</v>
      </c>
      <c r="E47" s="2">
        <f>Data!T47*Correlation!$T$8</f>
        <v>0</v>
      </c>
      <c r="F47" s="2">
        <f>Data!Y47*Correlation!$Y$8</f>
        <v>0</v>
      </c>
      <c r="G47" s="3">
        <f t="shared" si="3"/>
        <v>0</v>
      </c>
      <c r="H47" s="2">
        <f>IF(Data!E47&gt;0,Correlation!$E$8,0)</f>
        <v>0</v>
      </c>
      <c r="I47" s="2">
        <f>IF(Data!F47&gt;0,Correlation!$F$8,0)</f>
        <v>0</v>
      </c>
      <c r="J47" s="2">
        <f>IF(Data!P47&gt;0,Correlation!$P$8,0)</f>
        <v>0</v>
      </c>
      <c r="K47" s="2">
        <f>IF(Data!T47&gt;0,Correlation!$T$8,0)</f>
        <v>0</v>
      </c>
      <c r="L47" s="2">
        <f>IF(Data!Y47&gt;0,Correlation!$Y$8,0)</f>
        <v>0</v>
      </c>
      <c r="M47" s="3">
        <f t="shared" si="4"/>
        <v>0</v>
      </c>
      <c r="N47" s="6">
        <f t="shared" si="5"/>
        <v>0</v>
      </c>
    </row>
    <row r="48" spans="1:14" x14ac:dyDescent="0.3">
      <c r="A48" t="str">
        <f>Data!A48</f>
        <v>585: Monsters Inc. (2001)</v>
      </c>
      <c r="B48" s="2">
        <f>Data!E48*Correlation!$E$8</f>
        <v>0</v>
      </c>
      <c r="C48" s="2">
        <f>Data!F48*Correlation!$F$8</f>
        <v>1.4009607648883573</v>
      </c>
      <c r="D48" s="2">
        <f>Data!P48*Correlation!$P$8</f>
        <v>0</v>
      </c>
      <c r="E48" s="2">
        <f>Data!T48*Correlation!$T$8</f>
        <v>0.99077308917619067</v>
      </c>
      <c r="F48" s="2">
        <f>Data!Y48*Correlation!$Y$8</f>
        <v>0</v>
      </c>
      <c r="G48" s="3">
        <f t="shared" si="3"/>
        <v>2.3917338540645479</v>
      </c>
      <c r="H48" s="2">
        <f>IF(Data!E48&gt;0,Correlation!$E$8,0)</f>
        <v>0</v>
      </c>
      <c r="I48" s="2">
        <f>IF(Data!F48&gt;0,Correlation!$F$8,0)</f>
        <v>0.40027450425381639</v>
      </c>
      <c r="J48" s="2">
        <f>IF(Data!P48&gt;0,Correlation!$P$8,0)</f>
        <v>0</v>
      </c>
      <c r="K48" s="2">
        <f>IF(Data!T48&gt;0,Correlation!$T$8,0)</f>
        <v>0.24769327229404767</v>
      </c>
      <c r="L48" s="2">
        <f>IF(Data!Y48&gt;0,Correlation!$Y$8,0)</f>
        <v>0</v>
      </c>
      <c r="M48" s="3">
        <f t="shared" si="4"/>
        <v>0.64796777654786408</v>
      </c>
      <c r="N48" s="6">
        <f t="shared" si="5"/>
        <v>3.6911308565478875</v>
      </c>
    </row>
    <row r="49" spans="1:14" x14ac:dyDescent="0.3">
      <c r="A49" t="str">
        <f>Data!A49</f>
        <v>597: Titanic (1997)</v>
      </c>
      <c r="B49" s="2">
        <f>Data!E49*Correlation!$E$8</f>
        <v>0</v>
      </c>
      <c r="C49" s="2">
        <f>Data!F49*Correlation!$F$8</f>
        <v>0.80054900850763278</v>
      </c>
      <c r="D49" s="2">
        <f>Data!P49*Correlation!$P$8</f>
        <v>0.9085194597231544</v>
      </c>
      <c r="E49" s="2">
        <f>Data!T49*Correlation!$T$8</f>
        <v>0.86692645302916682</v>
      </c>
      <c r="F49" s="2">
        <f>Data!Y49*Correlation!$Y$8</f>
        <v>0</v>
      </c>
      <c r="G49" s="3">
        <f t="shared" si="3"/>
        <v>2.5759949212599542</v>
      </c>
      <c r="H49" s="2">
        <f>IF(Data!E49&gt;0,Correlation!$E$8,0)</f>
        <v>0</v>
      </c>
      <c r="I49" s="2">
        <f>IF(Data!F49&gt;0,Correlation!$F$8,0)</f>
        <v>0.40027450425381639</v>
      </c>
      <c r="J49" s="2">
        <f>IF(Data!P49&gt;0,Correlation!$P$8,0)</f>
        <v>0.2271298649307886</v>
      </c>
      <c r="K49" s="2">
        <f>IF(Data!T49&gt;0,Correlation!$T$8,0)</f>
        <v>0.24769327229404767</v>
      </c>
      <c r="L49" s="2">
        <f>IF(Data!Y49&gt;0,Correlation!$Y$8,0)</f>
        <v>0</v>
      </c>
      <c r="M49" s="3">
        <f t="shared" si="4"/>
        <v>0.87509764147865265</v>
      </c>
      <c r="N49" s="6">
        <f t="shared" si="5"/>
        <v>2.9436657112997073</v>
      </c>
    </row>
    <row r="50" spans="1:14" x14ac:dyDescent="0.3">
      <c r="A50" t="str">
        <f>Data!A50</f>
        <v>601: E.T. the Extra-Terrestrial (1982)</v>
      </c>
      <c r="B50" s="2">
        <f>Data!E50*Correlation!$E$8</f>
        <v>0</v>
      </c>
      <c r="C50" s="2">
        <f>Data!F50*Correlation!$F$8</f>
        <v>1.2008235127614491</v>
      </c>
      <c r="D50" s="2">
        <f>Data!P50*Correlation!$P$8</f>
        <v>0</v>
      </c>
      <c r="E50" s="2">
        <f>Data!T50*Correlation!$T$8</f>
        <v>0.86692645302916682</v>
      </c>
      <c r="F50" s="2">
        <f>Data!Y50*Correlation!$Y$8</f>
        <v>0</v>
      </c>
      <c r="G50" s="3">
        <f t="shared" si="3"/>
        <v>2.067749965790616</v>
      </c>
      <c r="H50" s="2">
        <f>IF(Data!E50&gt;0,Correlation!$E$8,0)</f>
        <v>0</v>
      </c>
      <c r="I50" s="2">
        <f>IF(Data!F50&gt;0,Correlation!$F$8,0)</f>
        <v>0.40027450425381639</v>
      </c>
      <c r="J50" s="2">
        <f>IF(Data!P50&gt;0,Correlation!$P$8,0)</f>
        <v>0</v>
      </c>
      <c r="K50" s="2">
        <f>IF(Data!T50&gt;0,Correlation!$T$8,0)</f>
        <v>0.24769327229404767</v>
      </c>
      <c r="L50" s="2">
        <f>IF(Data!Y50&gt;0,Correlation!$Y$8,0)</f>
        <v>0</v>
      </c>
      <c r="M50" s="3">
        <f t="shared" si="4"/>
        <v>0.64796777654786408</v>
      </c>
      <c r="N50" s="6">
        <f t="shared" si="5"/>
        <v>3.191130856547888</v>
      </c>
    </row>
    <row r="51" spans="1:14" x14ac:dyDescent="0.3">
      <c r="A51" t="str">
        <f>Data!A51</f>
        <v>602: Independence Day (a.k.a. ID4) (1996)</v>
      </c>
      <c r="B51" s="2">
        <f>Data!E51*Correlation!$E$8</f>
        <v>0</v>
      </c>
      <c r="C51" s="2">
        <f>Data!F51*Correlation!$F$8</f>
        <v>1.2008235127614491</v>
      </c>
      <c r="D51" s="2">
        <f>Data!P51*Correlation!$P$8</f>
        <v>0.9085194597231544</v>
      </c>
      <c r="E51" s="2">
        <f>Data!T51*Correlation!$T$8</f>
        <v>0.86692645302916682</v>
      </c>
      <c r="F51" s="2">
        <f>Data!Y51*Correlation!$Y$8</f>
        <v>0.38731920367453931</v>
      </c>
      <c r="G51" s="3">
        <f t="shared" si="3"/>
        <v>3.3635886291883095</v>
      </c>
      <c r="H51" s="2">
        <f>IF(Data!E51&gt;0,Correlation!$E$8,0)</f>
        <v>0</v>
      </c>
      <c r="I51" s="2">
        <f>IF(Data!F51&gt;0,Correlation!$F$8,0)</f>
        <v>0.40027450425381639</v>
      </c>
      <c r="J51" s="2">
        <f>IF(Data!P51&gt;0,Correlation!$P$8,0)</f>
        <v>0.2271298649307886</v>
      </c>
      <c r="K51" s="2">
        <f>IF(Data!T51&gt;0,Correlation!$T$8,0)</f>
        <v>0.24769327229404767</v>
      </c>
      <c r="L51" s="2">
        <f>IF(Data!Y51&gt;0,Correlation!$Y$8,0)</f>
        <v>0.19365960183726966</v>
      </c>
      <c r="M51" s="3">
        <f t="shared" si="4"/>
        <v>1.0687572433159223</v>
      </c>
      <c r="N51" s="6">
        <f t="shared" si="5"/>
        <v>3.1471961011019225</v>
      </c>
    </row>
    <row r="52" spans="1:14" x14ac:dyDescent="0.3">
      <c r="A52" t="str">
        <f>Data!A52</f>
        <v>603: The Matrix (1999)</v>
      </c>
      <c r="B52" s="2">
        <f>Data!E52*Correlation!$E$8</f>
        <v>2.3145502494313788</v>
      </c>
      <c r="C52" s="2">
        <f>Data!F52*Correlation!$F$8</f>
        <v>2.001372521269082</v>
      </c>
      <c r="D52" s="2">
        <f>Data!P52*Correlation!$P$8</f>
        <v>1.135649324653943</v>
      </c>
      <c r="E52" s="2">
        <f>Data!T52*Correlation!$T$8</f>
        <v>1.1146197253232144</v>
      </c>
      <c r="F52" s="2">
        <f>Data!Y52*Correlation!$Y$8</f>
        <v>0.87146820826771343</v>
      </c>
      <c r="G52" s="3">
        <f t="shared" si="3"/>
        <v>7.4376600289453307</v>
      </c>
      <c r="H52" s="2">
        <f>IF(Data!E52&gt;0,Correlation!$E$8,0)</f>
        <v>0.46291004988627577</v>
      </c>
      <c r="I52" s="2">
        <f>IF(Data!F52&gt;0,Correlation!$F$8,0)</f>
        <v>0.40027450425381639</v>
      </c>
      <c r="J52" s="2">
        <f>IF(Data!P52&gt;0,Correlation!$P$8,0)</f>
        <v>0.2271298649307886</v>
      </c>
      <c r="K52" s="2">
        <f>IF(Data!T52&gt;0,Correlation!$T$8,0)</f>
        <v>0.24769327229404767</v>
      </c>
      <c r="L52" s="2">
        <f>IF(Data!Y52&gt;0,Correlation!$Y$8,0)</f>
        <v>0.19365960183726966</v>
      </c>
      <c r="M52" s="3">
        <f t="shared" si="4"/>
        <v>1.5316672932021982</v>
      </c>
      <c r="N52" s="6">
        <f t="shared" si="5"/>
        <v>4.8559240390879532</v>
      </c>
    </row>
    <row r="53" spans="1:14" x14ac:dyDescent="0.3">
      <c r="A53" t="str">
        <f>Data!A53</f>
        <v>604: The Matrix Reloaded (2003)</v>
      </c>
      <c r="B53" s="2">
        <f>Data!E53*Correlation!$E$8</f>
        <v>2.3145502494313788</v>
      </c>
      <c r="C53" s="2">
        <f>Data!F53*Correlation!$F$8</f>
        <v>1.000686260634541</v>
      </c>
      <c r="D53" s="2">
        <f>Data!P53*Correlation!$P$8</f>
        <v>1.135649324653943</v>
      </c>
      <c r="E53" s="2">
        <f>Data!T53*Correlation!$T$8</f>
        <v>0.74307981688214297</v>
      </c>
      <c r="F53" s="2">
        <f>Data!Y53*Correlation!$Y$8</f>
        <v>0.29048940275590451</v>
      </c>
      <c r="G53" s="3">
        <f t="shared" si="3"/>
        <v>5.4844550543579098</v>
      </c>
      <c r="H53" s="2">
        <f>IF(Data!E53&gt;0,Correlation!$E$8,0)</f>
        <v>0.46291004988627577</v>
      </c>
      <c r="I53" s="2">
        <f>IF(Data!F53&gt;0,Correlation!$F$8,0)</f>
        <v>0.40027450425381639</v>
      </c>
      <c r="J53" s="2">
        <f>IF(Data!P53&gt;0,Correlation!$P$8,0)</f>
        <v>0.2271298649307886</v>
      </c>
      <c r="K53" s="2">
        <f>IF(Data!T53&gt;0,Correlation!$T$8,0)</f>
        <v>0.24769327229404767</v>
      </c>
      <c r="L53" s="2">
        <f>IF(Data!Y53&gt;0,Correlation!$Y$8,0)</f>
        <v>0.19365960183726966</v>
      </c>
      <c r="M53" s="3">
        <f t="shared" si="4"/>
        <v>1.5316672932021982</v>
      </c>
      <c r="N53" s="6">
        <f t="shared" si="5"/>
        <v>3.5807091257343293</v>
      </c>
    </row>
    <row r="54" spans="1:14" x14ac:dyDescent="0.3">
      <c r="A54" t="str">
        <f>Data!A54</f>
        <v>607: Men in Black (a.k.a. MIB) (1997)</v>
      </c>
      <c r="B54" s="2">
        <f>Data!E54*Correlation!$E$8</f>
        <v>1.3887301496588274</v>
      </c>
      <c r="C54" s="2">
        <f>Data!F54*Correlation!$F$8</f>
        <v>1.6010980170152656</v>
      </c>
      <c r="D54" s="2">
        <f>Data!P54*Correlation!$P$8</f>
        <v>0.4542597298615772</v>
      </c>
      <c r="E54" s="2">
        <f>Data!T54*Correlation!$T$8</f>
        <v>0.86692645302916682</v>
      </c>
      <c r="F54" s="2">
        <f>Data!Y54*Correlation!$Y$8</f>
        <v>0.87146820826771343</v>
      </c>
      <c r="G54" s="3">
        <f t="shared" si="3"/>
        <v>5.1824825578325502</v>
      </c>
      <c r="H54" s="2">
        <f>IF(Data!E54&gt;0,Correlation!$E$8,0)</f>
        <v>0.46291004988627577</v>
      </c>
      <c r="I54" s="2">
        <f>IF(Data!F54&gt;0,Correlation!$F$8,0)</f>
        <v>0.40027450425381639</v>
      </c>
      <c r="J54" s="2">
        <f>IF(Data!P54&gt;0,Correlation!$P$8,0)</f>
        <v>0.2271298649307886</v>
      </c>
      <c r="K54" s="2">
        <f>IF(Data!T54&gt;0,Correlation!$T$8,0)</f>
        <v>0.24769327229404767</v>
      </c>
      <c r="L54" s="2">
        <f>IF(Data!Y54&gt;0,Correlation!$Y$8,0)</f>
        <v>0.19365960183726966</v>
      </c>
      <c r="M54" s="3">
        <f t="shared" si="4"/>
        <v>1.5316672932021982</v>
      </c>
      <c r="N54" s="6">
        <f t="shared" si="5"/>
        <v>3.3835563250800584</v>
      </c>
    </row>
    <row r="55" spans="1:14" x14ac:dyDescent="0.3">
      <c r="A55" t="str">
        <f>Data!A55</f>
        <v>629: The Usual Suspects (1995)</v>
      </c>
      <c r="B55" s="2">
        <f>Data!E55*Correlation!$E$8</f>
        <v>0</v>
      </c>
      <c r="C55" s="2">
        <f>Data!F55*Correlation!$F$8</f>
        <v>0</v>
      </c>
      <c r="D55" s="2">
        <f>Data!P55*Correlation!$P$8</f>
        <v>0</v>
      </c>
      <c r="E55" s="2">
        <f>Data!T55*Correlation!$T$8</f>
        <v>0.86692645302916682</v>
      </c>
      <c r="F55" s="2">
        <f>Data!Y55*Correlation!$Y$8</f>
        <v>0.96829800918634823</v>
      </c>
      <c r="G55" s="3">
        <f t="shared" si="3"/>
        <v>1.8352244622155149</v>
      </c>
      <c r="H55" s="2">
        <f>IF(Data!E55&gt;0,Correlation!$E$8,0)</f>
        <v>0</v>
      </c>
      <c r="I55" s="2">
        <f>IF(Data!F55&gt;0,Correlation!$F$8,0)</f>
        <v>0</v>
      </c>
      <c r="J55" s="2">
        <f>IF(Data!P55&gt;0,Correlation!$P$8,0)</f>
        <v>0</v>
      </c>
      <c r="K55" s="2">
        <f>IF(Data!T55&gt;0,Correlation!$T$8,0)</f>
        <v>0.24769327229404767</v>
      </c>
      <c r="L55" s="2">
        <f>IF(Data!Y55&gt;0,Correlation!$Y$8,0)</f>
        <v>0.19365960183726966</v>
      </c>
      <c r="M55" s="3">
        <f t="shared" si="4"/>
        <v>0.4413528741313173</v>
      </c>
      <c r="N55" s="6">
        <f t="shared" si="5"/>
        <v>4.1581794744798106</v>
      </c>
    </row>
    <row r="56" spans="1:14" x14ac:dyDescent="0.3">
      <c r="A56" t="str">
        <f>Data!A56</f>
        <v>640: Catch Me If You Can (2002)</v>
      </c>
      <c r="B56" s="2">
        <f>Data!E56*Correlation!$E$8</f>
        <v>1.3887301496588274</v>
      </c>
      <c r="C56" s="2">
        <f>Data!F56*Correlation!$F$8</f>
        <v>1.6010980170152656</v>
      </c>
      <c r="D56" s="2">
        <f>Data!P56*Correlation!$P$8</f>
        <v>0</v>
      </c>
      <c r="E56" s="2">
        <f>Data!T56*Correlation!$T$8</f>
        <v>0.99077308917619067</v>
      </c>
      <c r="F56" s="2">
        <f>Data!Y56*Correlation!$Y$8</f>
        <v>0</v>
      </c>
      <c r="G56" s="3">
        <f t="shared" si="3"/>
        <v>3.9806012558502837</v>
      </c>
      <c r="H56" s="2">
        <f>IF(Data!E56&gt;0,Correlation!$E$8,0)</f>
        <v>0.46291004988627577</v>
      </c>
      <c r="I56" s="2">
        <f>IF(Data!F56&gt;0,Correlation!$F$8,0)</f>
        <v>0.40027450425381639</v>
      </c>
      <c r="J56" s="2">
        <f>IF(Data!P56&gt;0,Correlation!$P$8,0)</f>
        <v>0</v>
      </c>
      <c r="K56" s="2">
        <f>IF(Data!T56&gt;0,Correlation!$T$8,0)</f>
        <v>0.24769327229404767</v>
      </c>
      <c r="L56" s="2">
        <f>IF(Data!Y56&gt;0,Correlation!$Y$8,0)</f>
        <v>0</v>
      </c>
      <c r="M56" s="3">
        <f t="shared" si="4"/>
        <v>1.1108778264341399</v>
      </c>
      <c r="N56" s="6">
        <f t="shared" si="5"/>
        <v>3.5832934649778787</v>
      </c>
    </row>
    <row r="57" spans="1:14" x14ac:dyDescent="0.3">
      <c r="A57" t="str">
        <f>Data!A57</f>
        <v>641: Requiem for a Dream (2000)</v>
      </c>
      <c r="B57" s="2">
        <f>Data!E57*Correlation!$E$8</f>
        <v>0</v>
      </c>
      <c r="C57" s="2">
        <f>Data!F57*Correlation!$F$8</f>
        <v>0</v>
      </c>
      <c r="D57" s="2">
        <f>Data!P57*Correlation!$P$8</f>
        <v>1.135649324653943</v>
      </c>
      <c r="E57" s="2">
        <f>Data!T57*Correlation!$T$8</f>
        <v>0</v>
      </c>
      <c r="F57" s="2">
        <f>Data!Y57*Correlation!$Y$8</f>
        <v>0</v>
      </c>
      <c r="G57" s="3">
        <f t="shared" si="3"/>
        <v>1.135649324653943</v>
      </c>
      <c r="H57" s="2">
        <f>IF(Data!E57&gt;0,Correlation!$E$8,0)</f>
        <v>0</v>
      </c>
      <c r="I57" s="2">
        <f>IF(Data!F57&gt;0,Correlation!$F$8,0)</f>
        <v>0</v>
      </c>
      <c r="J57" s="2">
        <f>IF(Data!P57&gt;0,Correlation!$P$8,0)</f>
        <v>0.2271298649307886</v>
      </c>
      <c r="K57" s="2">
        <f>IF(Data!T57&gt;0,Correlation!$T$8,0)</f>
        <v>0</v>
      </c>
      <c r="L57" s="2">
        <f>IF(Data!Y57&gt;0,Correlation!$Y$8,0)</f>
        <v>0</v>
      </c>
      <c r="M57" s="3">
        <f t="shared" si="4"/>
        <v>0.2271298649307886</v>
      </c>
      <c r="N57" s="6">
        <f t="shared" si="5"/>
        <v>5</v>
      </c>
    </row>
    <row r="58" spans="1:14" x14ac:dyDescent="0.3">
      <c r="A58" t="str">
        <f>Data!A58</f>
        <v>664: Twister (1996)</v>
      </c>
      <c r="B58" s="2">
        <f>Data!E58*Correlation!$E$8</f>
        <v>0</v>
      </c>
      <c r="C58" s="2">
        <f>Data!F58*Correlation!$F$8</f>
        <v>0</v>
      </c>
      <c r="D58" s="2">
        <f>Data!P58*Correlation!$P$8</f>
        <v>0</v>
      </c>
      <c r="E58" s="2">
        <f>Data!T58*Correlation!$T$8</f>
        <v>0.86692645302916682</v>
      </c>
      <c r="F58" s="2">
        <f>Data!Y58*Correlation!$Y$8</f>
        <v>0</v>
      </c>
      <c r="G58" s="3">
        <f t="shared" si="3"/>
        <v>0.86692645302916682</v>
      </c>
      <c r="H58" s="2">
        <f>IF(Data!E58&gt;0,Correlation!$E$8,0)</f>
        <v>0</v>
      </c>
      <c r="I58" s="2">
        <f>IF(Data!F58&gt;0,Correlation!$F$8,0)</f>
        <v>0</v>
      </c>
      <c r="J58" s="2">
        <f>IF(Data!P58&gt;0,Correlation!$P$8,0)</f>
        <v>0</v>
      </c>
      <c r="K58" s="2">
        <f>IF(Data!T58&gt;0,Correlation!$T$8,0)</f>
        <v>0.24769327229404767</v>
      </c>
      <c r="L58" s="2">
        <f>IF(Data!Y58&gt;0,Correlation!$Y$8,0)</f>
        <v>0</v>
      </c>
      <c r="M58" s="3">
        <f t="shared" si="4"/>
        <v>0.24769327229404767</v>
      </c>
      <c r="N58" s="6">
        <f t="shared" si="5"/>
        <v>3.5</v>
      </c>
    </row>
    <row r="59" spans="1:14" x14ac:dyDescent="0.3">
      <c r="A59" t="str">
        <f>Data!A59</f>
        <v>671: Harry Potter and the Sorcerer's Stone (a.k.a. Harry Potter and the Philosopher's Stone) (2001)</v>
      </c>
      <c r="B59" s="2">
        <f>Data!E59*Correlation!$E$8</f>
        <v>1.8516401995451031</v>
      </c>
      <c r="C59" s="2">
        <f>Data!F59*Correlation!$F$8</f>
        <v>1.6010980170152656</v>
      </c>
      <c r="D59" s="2">
        <f>Data!P59*Correlation!$P$8</f>
        <v>0.9085194597231544</v>
      </c>
      <c r="E59" s="2">
        <f>Data!T59*Correlation!$T$8</f>
        <v>0.49538654458809533</v>
      </c>
      <c r="F59" s="2">
        <f>Data!Y59*Correlation!$Y$8</f>
        <v>0</v>
      </c>
      <c r="G59" s="3">
        <f t="shared" si="3"/>
        <v>4.856644220871619</v>
      </c>
      <c r="H59" s="2">
        <f>IF(Data!E59&gt;0,Correlation!$E$8,0)</f>
        <v>0.46291004988627577</v>
      </c>
      <c r="I59" s="2">
        <f>IF(Data!F59&gt;0,Correlation!$F$8,0)</f>
        <v>0.40027450425381639</v>
      </c>
      <c r="J59" s="2">
        <f>IF(Data!P59&gt;0,Correlation!$P$8,0)</f>
        <v>0.2271298649307886</v>
      </c>
      <c r="K59" s="2">
        <f>IF(Data!T59&gt;0,Correlation!$T$8,0)</f>
        <v>0.24769327229404767</v>
      </c>
      <c r="L59" s="2">
        <f>IF(Data!Y59&gt;0,Correlation!$Y$8,0)</f>
        <v>0</v>
      </c>
      <c r="M59" s="3">
        <f t="shared" si="4"/>
        <v>1.3380076913649286</v>
      </c>
      <c r="N59" s="6">
        <f t="shared" si="5"/>
        <v>3.62975807404908</v>
      </c>
    </row>
    <row r="60" spans="1:14" x14ac:dyDescent="0.3">
      <c r="A60" t="str">
        <f>Data!A60</f>
        <v>672: Harry Potter and the Chamber of Secrets (2002)</v>
      </c>
      <c r="B60" s="2">
        <f>Data!E60*Correlation!$E$8</f>
        <v>1.3887301496588274</v>
      </c>
      <c r="C60" s="2">
        <f>Data!F60*Correlation!$F$8</f>
        <v>1.8012352691421738</v>
      </c>
      <c r="D60" s="2">
        <f>Data!P60*Correlation!$P$8</f>
        <v>0.68138959479236583</v>
      </c>
      <c r="E60" s="2">
        <f>Data!T60*Correlation!$T$8</f>
        <v>0.49538654458809533</v>
      </c>
      <c r="F60" s="2">
        <f>Data!Y60*Correlation!$Y$8</f>
        <v>0</v>
      </c>
      <c r="G60" s="3">
        <f t="shared" si="3"/>
        <v>4.3667415581814621</v>
      </c>
      <c r="H60" s="2">
        <f>IF(Data!E60&gt;0,Correlation!$E$8,0)</f>
        <v>0.46291004988627577</v>
      </c>
      <c r="I60" s="2">
        <f>IF(Data!F60&gt;0,Correlation!$F$8,0)</f>
        <v>0.40027450425381639</v>
      </c>
      <c r="J60" s="2">
        <f>IF(Data!P60&gt;0,Correlation!$P$8,0)</f>
        <v>0.2271298649307886</v>
      </c>
      <c r="K60" s="2">
        <f>IF(Data!T60&gt;0,Correlation!$T$8,0)</f>
        <v>0.24769327229404767</v>
      </c>
      <c r="L60" s="2">
        <f>IF(Data!Y60&gt;0,Correlation!$Y$8,0)</f>
        <v>0</v>
      </c>
      <c r="M60" s="3">
        <f t="shared" si="4"/>
        <v>1.3380076913649286</v>
      </c>
      <c r="N60" s="6">
        <f t="shared" si="5"/>
        <v>3.2636146909789892</v>
      </c>
    </row>
    <row r="61" spans="1:14" x14ac:dyDescent="0.3">
      <c r="A61" t="str">
        <f>Data!A61</f>
        <v>680: Pulp Fiction (1994)</v>
      </c>
      <c r="B61" s="2">
        <f>Data!E61*Correlation!$E$8</f>
        <v>1.3887301496588274</v>
      </c>
      <c r="C61" s="2">
        <f>Data!F61*Correlation!$F$8</f>
        <v>2.001372521269082</v>
      </c>
      <c r="D61" s="2">
        <f>Data!P61*Correlation!$P$8</f>
        <v>1.135649324653943</v>
      </c>
      <c r="E61" s="2">
        <f>Data!T61*Correlation!$T$8</f>
        <v>1.1146197253232144</v>
      </c>
      <c r="F61" s="2">
        <f>Data!Y61*Correlation!$Y$8</f>
        <v>0.77463840734907863</v>
      </c>
      <c r="G61" s="3">
        <f t="shared" si="3"/>
        <v>6.4150101282541447</v>
      </c>
      <c r="H61" s="2">
        <f>IF(Data!E61&gt;0,Correlation!$E$8,0)</f>
        <v>0.46291004988627577</v>
      </c>
      <c r="I61" s="2">
        <f>IF(Data!F61&gt;0,Correlation!$F$8,0)</f>
        <v>0.40027450425381639</v>
      </c>
      <c r="J61" s="2">
        <f>IF(Data!P61&gt;0,Correlation!$P$8,0)</f>
        <v>0.2271298649307886</v>
      </c>
      <c r="K61" s="2">
        <f>IF(Data!T61&gt;0,Correlation!$T$8,0)</f>
        <v>0.24769327229404767</v>
      </c>
      <c r="L61" s="2">
        <f>IF(Data!Y61&gt;0,Correlation!$Y$8,0)</f>
        <v>0.19365960183726966</v>
      </c>
      <c r="M61" s="3">
        <f t="shared" si="4"/>
        <v>1.5316672932021982</v>
      </c>
      <c r="N61" s="6">
        <f t="shared" si="5"/>
        <v>4.1882529951021734</v>
      </c>
    </row>
    <row r="62" spans="1:14" x14ac:dyDescent="0.3">
      <c r="A62" t="str">
        <f>Data!A62</f>
        <v>745: The Sixth Sense (1999)</v>
      </c>
      <c r="B62" s="2">
        <f>Data!E62*Correlation!$E$8</f>
        <v>0</v>
      </c>
      <c r="C62" s="2">
        <f>Data!F62*Correlation!$F$8</f>
        <v>1.6010980170152656</v>
      </c>
      <c r="D62" s="2">
        <f>Data!P62*Correlation!$P$8</f>
        <v>0.9085194597231544</v>
      </c>
      <c r="E62" s="2">
        <f>Data!T62*Correlation!$T$8</f>
        <v>0</v>
      </c>
      <c r="F62" s="2">
        <f>Data!Y62*Correlation!$Y$8</f>
        <v>0.58097880551180903</v>
      </c>
      <c r="G62" s="3">
        <f t="shared" si="3"/>
        <v>3.0905962822502291</v>
      </c>
      <c r="H62" s="2">
        <f>IF(Data!E62&gt;0,Correlation!$E$8,0)</f>
        <v>0</v>
      </c>
      <c r="I62" s="2">
        <f>IF(Data!F62&gt;0,Correlation!$F$8,0)</f>
        <v>0.40027450425381639</v>
      </c>
      <c r="J62" s="2">
        <f>IF(Data!P62&gt;0,Correlation!$P$8,0)</f>
        <v>0.2271298649307886</v>
      </c>
      <c r="K62" s="2">
        <f>IF(Data!T62&gt;0,Correlation!$T$8,0)</f>
        <v>0</v>
      </c>
      <c r="L62" s="2">
        <f>IF(Data!Y62&gt;0,Correlation!$Y$8,0)</f>
        <v>0.19365960183726966</v>
      </c>
      <c r="M62" s="3">
        <f t="shared" si="4"/>
        <v>0.82106397102187456</v>
      </c>
      <c r="N62" s="6">
        <f t="shared" si="5"/>
        <v>3.7641357937113651</v>
      </c>
    </row>
    <row r="63" spans="1:14" x14ac:dyDescent="0.3">
      <c r="A63" t="str">
        <f>Data!A63</f>
        <v>752: V for Vendetta (2006)</v>
      </c>
      <c r="B63" s="2">
        <f>Data!E63*Correlation!$E$8</f>
        <v>1.8516401995451031</v>
      </c>
      <c r="C63" s="2">
        <f>Data!F63*Correlation!$F$8</f>
        <v>2.001372521269082</v>
      </c>
      <c r="D63" s="2">
        <f>Data!P63*Correlation!$P$8</f>
        <v>0.68138959479236583</v>
      </c>
      <c r="E63" s="2">
        <f>Data!T63*Correlation!$T$8</f>
        <v>0</v>
      </c>
      <c r="F63" s="2">
        <f>Data!Y63*Correlation!$Y$8</f>
        <v>0.67780860643044383</v>
      </c>
      <c r="G63" s="3">
        <f t="shared" si="3"/>
        <v>5.212210922036995</v>
      </c>
      <c r="H63" s="2">
        <f>IF(Data!E63&gt;0,Correlation!$E$8,0)</f>
        <v>0.46291004988627577</v>
      </c>
      <c r="I63" s="2">
        <f>IF(Data!F63&gt;0,Correlation!$F$8,0)</f>
        <v>0.40027450425381639</v>
      </c>
      <c r="J63" s="2">
        <f>IF(Data!P63&gt;0,Correlation!$P$8,0)</f>
        <v>0.2271298649307886</v>
      </c>
      <c r="K63" s="2">
        <f>IF(Data!T63&gt;0,Correlation!$T$8,0)</f>
        <v>0</v>
      </c>
      <c r="L63" s="2">
        <f>IF(Data!Y63&gt;0,Correlation!$Y$8,0)</f>
        <v>0.19365960183726966</v>
      </c>
      <c r="M63" s="3">
        <f t="shared" si="4"/>
        <v>1.2839740209081505</v>
      </c>
      <c r="N63" s="6">
        <f t="shared" si="5"/>
        <v>4.0594364349758543</v>
      </c>
    </row>
    <row r="64" spans="1:14" x14ac:dyDescent="0.3">
      <c r="A64" t="str">
        <f>Data!A64</f>
        <v>786: Almost Famous (2000)</v>
      </c>
      <c r="B64" s="2">
        <f>Data!E64*Correlation!$E$8</f>
        <v>0</v>
      </c>
      <c r="C64" s="2">
        <f>Data!F64*Correlation!$F$8</f>
        <v>0</v>
      </c>
      <c r="D64" s="2">
        <f>Data!P64*Correlation!$P$8</f>
        <v>0</v>
      </c>
      <c r="E64" s="2">
        <f>Data!T64*Correlation!$T$8</f>
        <v>0</v>
      </c>
      <c r="F64" s="2">
        <f>Data!Y64*Correlation!$Y$8</f>
        <v>0</v>
      </c>
      <c r="G64" s="3">
        <f t="shared" si="3"/>
        <v>0</v>
      </c>
      <c r="H64" s="2">
        <f>IF(Data!E64&gt;0,Correlation!$E$8,0)</f>
        <v>0</v>
      </c>
      <c r="I64" s="2">
        <f>IF(Data!F64&gt;0,Correlation!$F$8,0)</f>
        <v>0</v>
      </c>
      <c r="J64" s="2">
        <f>IF(Data!P64&gt;0,Correlation!$P$8,0)</f>
        <v>0</v>
      </c>
      <c r="K64" s="2">
        <f>IF(Data!T64&gt;0,Correlation!$T$8,0)</f>
        <v>0</v>
      </c>
      <c r="L64" s="2">
        <f>IF(Data!Y64&gt;0,Correlation!$Y$8,0)</f>
        <v>0</v>
      </c>
      <c r="M64" s="3">
        <f t="shared" si="4"/>
        <v>0</v>
      </c>
      <c r="N64" s="6">
        <f t="shared" si="5"/>
        <v>0</v>
      </c>
    </row>
    <row r="65" spans="1:14" x14ac:dyDescent="0.3">
      <c r="A65" t="str">
        <f>Data!A65</f>
        <v>788: Mrs. Doubtfire (1993)</v>
      </c>
      <c r="B65" s="2">
        <f>Data!E65*Correlation!$E$8</f>
        <v>0</v>
      </c>
      <c r="C65" s="2">
        <f>Data!F65*Correlation!$F$8</f>
        <v>1.000686260634541</v>
      </c>
      <c r="D65" s="2">
        <f>Data!P65*Correlation!$P$8</f>
        <v>0</v>
      </c>
      <c r="E65" s="2">
        <f>Data!T65*Correlation!$T$8</f>
        <v>0.86692645302916682</v>
      </c>
      <c r="F65" s="2">
        <f>Data!Y65*Correlation!$Y$8</f>
        <v>0.29048940275590451</v>
      </c>
      <c r="G65" s="3">
        <f t="shared" si="3"/>
        <v>2.1581021164196126</v>
      </c>
      <c r="H65" s="2">
        <f>IF(Data!E65&gt;0,Correlation!$E$8,0)</f>
        <v>0</v>
      </c>
      <c r="I65" s="2">
        <f>IF(Data!F65&gt;0,Correlation!$F$8,0)</f>
        <v>0.40027450425381639</v>
      </c>
      <c r="J65" s="2">
        <f>IF(Data!P65&gt;0,Correlation!$P$8,0)</f>
        <v>0</v>
      </c>
      <c r="K65" s="2">
        <f>IF(Data!T65&gt;0,Correlation!$T$8,0)</f>
        <v>0.24769327229404767</v>
      </c>
      <c r="L65" s="2">
        <f>IF(Data!Y65&gt;0,Correlation!$Y$8,0)</f>
        <v>0.19365960183726966</v>
      </c>
      <c r="M65" s="3">
        <f t="shared" si="4"/>
        <v>0.8416273783851338</v>
      </c>
      <c r="N65" s="6">
        <f t="shared" si="5"/>
        <v>2.5642014172120384</v>
      </c>
    </row>
    <row r="66" spans="1:14" x14ac:dyDescent="0.3">
      <c r="A66" t="str">
        <f>Data!A66</f>
        <v>807: Seven (a.k.a. Se7en) (1995)</v>
      </c>
      <c r="B66" s="2">
        <f>Data!E66*Correlation!$E$8</f>
        <v>1.8516401995451031</v>
      </c>
      <c r="C66" s="2">
        <f>Data!F66*Correlation!$F$8</f>
        <v>0</v>
      </c>
      <c r="D66" s="2">
        <f>Data!P66*Correlation!$P$8</f>
        <v>0.68138959479236583</v>
      </c>
      <c r="E66" s="2">
        <f>Data!T66*Correlation!$T$8</f>
        <v>0</v>
      </c>
      <c r="F66" s="2">
        <f>Data!Y66*Correlation!$Y$8</f>
        <v>0.77463840734907863</v>
      </c>
      <c r="G66" s="3">
        <f t="shared" ref="G66:G97" si="6">SUM(B66:F66)</f>
        <v>3.3076682016865471</v>
      </c>
      <c r="H66" s="2">
        <f>IF(Data!E66&gt;0,Correlation!$E$8,0)</f>
        <v>0.46291004988627577</v>
      </c>
      <c r="I66" s="2">
        <f>IF(Data!F66&gt;0,Correlation!$F$8,0)</f>
        <v>0</v>
      </c>
      <c r="J66" s="2">
        <f>IF(Data!P66&gt;0,Correlation!$P$8,0)</f>
        <v>0.2271298649307886</v>
      </c>
      <c r="K66" s="2">
        <f>IF(Data!T66&gt;0,Correlation!$T$8,0)</f>
        <v>0</v>
      </c>
      <c r="L66" s="2">
        <f>IF(Data!Y66&gt;0,Correlation!$Y$8,0)</f>
        <v>0.19365960183726966</v>
      </c>
      <c r="M66" s="3">
        <f t="shared" ref="M66:M97" si="7">SUM(H66:L66)</f>
        <v>0.88369951665433399</v>
      </c>
      <c r="N66" s="6">
        <f t="shared" ref="N66:N97" si="8">G66/IF(M66&gt;0,M66,1)</f>
        <v>3.7429783985956027</v>
      </c>
    </row>
    <row r="67" spans="1:14" x14ac:dyDescent="0.3">
      <c r="A67" t="str">
        <f>Data!A67</f>
        <v>808: Shrek (2001)</v>
      </c>
      <c r="B67" s="2">
        <f>Data!E67*Correlation!$E$8</f>
        <v>1.3887301496588274</v>
      </c>
      <c r="C67" s="2">
        <f>Data!F67*Correlation!$F$8</f>
        <v>2.001372521269082</v>
      </c>
      <c r="D67" s="2">
        <f>Data!P67*Correlation!$P$8</f>
        <v>0.68138959479236583</v>
      </c>
      <c r="E67" s="2">
        <f>Data!T67*Correlation!$T$8</f>
        <v>0.86692645302916682</v>
      </c>
      <c r="F67" s="2">
        <f>Data!Y67*Correlation!$Y$8</f>
        <v>0.77463840734907863</v>
      </c>
      <c r="G67" s="3">
        <f t="shared" si="6"/>
        <v>5.7130571260985201</v>
      </c>
      <c r="H67" s="2">
        <f>IF(Data!E67&gt;0,Correlation!$E$8,0)</f>
        <v>0.46291004988627577</v>
      </c>
      <c r="I67" s="2">
        <f>IF(Data!F67&gt;0,Correlation!$F$8,0)</f>
        <v>0.40027450425381639</v>
      </c>
      <c r="J67" s="2">
        <f>IF(Data!P67&gt;0,Correlation!$P$8,0)</f>
        <v>0.2271298649307886</v>
      </c>
      <c r="K67" s="2">
        <f>IF(Data!T67&gt;0,Correlation!$T$8,0)</f>
        <v>0.24769327229404767</v>
      </c>
      <c r="L67" s="2">
        <f>IF(Data!Y67&gt;0,Correlation!$Y$8,0)</f>
        <v>0.19365960183726966</v>
      </c>
      <c r="M67" s="3">
        <f t="shared" si="7"/>
        <v>1.5316672932021982</v>
      </c>
      <c r="N67" s="6">
        <f t="shared" si="8"/>
        <v>3.7299596011836553</v>
      </c>
    </row>
    <row r="68" spans="1:14" x14ac:dyDescent="0.3">
      <c r="A68" t="str">
        <f>Data!A68</f>
        <v>809: Shrek 2 (2004)</v>
      </c>
      <c r="B68" s="2">
        <f>Data!E68*Correlation!$E$8</f>
        <v>1.8516401995451031</v>
      </c>
      <c r="C68" s="2">
        <f>Data!F68*Correlation!$F$8</f>
        <v>1.4009607648883573</v>
      </c>
      <c r="D68" s="2">
        <f>Data!P68*Correlation!$P$8</f>
        <v>0.68138959479236583</v>
      </c>
      <c r="E68" s="2">
        <f>Data!T68*Correlation!$T$8</f>
        <v>0</v>
      </c>
      <c r="F68" s="2">
        <f>Data!Y68*Correlation!$Y$8</f>
        <v>0</v>
      </c>
      <c r="G68" s="3">
        <f t="shared" si="6"/>
        <v>3.9339905592258262</v>
      </c>
      <c r="H68" s="2">
        <f>IF(Data!E68&gt;0,Correlation!$E$8,0)</f>
        <v>0.46291004988627577</v>
      </c>
      <c r="I68" s="2">
        <f>IF(Data!F68&gt;0,Correlation!$F$8,0)</f>
        <v>0.40027450425381639</v>
      </c>
      <c r="J68" s="2">
        <f>IF(Data!P68&gt;0,Correlation!$P$8,0)</f>
        <v>0.2271298649307886</v>
      </c>
      <c r="K68" s="2">
        <f>IF(Data!T68&gt;0,Correlation!$T$8,0)</f>
        <v>0</v>
      </c>
      <c r="L68" s="2">
        <f>IF(Data!Y68&gt;0,Correlation!$Y$8,0)</f>
        <v>0</v>
      </c>
      <c r="M68" s="3">
        <f t="shared" si="7"/>
        <v>1.0903144190708809</v>
      </c>
      <c r="N68" s="6">
        <f t="shared" si="8"/>
        <v>3.6081248586790258</v>
      </c>
    </row>
    <row r="69" spans="1:14" x14ac:dyDescent="0.3">
      <c r="A69" t="str">
        <f>Data!A69</f>
        <v>812: Aladdin (1992)</v>
      </c>
      <c r="B69" s="2">
        <f>Data!E69*Correlation!$E$8</f>
        <v>1.1572751247156894</v>
      </c>
      <c r="C69" s="2">
        <f>Data!F69*Correlation!$F$8</f>
        <v>1.2008235127614491</v>
      </c>
      <c r="D69" s="2">
        <f>Data!P69*Correlation!$P$8</f>
        <v>0</v>
      </c>
      <c r="E69" s="2">
        <f>Data!T69*Correlation!$T$8</f>
        <v>0.86692645302916682</v>
      </c>
      <c r="F69" s="2">
        <f>Data!Y69*Correlation!$Y$8</f>
        <v>0</v>
      </c>
      <c r="G69" s="3">
        <f t="shared" si="6"/>
        <v>3.2250250905063056</v>
      </c>
      <c r="H69" s="2">
        <f>IF(Data!E69&gt;0,Correlation!$E$8,0)</f>
        <v>0.46291004988627577</v>
      </c>
      <c r="I69" s="2">
        <f>IF(Data!F69&gt;0,Correlation!$F$8,0)</f>
        <v>0.40027450425381639</v>
      </c>
      <c r="J69" s="2">
        <f>IF(Data!P69&gt;0,Correlation!$P$8,0)</f>
        <v>0</v>
      </c>
      <c r="K69" s="2">
        <f>IF(Data!T69&gt;0,Correlation!$T$8,0)</f>
        <v>0.24769327229404767</v>
      </c>
      <c r="L69" s="2">
        <f>IF(Data!Y69&gt;0,Correlation!$Y$8,0)</f>
        <v>0</v>
      </c>
      <c r="M69" s="3">
        <f t="shared" si="7"/>
        <v>1.1108778264341399</v>
      </c>
      <c r="N69" s="6">
        <f t="shared" si="8"/>
        <v>2.9031321120689468</v>
      </c>
    </row>
    <row r="70" spans="1:14" x14ac:dyDescent="0.3">
      <c r="A70" t="str">
        <f>Data!A70</f>
        <v>854: The Mask (1994)</v>
      </c>
      <c r="B70" s="2">
        <f>Data!E70*Correlation!$E$8</f>
        <v>0</v>
      </c>
      <c r="C70" s="2">
        <f>Data!F70*Correlation!$F$8</f>
        <v>1.4009607648883573</v>
      </c>
      <c r="D70" s="2">
        <f>Data!P70*Correlation!$P$8</f>
        <v>0.2271298649307886</v>
      </c>
      <c r="E70" s="2">
        <f>Data!T70*Correlation!$T$8</f>
        <v>0.99077308917619067</v>
      </c>
      <c r="F70" s="2">
        <f>Data!Y70*Correlation!$Y$8</f>
        <v>0.67780860643044383</v>
      </c>
      <c r="G70" s="3">
        <f t="shared" si="6"/>
        <v>3.2966723254257806</v>
      </c>
      <c r="H70" s="2">
        <f>IF(Data!E70&gt;0,Correlation!$E$8,0)</f>
        <v>0</v>
      </c>
      <c r="I70" s="2">
        <f>IF(Data!F70&gt;0,Correlation!$F$8,0)</f>
        <v>0.40027450425381639</v>
      </c>
      <c r="J70" s="2">
        <f>IF(Data!P70&gt;0,Correlation!$P$8,0)</f>
        <v>0.2271298649307886</v>
      </c>
      <c r="K70" s="2">
        <f>IF(Data!T70&gt;0,Correlation!$T$8,0)</f>
        <v>0.24769327229404767</v>
      </c>
      <c r="L70" s="2">
        <f>IF(Data!Y70&gt;0,Correlation!$Y$8,0)</f>
        <v>0.19365960183726966</v>
      </c>
      <c r="M70" s="3">
        <f t="shared" si="7"/>
        <v>1.0687572433159223</v>
      </c>
      <c r="N70" s="6">
        <f t="shared" si="8"/>
        <v>3.0845847792315655</v>
      </c>
    </row>
    <row r="71" spans="1:14" x14ac:dyDescent="0.3">
      <c r="A71" t="str">
        <f>Data!A71</f>
        <v>857: Saving Private Ryan (1998)</v>
      </c>
      <c r="B71" s="2">
        <f>Data!E71*Correlation!$E$8</f>
        <v>0</v>
      </c>
      <c r="C71" s="2">
        <f>Data!F71*Correlation!$F$8</f>
        <v>1.4009607648883573</v>
      </c>
      <c r="D71" s="2">
        <f>Data!P71*Correlation!$P$8</f>
        <v>0.4542597298615772</v>
      </c>
      <c r="E71" s="2">
        <f>Data!T71*Correlation!$T$8</f>
        <v>0</v>
      </c>
      <c r="F71" s="2">
        <f>Data!Y71*Correlation!$Y$8</f>
        <v>0.58097880551180903</v>
      </c>
      <c r="G71" s="3">
        <f t="shared" si="6"/>
        <v>2.4361993002617437</v>
      </c>
      <c r="H71" s="2">
        <f>IF(Data!E71&gt;0,Correlation!$E$8,0)</f>
        <v>0</v>
      </c>
      <c r="I71" s="2">
        <f>IF(Data!F71&gt;0,Correlation!$F$8,0)</f>
        <v>0.40027450425381639</v>
      </c>
      <c r="J71" s="2">
        <f>IF(Data!P71&gt;0,Correlation!$P$8,0)</f>
        <v>0.2271298649307886</v>
      </c>
      <c r="K71" s="2">
        <f>IF(Data!T71&gt;0,Correlation!$T$8,0)</f>
        <v>0</v>
      </c>
      <c r="L71" s="2">
        <f>IF(Data!Y71&gt;0,Correlation!$Y$8,0)</f>
        <v>0.19365960183726966</v>
      </c>
      <c r="M71" s="3">
        <f t="shared" si="7"/>
        <v>0.82106397102187456</v>
      </c>
      <c r="N71" s="6">
        <f t="shared" si="8"/>
        <v>2.9671248358757167</v>
      </c>
    </row>
    <row r="72" spans="1:14" x14ac:dyDescent="0.3">
      <c r="A72" t="str">
        <f>Data!A72</f>
        <v>862: Toy Story (1995)</v>
      </c>
      <c r="B72" s="2">
        <f>Data!E72*Correlation!$E$8</f>
        <v>0</v>
      </c>
      <c r="C72" s="2">
        <f>Data!F72*Correlation!$F$8</f>
        <v>1.2008235127614491</v>
      </c>
      <c r="D72" s="2">
        <f>Data!P72*Correlation!$P$8</f>
        <v>0</v>
      </c>
      <c r="E72" s="2">
        <f>Data!T72*Correlation!$T$8</f>
        <v>0.86692645302916682</v>
      </c>
      <c r="F72" s="2">
        <f>Data!Y72*Correlation!$Y$8</f>
        <v>0</v>
      </c>
      <c r="G72" s="3">
        <f t="shared" si="6"/>
        <v>2.067749965790616</v>
      </c>
      <c r="H72" s="2">
        <f>IF(Data!E72&gt;0,Correlation!$E$8,0)</f>
        <v>0</v>
      </c>
      <c r="I72" s="2">
        <f>IF(Data!F72&gt;0,Correlation!$F$8,0)</f>
        <v>0.40027450425381639</v>
      </c>
      <c r="J72" s="2">
        <f>IF(Data!P72&gt;0,Correlation!$P$8,0)</f>
        <v>0</v>
      </c>
      <c r="K72" s="2">
        <f>IF(Data!T72&gt;0,Correlation!$T$8,0)</f>
        <v>0.24769327229404767</v>
      </c>
      <c r="L72" s="2">
        <f>IF(Data!Y72&gt;0,Correlation!$Y$8,0)</f>
        <v>0</v>
      </c>
      <c r="M72" s="3">
        <f t="shared" si="7"/>
        <v>0.64796777654786408</v>
      </c>
      <c r="N72" s="6">
        <f t="shared" si="8"/>
        <v>3.191130856547888</v>
      </c>
    </row>
    <row r="73" spans="1:14" x14ac:dyDescent="0.3">
      <c r="A73" t="str">
        <f>Data!A73</f>
        <v>954: Mission: Impossible (1996)</v>
      </c>
      <c r="B73" s="2">
        <f>Data!E73*Correlation!$E$8</f>
        <v>0</v>
      </c>
      <c r="C73" s="2">
        <f>Data!F73*Correlation!$F$8</f>
        <v>0</v>
      </c>
      <c r="D73" s="2">
        <f>Data!P73*Correlation!$P$8</f>
        <v>0.9085194597231544</v>
      </c>
      <c r="E73" s="2">
        <f>Data!T73*Correlation!$T$8</f>
        <v>0.99077308917619067</v>
      </c>
      <c r="F73" s="2">
        <f>Data!Y73*Correlation!$Y$8</f>
        <v>0.38731920367453931</v>
      </c>
      <c r="G73" s="3">
        <f t="shared" si="6"/>
        <v>2.2866117525738843</v>
      </c>
      <c r="H73" s="2">
        <f>IF(Data!E73&gt;0,Correlation!$E$8,0)</f>
        <v>0</v>
      </c>
      <c r="I73" s="2">
        <f>IF(Data!F73&gt;0,Correlation!$F$8,0)</f>
        <v>0</v>
      </c>
      <c r="J73" s="2">
        <f>IF(Data!P73&gt;0,Correlation!$P$8,0)</f>
        <v>0.2271298649307886</v>
      </c>
      <c r="K73" s="2">
        <f>IF(Data!T73&gt;0,Correlation!$T$8,0)</f>
        <v>0.24769327229404767</v>
      </c>
      <c r="L73" s="2">
        <f>IF(Data!Y73&gt;0,Correlation!$Y$8,0)</f>
        <v>0.19365960183726966</v>
      </c>
      <c r="M73" s="3">
        <f t="shared" si="7"/>
        <v>0.66848273906210598</v>
      </c>
      <c r="N73" s="6">
        <f t="shared" si="8"/>
        <v>3.4205995442485833</v>
      </c>
    </row>
    <row r="74" spans="1:14" x14ac:dyDescent="0.3">
      <c r="A74" t="str">
        <f>Data!A74</f>
        <v>955: Mission: Impossible II (2000)</v>
      </c>
      <c r="B74" s="2">
        <f>Data!E74*Correlation!$E$8</f>
        <v>0</v>
      </c>
      <c r="C74" s="2">
        <f>Data!F74*Correlation!$F$8</f>
        <v>0</v>
      </c>
      <c r="D74" s="2">
        <f>Data!P74*Correlation!$P$8</f>
        <v>0.9085194597231544</v>
      </c>
      <c r="E74" s="2">
        <f>Data!T74*Correlation!$T$8</f>
        <v>0.86692645302916682</v>
      </c>
      <c r="F74" s="2">
        <f>Data!Y74*Correlation!$Y$8</f>
        <v>0.48414900459317411</v>
      </c>
      <c r="G74" s="3">
        <f t="shared" si="6"/>
        <v>2.2595949173454954</v>
      </c>
      <c r="H74" s="2">
        <f>IF(Data!E74&gt;0,Correlation!$E$8,0)</f>
        <v>0</v>
      </c>
      <c r="I74" s="2">
        <f>IF(Data!F74&gt;0,Correlation!$F$8,0)</f>
        <v>0</v>
      </c>
      <c r="J74" s="2">
        <f>IF(Data!P74&gt;0,Correlation!$P$8,0)</f>
        <v>0.2271298649307886</v>
      </c>
      <c r="K74" s="2">
        <f>IF(Data!T74&gt;0,Correlation!$T$8,0)</f>
        <v>0.24769327229404767</v>
      </c>
      <c r="L74" s="2">
        <f>IF(Data!Y74&gt;0,Correlation!$Y$8,0)</f>
        <v>0.19365960183726966</v>
      </c>
      <c r="M74" s="3">
        <f t="shared" si="7"/>
        <v>0.66848273906210598</v>
      </c>
      <c r="N74" s="6">
        <f t="shared" si="8"/>
        <v>3.3801843866840153</v>
      </c>
    </row>
    <row r="75" spans="1:14" x14ac:dyDescent="0.3">
      <c r="A75" t="str">
        <f>Data!A75</f>
        <v>1422: The Departed (2006)</v>
      </c>
      <c r="B75" s="2">
        <f>Data!E75*Correlation!$E$8</f>
        <v>1.6201851746019651</v>
      </c>
      <c r="C75" s="2">
        <f>Data!F75*Correlation!$F$8</f>
        <v>1.2008235127614491</v>
      </c>
      <c r="D75" s="2">
        <f>Data!P75*Correlation!$P$8</f>
        <v>0.9085194597231544</v>
      </c>
      <c r="E75" s="2">
        <f>Data!T75*Correlation!$T$8</f>
        <v>0</v>
      </c>
      <c r="F75" s="2">
        <f>Data!Y75*Correlation!$Y$8</f>
        <v>0</v>
      </c>
      <c r="G75" s="3">
        <f t="shared" si="6"/>
        <v>3.7295281470865684</v>
      </c>
      <c r="H75" s="2">
        <f>IF(Data!E75&gt;0,Correlation!$E$8,0)</f>
        <v>0.46291004988627577</v>
      </c>
      <c r="I75" s="2">
        <f>IF(Data!F75&gt;0,Correlation!$F$8,0)</f>
        <v>0.40027450425381639</v>
      </c>
      <c r="J75" s="2">
        <f>IF(Data!P75&gt;0,Correlation!$P$8,0)</f>
        <v>0.2271298649307886</v>
      </c>
      <c r="K75" s="2">
        <f>IF(Data!T75&gt;0,Correlation!$T$8,0)</f>
        <v>0</v>
      </c>
      <c r="L75" s="2">
        <f>IF(Data!Y75&gt;0,Correlation!$Y$8,0)</f>
        <v>0</v>
      </c>
      <c r="M75" s="3">
        <f t="shared" si="7"/>
        <v>1.0903144190708809</v>
      </c>
      <c r="N75" s="6">
        <f t="shared" si="8"/>
        <v>3.4205987574343117</v>
      </c>
    </row>
    <row r="76" spans="1:14" x14ac:dyDescent="0.3">
      <c r="A76" t="str">
        <f>Data!A76</f>
        <v>1572: Die Hard: With a Vengeance (1995)</v>
      </c>
      <c r="B76" s="2">
        <f>Data!E76*Correlation!$E$8</f>
        <v>0</v>
      </c>
      <c r="C76" s="2">
        <f>Data!F76*Correlation!$F$8</f>
        <v>2.001372521269082</v>
      </c>
      <c r="D76" s="2">
        <f>Data!P76*Correlation!$P$8</f>
        <v>0.9085194597231544</v>
      </c>
      <c r="E76" s="2">
        <f>Data!T76*Correlation!$T$8</f>
        <v>0.99077308917619067</v>
      </c>
      <c r="F76" s="2">
        <f>Data!Y76*Correlation!$Y$8</f>
        <v>0</v>
      </c>
      <c r="G76" s="3">
        <f t="shared" si="6"/>
        <v>3.9006650701684271</v>
      </c>
      <c r="H76" s="2">
        <f>IF(Data!E76&gt;0,Correlation!$E$8,0)</f>
        <v>0</v>
      </c>
      <c r="I76" s="2">
        <f>IF(Data!F76&gt;0,Correlation!$F$8,0)</f>
        <v>0.40027450425381639</v>
      </c>
      <c r="J76" s="2">
        <f>IF(Data!P76&gt;0,Correlation!$P$8,0)</f>
        <v>0.2271298649307886</v>
      </c>
      <c r="K76" s="2">
        <f>IF(Data!T76&gt;0,Correlation!$T$8,0)</f>
        <v>0.24769327229404767</v>
      </c>
      <c r="L76" s="2">
        <f>IF(Data!Y76&gt;0,Correlation!$Y$8,0)</f>
        <v>0</v>
      </c>
      <c r="M76" s="3">
        <f t="shared" si="7"/>
        <v>0.87509764147865265</v>
      </c>
      <c r="N76" s="6">
        <f t="shared" si="8"/>
        <v>4.4574055342869769</v>
      </c>
    </row>
    <row r="77" spans="1:14" x14ac:dyDescent="0.3">
      <c r="A77" t="str">
        <f>Data!A77</f>
        <v>1597: Meet the Parents (2000)</v>
      </c>
      <c r="B77" s="2">
        <f>Data!E77*Correlation!$E$8</f>
        <v>0</v>
      </c>
      <c r="C77" s="2">
        <f>Data!F77*Correlation!$F$8</f>
        <v>1.4009607648883573</v>
      </c>
      <c r="D77" s="2">
        <f>Data!P77*Correlation!$P$8</f>
        <v>0</v>
      </c>
      <c r="E77" s="2">
        <f>Data!T77*Correlation!$T$8</f>
        <v>0.99077308917619067</v>
      </c>
      <c r="F77" s="2">
        <f>Data!Y77*Correlation!$Y$8</f>
        <v>0</v>
      </c>
      <c r="G77" s="3">
        <f t="shared" si="6"/>
        <v>2.3917338540645479</v>
      </c>
      <c r="H77" s="2">
        <f>IF(Data!E77&gt;0,Correlation!$E$8,0)</f>
        <v>0</v>
      </c>
      <c r="I77" s="2">
        <f>IF(Data!F77&gt;0,Correlation!$F$8,0)</f>
        <v>0.40027450425381639</v>
      </c>
      <c r="J77" s="2">
        <f>IF(Data!P77&gt;0,Correlation!$P$8,0)</f>
        <v>0</v>
      </c>
      <c r="K77" s="2">
        <f>IF(Data!T77&gt;0,Correlation!$T$8,0)</f>
        <v>0.24769327229404767</v>
      </c>
      <c r="L77" s="2">
        <f>IF(Data!Y77&gt;0,Correlation!$Y$8,0)</f>
        <v>0</v>
      </c>
      <c r="M77" s="3">
        <f t="shared" si="7"/>
        <v>0.64796777654786408</v>
      </c>
      <c r="N77" s="6">
        <f t="shared" si="8"/>
        <v>3.6911308565478875</v>
      </c>
    </row>
    <row r="78" spans="1:14" x14ac:dyDescent="0.3">
      <c r="A78" t="str">
        <f>Data!A78</f>
        <v>1637: Speed (1994)</v>
      </c>
      <c r="B78" s="2">
        <f>Data!E78*Correlation!$E$8</f>
        <v>0</v>
      </c>
      <c r="C78" s="2">
        <f>Data!F78*Correlation!$F$8</f>
        <v>0.80054900850763278</v>
      </c>
      <c r="D78" s="2">
        <f>Data!P78*Correlation!$P$8</f>
        <v>0</v>
      </c>
      <c r="E78" s="2">
        <f>Data!T78*Correlation!$T$8</f>
        <v>0.86692645302916682</v>
      </c>
      <c r="F78" s="2">
        <f>Data!Y78*Correlation!$Y$8</f>
        <v>0</v>
      </c>
      <c r="G78" s="3">
        <f t="shared" si="6"/>
        <v>1.6674754615367995</v>
      </c>
      <c r="H78" s="2">
        <f>IF(Data!E78&gt;0,Correlation!$E$8,0)</f>
        <v>0</v>
      </c>
      <c r="I78" s="2">
        <f>IF(Data!F78&gt;0,Correlation!$F$8,0)</f>
        <v>0.40027450425381639</v>
      </c>
      <c r="J78" s="2">
        <f>IF(Data!P78&gt;0,Correlation!$P$8,0)</f>
        <v>0</v>
      </c>
      <c r="K78" s="2">
        <f>IF(Data!T78&gt;0,Correlation!$T$8,0)</f>
        <v>0.24769327229404767</v>
      </c>
      <c r="L78" s="2">
        <f>IF(Data!Y78&gt;0,Correlation!$Y$8,0)</f>
        <v>0</v>
      </c>
      <c r="M78" s="3">
        <f t="shared" si="7"/>
        <v>0.64796777654786408</v>
      </c>
      <c r="N78" s="6">
        <f t="shared" si="8"/>
        <v>2.5733925696436639</v>
      </c>
    </row>
    <row r="79" spans="1:14" x14ac:dyDescent="0.3">
      <c r="A79" t="str">
        <f>Data!A79</f>
        <v>1891: Star Wars: Episode V - The Empire Strikes Back (1980)</v>
      </c>
      <c r="B79" s="2">
        <f>Data!E79*Correlation!$E$8</f>
        <v>1.8516401995451031</v>
      </c>
      <c r="C79" s="2">
        <f>Data!F79*Correlation!$F$8</f>
        <v>1.8012352691421738</v>
      </c>
      <c r="D79" s="2">
        <f>Data!P79*Correlation!$P$8</f>
        <v>0.68138959479236583</v>
      </c>
      <c r="E79" s="2">
        <f>Data!T79*Correlation!$T$8</f>
        <v>1.1146197253232144</v>
      </c>
      <c r="F79" s="2">
        <f>Data!Y79*Correlation!$Y$8</f>
        <v>0</v>
      </c>
      <c r="G79" s="3">
        <f t="shared" si="6"/>
        <v>5.4488847888028573</v>
      </c>
      <c r="H79" s="2">
        <f>IF(Data!E79&gt;0,Correlation!$E$8,0)</f>
        <v>0.46291004988627577</v>
      </c>
      <c r="I79" s="2">
        <f>IF(Data!F79&gt;0,Correlation!$F$8,0)</f>
        <v>0.40027450425381639</v>
      </c>
      <c r="J79" s="2">
        <f>IF(Data!P79&gt;0,Correlation!$P$8,0)</f>
        <v>0.2271298649307886</v>
      </c>
      <c r="K79" s="2">
        <f>IF(Data!T79&gt;0,Correlation!$T$8,0)</f>
        <v>0.24769327229404767</v>
      </c>
      <c r="L79" s="2">
        <f>IF(Data!Y79&gt;0,Correlation!$Y$8,0)</f>
        <v>0</v>
      </c>
      <c r="M79" s="3">
        <f t="shared" si="7"/>
        <v>1.3380076913649286</v>
      </c>
      <c r="N79" s="6">
        <f t="shared" si="8"/>
        <v>4.0723867463305385</v>
      </c>
    </row>
    <row r="80" spans="1:14" x14ac:dyDescent="0.3">
      <c r="A80" t="str">
        <f>Data!A80</f>
        <v>1892: Star Wars: Episode VI - Return of the Jedi (1983)</v>
      </c>
      <c r="B80" s="2">
        <f>Data!E80*Correlation!$E$8</f>
        <v>2.083095224488241</v>
      </c>
      <c r="C80" s="2">
        <f>Data!F80*Correlation!$F$8</f>
        <v>1.6010980170152656</v>
      </c>
      <c r="D80" s="2">
        <f>Data!P80*Correlation!$P$8</f>
        <v>0.68138959479236583</v>
      </c>
      <c r="E80" s="2">
        <f>Data!T80*Correlation!$T$8</f>
        <v>1.1146197253232144</v>
      </c>
      <c r="F80" s="2">
        <f>Data!Y80*Correlation!$Y$8</f>
        <v>0</v>
      </c>
      <c r="G80" s="3">
        <f t="shared" si="6"/>
        <v>5.4802025616190866</v>
      </c>
      <c r="H80" s="2">
        <f>IF(Data!E80&gt;0,Correlation!$E$8,0)</f>
        <v>0.46291004988627577</v>
      </c>
      <c r="I80" s="2">
        <f>IF(Data!F80&gt;0,Correlation!$F$8,0)</f>
        <v>0.40027450425381639</v>
      </c>
      <c r="J80" s="2">
        <f>IF(Data!P80&gt;0,Correlation!$P$8,0)</f>
        <v>0.2271298649307886</v>
      </c>
      <c r="K80" s="2">
        <f>IF(Data!T80&gt;0,Correlation!$T$8,0)</f>
        <v>0.24769327229404767</v>
      </c>
      <c r="L80" s="2">
        <f>IF(Data!Y80&gt;0,Correlation!$Y$8,0)</f>
        <v>0</v>
      </c>
      <c r="M80" s="3">
        <f t="shared" si="7"/>
        <v>1.3380076913649286</v>
      </c>
      <c r="N80" s="6">
        <f t="shared" si="8"/>
        <v>4.0957930189688385</v>
      </c>
    </row>
    <row r="81" spans="1:14" x14ac:dyDescent="0.3">
      <c r="A81" t="str">
        <f>Data!A81</f>
        <v>1894: Star Wars: Episode II - Attack of the Clones (2002)</v>
      </c>
      <c r="B81" s="2">
        <f>Data!E81*Correlation!$E$8</f>
        <v>1.8516401995451031</v>
      </c>
      <c r="C81" s="2">
        <f>Data!F81*Correlation!$F$8</f>
        <v>1.4009607648883573</v>
      </c>
      <c r="D81" s="2">
        <f>Data!P81*Correlation!$P$8</f>
        <v>0.68138959479236583</v>
      </c>
      <c r="E81" s="2">
        <f>Data!T81*Correlation!$T$8</f>
        <v>0.74307981688214297</v>
      </c>
      <c r="F81" s="2">
        <f>Data!Y81*Correlation!$Y$8</f>
        <v>0</v>
      </c>
      <c r="G81" s="3">
        <f t="shared" si="6"/>
        <v>4.6770703761079693</v>
      </c>
      <c r="H81" s="2">
        <f>IF(Data!E81&gt;0,Correlation!$E$8,0)</f>
        <v>0.46291004988627577</v>
      </c>
      <c r="I81" s="2">
        <f>IF(Data!F81&gt;0,Correlation!$F$8,0)</f>
        <v>0.40027450425381639</v>
      </c>
      <c r="J81" s="2">
        <f>IF(Data!P81&gt;0,Correlation!$P$8,0)</f>
        <v>0.2271298649307886</v>
      </c>
      <c r="K81" s="2">
        <f>IF(Data!T81&gt;0,Correlation!$T$8,0)</f>
        <v>0.24769327229404767</v>
      </c>
      <c r="L81" s="2">
        <f>IF(Data!Y81&gt;0,Correlation!$Y$8,0)</f>
        <v>0</v>
      </c>
      <c r="M81" s="3">
        <f t="shared" si="7"/>
        <v>1.3380076913649286</v>
      </c>
      <c r="N81" s="6">
        <f t="shared" si="8"/>
        <v>3.4955481992310489</v>
      </c>
    </row>
    <row r="82" spans="1:14" x14ac:dyDescent="0.3">
      <c r="A82" t="str">
        <f>Data!A82</f>
        <v>1900: Traffic (2000)</v>
      </c>
      <c r="B82" s="2">
        <f>Data!E82*Correlation!$E$8</f>
        <v>0</v>
      </c>
      <c r="C82" s="2">
        <f>Data!F82*Correlation!$F$8</f>
        <v>0</v>
      </c>
      <c r="D82" s="2">
        <f>Data!P82*Correlation!$P$8</f>
        <v>0.68138959479236583</v>
      </c>
      <c r="E82" s="2">
        <f>Data!T82*Correlation!$T$8</f>
        <v>0</v>
      </c>
      <c r="F82" s="2">
        <f>Data!Y82*Correlation!$Y$8</f>
        <v>0.87146820826771343</v>
      </c>
      <c r="G82" s="3">
        <f t="shared" si="6"/>
        <v>1.5528578030600793</v>
      </c>
      <c r="H82" s="2">
        <f>IF(Data!E82&gt;0,Correlation!$E$8,0)</f>
        <v>0</v>
      </c>
      <c r="I82" s="2">
        <f>IF(Data!F82&gt;0,Correlation!$F$8,0)</f>
        <v>0</v>
      </c>
      <c r="J82" s="2">
        <f>IF(Data!P82&gt;0,Correlation!$P$8,0)</f>
        <v>0.2271298649307886</v>
      </c>
      <c r="K82" s="2">
        <f>IF(Data!T82&gt;0,Correlation!$T$8,0)</f>
        <v>0</v>
      </c>
      <c r="L82" s="2">
        <f>IF(Data!Y82&gt;0,Correlation!$Y$8,0)</f>
        <v>0.19365960183726966</v>
      </c>
      <c r="M82" s="3">
        <f t="shared" si="7"/>
        <v>0.42078946676805828</v>
      </c>
      <c r="N82" s="6">
        <f t="shared" si="8"/>
        <v>3.6903438077646178</v>
      </c>
    </row>
    <row r="83" spans="1:14" x14ac:dyDescent="0.3">
      <c r="A83" t="str">
        <f>Data!A83</f>
        <v>2024: The Patriot (2000)</v>
      </c>
      <c r="B83" s="2">
        <f>Data!E83*Correlation!$E$8</f>
        <v>0</v>
      </c>
      <c r="C83" s="2">
        <f>Data!F83*Correlation!$F$8</f>
        <v>0</v>
      </c>
      <c r="D83" s="2">
        <f>Data!P83*Correlation!$P$8</f>
        <v>0.68138959479236583</v>
      </c>
      <c r="E83" s="2">
        <f>Data!T83*Correlation!$T$8</f>
        <v>0</v>
      </c>
      <c r="F83" s="2">
        <f>Data!Y83*Correlation!$Y$8</f>
        <v>0</v>
      </c>
      <c r="G83" s="3">
        <f t="shared" si="6"/>
        <v>0.68138959479236583</v>
      </c>
      <c r="H83" s="2">
        <f>IF(Data!E83&gt;0,Correlation!$E$8,0)</f>
        <v>0</v>
      </c>
      <c r="I83" s="2">
        <f>IF(Data!F83&gt;0,Correlation!$F$8,0)</f>
        <v>0</v>
      </c>
      <c r="J83" s="2">
        <f>IF(Data!P83&gt;0,Correlation!$P$8,0)</f>
        <v>0.2271298649307886</v>
      </c>
      <c r="K83" s="2">
        <f>IF(Data!T83&gt;0,Correlation!$T$8,0)</f>
        <v>0</v>
      </c>
      <c r="L83" s="2">
        <f>IF(Data!Y83&gt;0,Correlation!$Y$8,0)</f>
        <v>0</v>
      </c>
      <c r="M83" s="3">
        <f t="shared" si="7"/>
        <v>0.2271298649307886</v>
      </c>
      <c r="N83" s="6">
        <f t="shared" si="8"/>
        <v>3</v>
      </c>
    </row>
    <row r="84" spans="1:14" x14ac:dyDescent="0.3">
      <c r="A84" t="str">
        <f>Data!A84</f>
        <v>2164: Stargate (1994)</v>
      </c>
      <c r="B84" s="2">
        <f>Data!E84*Correlation!$E$8</f>
        <v>0</v>
      </c>
      <c r="C84" s="2">
        <f>Data!F84*Correlation!$F$8</f>
        <v>0</v>
      </c>
      <c r="D84" s="2">
        <f>Data!P84*Correlation!$P$8</f>
        <v>1.135649324653943</v>
      </c>
      <c r="E84" s="2">
        <f>Data!T84*Correlation!$T$8</f>
        <v>0</v>
      </c>
      <c r="F84" s="2">
        <f>Data!Y84*Correlation!$Y$8</f>
        <v>0.58097880551180903</v>
      </c>
      <c r="G84" s="3">
        <f t="shared" si="6"/>
        <v>1.716628130165752</v>
      </c>
      <c r="H84" s="2">
        <f>IF(Data!E84&gt;0,Correlation!$E$8,0)</f>
        <v>0</v>
      </c>
      <c r="I84" s="2">
        <f>IF(Data!F84&gt;0,Correlation!$F$8,0)</f>
        <v>0</v>
      </c>
      <c r="J84" s="2">
        <f>IF(Data!P84&gt;0,Correlation!$P$8,0)</f>
        <v>0.2271298649307886</v>
      </c>
      <c r="K84" s="2">
        <f>IF(Data!T84&gt;0,Correlation!$T$8,0)</f>
        <v>0</v>
      </c>
      <c r="L84" s="2">
        <f>IF(Data!Y84&gt;0,Correlation!$Y$8,0)</f>
        <v>0.19365960183726966</v>
      </c>
      <c r="M84" s="3">
        <f t="shared" si="7"/>
        <v>0.42078946676805828</v>
      </c>
      <c r="N84" s="6">
        <f t="shared" si="8"/>
        <v>4.0795415896471763</v>
      </c>
    </row>
    <row r="85" spans="1:14" x14ac:dyDescent="0.3">
      <c r="A85" t="str">
        <f>Data!A85</f>
        <v>2501: The Bourne Identity (2002)</v>
      </c>
      <c r="B85" s="2">
        <f>Data!E85*Correlation!$E$8</f>
        <v>0</v>
      </c>
      <c r="C85" s="2">
        <f>Data!F85*Correlation!$F$8</f>
        <v>1.4009607648883573</v>
      </c>
      <c r="D85" s="2">
        <f>Data!P85*Correlation!$P$8</f>
        <v>1.135649324653943</v>
      </c>
      <c r="E85" s="2">
        <f>Data!T85*Correlation!$T$8</f>
        <v>0.99077308917619067</v>
      </c>
      <c r="F85" s="2">
        <f>Data!Y85*Correlation!$Y$8</f>
        <v>0</v>
      </c>
      <c r="G85" s="3">
        <f t="shared" si="6"/>
        <v>3.5273831787184911</v>
      </c>
      <c r="H85" s="2">
        <f>IF(Data!E85&gt;0,Correlation!$E$8,0)</f>
        <v>0</v>
      </c>
      <c r="I85" s="2">
        <f>IF(Data!F85&gt;0,Correlation!$F$8,0)</f>
        <v>0.40027450425381639</v>
      </c>
      <c r="J85" s="2">
        <f>IF(Data!P85&gt;0,Correlation!$P$8,0)</f>
        <v>0.2271298649307886</v>
      </c>
      <c r="K85" s="2">
        <f>IF(Data!T85&gt;0,Correlation!$T$8,0)</f>
        <v>0.24769327229404767</v>
      </c>
      <c r="L85" s="2">
        <f>IF(Data!Y85&gt;0,Correlation!$Y$8,0)</f>
        <v>0</v>
      </c>
      <c r="M85" s="3">
        <f t="shared" si="7"/>
        <v>0.87509764147865265</v>
      </c>
      <c r="N85" s="6">
        <f t="shared" si="8"/>
        <v>4.0308452583168561</v>
      </c>
    </row>
    <row r="86" spans="1:14" x14ac:dyDescent="0.3">
      <c r="A86" t="str">
        <f>Data!A86</f>
        <v>2502: The Bourne Supremacy (2004)</v>
      </c>
      <c r="B86" s="2">
        <f>Data!E86*Correlation!$E$8</f>
        <v>0</v>
      </c>
      <c r="C86" s="2">
        <f>Data!F86*Correlation!$F$8</f>
        <v>1.6010980170152656</v>
      </c>
      <c r="D86" s="2">
        <f>Data!P86*Correlation!$P$8</f>
        <v>1.135649324653943</v>
      </c>
      <c r="E86" s="2">
        <f>Data!T86*Correlation!$T$8</f>
        <v>0.99077308917619067</v>
      </c>
      <c r="F86" s="2">
        <f>Data!Y86*Correlation!$Y$8</f>
        <v>0</v>
      </c>
      <c r="G86" s="3">
        <f t="shared" si="6"/>
        <v>3.7275204308453995</v>
      </c>
      <c r="H86" s="2">
        <f>IF(Data!E86&gt;0,Correlation!$E$8,0)</f>
        <v>0</v>
      </c>
      <c r="I86" s="2">
        <f>IF(Data!F86&gt;0,Correlation!$F$8,0)</f>
        <v>0.40027450425381639</v>
      </c>
      <c r="J86" s="2">
        <f>IF(Data!P86&gt;0,Correlation!$P$8,0)</f>
        <v>0.2271298649307886</v>
      </c>
      <c r="K86" s="2">
        <f>IF(Data!T86&gt;0,Correlation!$T$8,0)</f>
        <v>0.24769327229404767</v>
      </c>
      <c r="L86" s="2">
        <f>IF(Data!Y86&gt;0,Correlation!$Y$8,0)</f>
        <v>0</v>
      </c>
      <c r="M86" s="3">
        <f t="shared" si="7"/>
        <v>0.87509764147865265</v>
      </c>
      <c r="N86" s="6">
        <f t="shared" si="8"/>
        <v>4.2595480254603446</v>
      </c>
    </row>
    <row r="87" spans="1:14" x14ac:dyDescent="0.3">
      <c r="A87" t="str">
        <f>Data!A87</f>
        <v>3049: Ace Ventura: Pet Detective (1994)</v>
      </c>
      <c r="B87" s="2">
        <f>Data!E87*Correlation!$E$8</f>
        <v>0</v>
      </c>
      <c r="C87" s="2">
        <f>Data!F87*Correlation!$F$8</f>
        <v>1.000686260634541</v>
      </c>
      <c r="D87" s="2">
        <f>Data!P87*Correlation!$P$8</f>
        <v>0.2271298649307886</v>
      </c>
      <c r="E87" s="2">
        <f>Data!T87*Correlation!$T$8</f>
        <v>0</v>
      </c>
      <c r="F87" s="2">
        <f>Data!Y87*Correlation!$Y$8</f>
        <v>0</v>
      </c>
      <c r="G87" s="3">
        <f t="shared" si="6"/>
        <v>1.2278161255653297</v>
      </c>
      <c r="H87" s="2">
        <f>IF(Data!E87&gt;0,Correlation!$E$8,0)</f>
        <v>0</v>
      </c>
      <c r="I87" s="2">
        <f>IF(Data!F87&gt;0,Correlation!$F$8,0)</f>
        <v>0.40027450425381639</v>
      </c>
      <c r="J87" s="2">
        <f>IF(Data!P87&gt;0,Correlation!$P$8,0)</f>
        <v>0.2271298649307886</v>
      </c>
      <c r="K87" s="2">
        <f>IF(Data!T87&gt;0,Correlation!$T$8,0)</f>
        <v>0</v>
      </c>
      <c r="L87" s="2">
        <f>IF(Data!Y87&gt;0,Correlation!$Y$8,0)</f>
        <v>0</v>
      </c>
      <c r="M87" s="3">
        <f t="shared" si="7"/>
        <v>0.62740436918460496</v>
      </c>
      <c r="N87" s="6">
        <f t="shared" si="8"/>
        <v>1.9569773273352229</v>
      </c>
    </row>
    <row r="88" spans="1:14" x14ac:dyDescent="0.3">
      <c r="A88" t="str">
        <f>Data!A88</f>
        <v>4327: Charlie's Angels (2000)</v>
      </c>
      <c r="B88" s="2">
        <f>Data!E88*Correlation!$E$8</f>
        <v>0</v>
      </c>
      <c r="C88" s="2">
        <f>Data!F88*Correlation!$F$8</f>
        <v>1.2008235127614491</v>
      </c>
      <c r="D88" s="2">
        <f>Data!P88*Correlation!$P$8</f>
        <v>0</v>
      </c>
      <c r="E88" s="2">
        <f>Data!T88*Correlation!$T$8</f>
        <v>0.86692645302916682</v>
      </c>
      <c r="F88" s="2">
        <f>Data!Y88*Correlation!$Y$8</f>
        <v>0</v>
      </c>
      <c r="G88" s="3">
        <f t="shared" si="6"/>
        <v>2.067749965790616</v>
      </c>
      <c r="H88" s="2">
        <f>IF(Data!E88&gt;0,Correlation!$E$8,0)</f>
        <v>0</v>
      </c>
      <c r="I88" s="2">
        <f>IF(Data!F88&gt;0,Correlation!$F$8,0)</f>
        <v>0.40027450425381639</v>
      </c>
      <c r="J88" s="2">
        <f>IF(Data!P88&gt;0,Correlation!$P$8,0)</f>
        <v>0</v>
      </c>
      <c r="K88" s="2">
        <f>IF(Data!T88&gt;0,Correlation!$T$8,0)</f>
        <v>0.24769327229404767</v>
      </c>
      <c r="L88" s="2">
        <f>IF(Data!Y88&gt;0,Correlation!$Y$8,0)</f>
        <v>0</v>
      </c>
      <c r="M88" s="3">
        <f t="shared" si="7"/>
        <v>0.64796777654786408</v>
      </c>
      <c r="N88" s="6">
        <f t="shared" si="8"/>
        <v>3.191130856547888</v>
      </c>
    </row>
    <row r="89" spans="1:14" x14ac:dyDescent="0.3">
      <c r="A89" t="str">
        <f>Data!A89</f>
        <v>5503: The Fugitive (1993)</v>
      </c>
      <c r="B89" s="2">
        <f>Data!E89*Correlation!$E$8</f>
        <v>0</v>
      </c>
      <c r="C89" s="2">
        <f>Data!F89*Correlation!$F$8</f>
        <v>0</v>
      </c>
      <c r="D89" s="2">
        <f>Data!P89*Correlation!$P$8</f>
        <v>0</v>
      </c>
      <c r="E89" s="2">
        <f>Data!T89*Correlation!$T$8</f>
        <v>0</v>
      </c>
      <c r="F89" s="2">
        <f>Data!Y89*Correlation!$Y$8</f>
        <v>0.38731920367453931</v>
      </c>
      <c r="G89" s="3">
        <f t="shared" si="6"/>
        <v>0.38731920367453931</v>
      </c>
      <c r="H89" s="2">
        <f>IF(Data!E89&gt;0,Correlation!$E$8,0)</f>
        <v>0</v>
      </c>
      <c r="I89" s="2">
        <f>IF(Data!F89&gt;0,Correlation!$F$8,0)</f>
        <v>0</v>
      </c>
      <c r="J89" s="2">
        <f>IF(Data!P89&gt;0,Correlation!$P$8,0)</f>
        <v>0</v>
      </c>
      <c r="K89" s="2">
        <f>IF(Data!T89&gt;0,Correlation!$T$8,0)</f>
        <v>0</v>
      </c>
      <c r="L89" s="2">
        <f>IF(Data!Y89&gt;0,Correlation!$Y$8,0)</f>
        <v>0.19365960183726966</v>
      </c>
      <c r="M89" s="3">
        <f t="shared" si="7"/>
        <v>0.19365960183726966</v>
      </c>
      <c r="N89" s="6">
        <f t="shared" si="8"/>
        <v>2</v>
      </c>
    </row>
    <row r="90" spans="1:14" x14ac:dyDescent="0.3">
      <c r="A90" t="str">
        <f>Data!A90</f>
        <v>7443: Chicken Run (2000)</v>
      </c>
      <c r="B90" s="2">
        <f>Data!E90*Correlation!$E$8</f>
        <v>0</v>
      </c>
      <c r="C90" s="2">
        <f>Data!F90*Correlation!$F$8</f>
        <v>0</v>
      </c>
      <c r="D90" s="2">
        <f>Data!P90*Correlation!$P$8</f>
        <v>0.68138959479236583</v>
      </c>
      <c r="E90" s="2">
        <f>Data!T90*Correlation!$T$8</f>
        <v>0.86692645302916682</v>
      </c>
      <c r="F90" s="2">
        <f>Data!Y90*Correlation!$Y$8</f>
        <v>0</v>
      </c>
      <c r="G90" s="3">
        <f t="shared" si="6"/>
        <v>1.5483160478215328</v>
      </c>
      <c r="H90" s="2">
        <f>IF(Data!E90&gt;0,Correlation!$E$8,0)</f>
        <v>0</v>
      </c>
      <c r="I90" s="2">
        <f>IF(Data!F90&gt;0,Correlation!$F$8,0)</f>
        <v>0</v>
      </c>
      <c r="J90" s="2">
        <f>IF(Data!P90&gt;0,Correlation!$P$8,0)</f>
        <v>0.2271298649307886</v>
      </c>
      <c r="K90" s="2">
        <f>IF(Data!T90&gt;0,Correlation!$T$8,0)</f>
        <v>0.24769327229404767</v>
      </c>
      <c r="L90" s="2">
        <f>IF(Data!Y90&gt;0,Correlation!$Y$8,0)</f>
        <v>0</v>
      </c>
      <c r="M90" s="3">
        <f t="shared" si="7"/>
        <v>0.47482313722483627</v>
      </c>
      <c r="N90" s="6">
        <f t="shared" si="8"/>
        <v>3.2608268772892179</v>
      </c>
    </row>
    <row r="91" spans="1:14" x14ac:dyDescent="0.3">
      <c r="A91" t="str">
        <f>Data!A91</f>
        <v>8358: Cast Away (2000)</v>
      </c>
      <c r="B91" s="2">
        <f>Data!E91*Correlation!$E$8</f>
        <v>0</v>
      </c>
      <c r="C91" s="2">
        <f>Data!F91*Correlation!$F$8</f>
        <v>0</v>
      </c>
      <c r="D91" s="2">
        <f>Data!P91*Correlation!$P$8</f>
        <v>0.68138959479236583</v>
      </c>
      <c r="E91" s="2">
        <f>Data!T91*Correlation!$T$8</f>
        <v>0</v>
      </c>
      <c r="F91" s="2">
        <f>Data!Y91*Correlation!$Y$8</f>
        <v>0</v>
      </c>
      <c r="G91" s="3">
        <f t="shared" si="6"/>
        <v>0.68138959479236583</v>
      </c>
      <c r="H91" s="2">
        <f>IF(Data!E91&gt;0,Correlation!$E$8,0)</f>
        <v>0</v>
      </c>
      <c r="I91" s="2">
        <f>IF(Data!F91&gt;0,Correlation!$F$8,0)</f>
        <v>0</v>
      </c>
      <c r="J91" s="2">
        <f>IF(Data!P91&gt;0,Correlation!$P$8,0)</f>
        <v>0.2271298649307886</v>
      </c>
      <c r="K91" s="2">
        <f>IF(Data!T91&gt;0,Correlation!$T$8,0)</f>
        <v>0</v>
      </c>
      <c r="L91" s="2">
        <f>IF(Data!Y91&gt;0,Correlation!$Y$8,0)</f>
        <v>0</v>
      </c>
      <c r="M91" s="3">
        <f t="shared" si="7"/>
        <v>0.2271298649307886</v>
      </c>
      <c r="N91" s="6">
        <f t="shared" si="8"/>
        <v>3</v>
      </c>
    </row>
    <row r="92" spans="1:14" x14ac:dyDescent="0.3">
      <c r="A92" t="str">
        <f>Data!A92</f>
        <v>8467: Dumb &amp; Dumber (1994)</v>
      </c>
      <c r="B92" s="2">
        <f>Data!E92*Correlation!$E$8</f>
        <v>0</v>
      </c>
      <c r="C92" s="2">
        <f>Data!F92*Correlation!$F$8</f>
        <v>0.40027450425381639</v>
      </c>
      <c r="D92" s="2">
        <f>Data!P92*Correlation!$P$8</f>
        <v>0</v>
      </c>
      <c r="E92" s="2">
        <f>Data!T92*Correlation!$T$8</f>
        <v>0.99077308917619067</v>
      </c>
      <c r="F92" s="2">
        <f>Data!Y92*Correlation!$Y$8</f>
        <v>0</v>
      </c>
      <c r="G92" s="3">
        <f t="shared" si="6"/>
        <v>1.3910475934300071</v>
      </c>
      <c r="H92" s="2">
        <f>IF(Data!E92&gt;0,Correlation!$E$8,0)</f>
        <v>0</v>
      </c>
      <c r="I92" s="2">
        <f>IF(Data!F92&gt;0,Correlation!$F$8,0)</f>
        <v>0.40027450425381639</v>
      </c>
      <c r="J92" s="2">
        <f>IF(Data!P92&gt;0,Correlation!$P$8,0)</f>
        <v>0</v>
      </c>
      <c r="K92" s="2">
        <f>IF(Data!T92&gt;0,Correlation!$T$8,0)</f>
        <v>0.24769327229404767</v>
      </c>
      <c r="L92" s="2">
        <f>IF(Data!Y92&gt;0,Correlation!$Y$8,0)</f>
        <v>0</v>
      </c>
      <c r="M92" s="3">
        <f t="shared" si="7"/>
        <v>0.64796777654786408</v>
      </c>
      <c r="N92" s="6">
        <f t="shared" si="8"/>
        <v>2.1467851392873287</v>
      </c>
    </row>
    <row r="93" spans="1:14" x14ac:dyDescent="0.3">
      <c r="A93" t="str">
        <f>Data!A93</f>
        <v>8587: The Lion King (1994)</v>
      </c>
      <c r="B93" s="2">
        <f>Data!E93*Correlation!$E$8</f>
        <v>1.6201851746019651</v>
      </c>
      <c r="C93" s="2">
        <f>Data!F93*Correlation!$F$8</f>
        <v>1.6010980170152656</v>
      </c>
      <c r="D93" s="2">
        <f>Data!P93*Correlation!$P$8</f>
        <v>0.68138959479236583</v>
      </c>
      <c r="E93" s="2">
        <f>Data!T93*Correlation!$T$8</f>
        <v>0</v>
      </c>
      <c r="F93" s="2">
        <f>Data!Y93*Correlation!$Y$8</f>
        <v>0</v>
      </c>
      <c r="G93" s="3">
        <f t="shared" si="6"/>
        <v>3.9026727864095965</v>
      </c>
      <c r="H93" s="2">
        <f>IF(Data!E93&gt;0,Correlation!$E$8,0)</f>
        <v>0.46291004988627577</v>
      </c>
      <c r="I93" s="2">
        <f>IF(Data!F93&gt;0,Correlation!$F$8,0)</f>
        <v>0.40027450425381639</v>
      </c>
      <c r="J93" s="2">
        <f>IF(Data!P93&gt;0,Correlation!$P$8,0)</f>
        <v>0.2271298649307886</v>
      </c>
      <c r="K93" s="2">
        <f>IF(Data!T93&gt;0,Correlation!$T$8,0)</f>
        <v>0</v>
      </c>
      <c r="L93" s="2">
        <f>IF(Data!Y93&gt;0,Correlation!$Y$8,0)</f>
        <v>0</v>
      </c>
      <c r="M93" s="3">
        <f t="shared" si="7"/>
        <v>1.0903144190708809</v>
      </c>
      <c r="N93" s="6">
        <f t="shared" si="8"/>
        <v>3.5794012425656874</v>
      </c>
    </row>
    <row r="94" spans="1:14" x14ac:dyDescent="0.3">
      <c r="A94" t="str">
        <f>Data!A94</f>
        <v>9331: Clear and Present Danger (1994)</v>
      </c>
      <c r="B94" s="2">
        <f>Data!E94*Correlation!$E$8</f>
        <v>0</v>
      </c>
      <c r="C94" s="2">
        <f>Data!F94*Correlation!$F$8</f>
        <v>0</v>
      </c>
      <c r="D94" s="2">
        <f>Data!P94*Correlation!$P$8</f>
        <v>0</v>
      </c>
      <c r="E94" s="2">
        <f>Data!T94*Correlation!$T$8</f>
        <v>0</v>
      </c>
      <c r="F94" s="2">
        <f>Data!Y94*Correlation!$Y$8</f>
        <v>0</v>
      </c>
      <c r="G94" s="3">
        <f t="shared" si="6"/>
        <v>0</v>
      </c>
      <c r="H94" s="2">
        <f>IF(Data!E94&gt;0,Correlation!$E$8,0)</f>
        <v>0</v>
      </c>
      <c r="I94" s="2">
        <f>IF(Data!F94&gt;0,Correlation!$F$8,0)</f>
        <v>0</v>
      </c>
      <c r="J94" s="2">
        <f>IF(Data!P94&gt;0,Correlation!$P$8,0)</f>
        <v>0</v>
      </c>
      <c r="K94" s="2">
        <f>IF(Data!T94&gt;0,Correlation!$T$8,0)</f>
        <v>0</v>
      </c>
      <c r="L94" s="2">
        <f>IF(Data!Y94&gt;0,Correlation!$Y$8,0)</f>
        <v>0</v>
      </c>
      <c r="M94" s="3">
        <f t="shared" si="7"/>
        <v>0</v>
      </c>
      <c r="N94" s="6">
        <f t="shared" si="8"/>
        <v>0</v>
      </c>
    </row>
    <row r="95" spans="1:14" x14ac:dyDescent="0.3">
      <c r="A95" t="str">
        <f>Data!A95</f>
        <v>9741: Unbreakable (2000)</v>
      </c>
      <c r="B95" s="2">
        <f>Data!E95*Correlation!$E$8</f>
        <v>0</v>
      </c>
      <c r="C95" s="2">
        <f>Data!F95*Correlation!$F$8</f>
        <v>0</v>
      </c>
      <c r="D95" s="2">
        <f>Data!P95*Correlation!$P$8</f>
        <v>0</v>
      </c>
      <c r="E95" s="2">
        <f>Data!T95*Correlation!$T$8</f>
        <v>0</v>
      </c>
      <c r="F95" s="2">
        <f>Data!Y95*Correlation!$Y$8</f>
        <v>0</v>
      </c>
      <c r="G95" s="3">
        <f t="shared" si="6"/>
        <v>0</v>
      </c>
      <c r="H95" s="2">
        <f>IF(Data!E95&gt;0,Correlation!$E$8,0)</f>
        <v>0</v>
      </c>
      <c r="I95" s="2">
        <f>IF(Data!F95&gt;0,Correlation!$F$8,0)</f>
        <v>0</v>
      </c>
      <c r="J95" s="2">
        <f>IF(Data!P95&gt;0,Correlation!$P$8,0)</f>
        <v>0</v>
      </c>
      <c r="K95" s="2">
        <f>IF(Data!T95&gt;0,Correlation!$T$8,0)</f>
        <v>0</v>
      </c>
      <c r="L95" s="2">
        <f>IF(Data!Y95&gt;0,Correlation!$Y$8,0)</f>
        <v>0</v>
      </c>
      <c r="M95" s="3">
        <f t="shared" si="7"/>
        <v>0</v>
      </c>
      <c r="N95" s="6">
        <f t="shared" si="8"/>
        <v>0</v>
      </c>
    </row>
    <row r="96" spans="1:14" x14ac:dyDescent="0.3">
      <c r="A96" t="str">
        <f>Data!A96</f>
        <v>9802: The Rock (1996)</v>
      </c>
      <c r="B96" s="2">
        <f>Data!E96*Correlation!$E$8</f>
        <v>0</v>
      </c>
      <c r="C96" s="2">
        <f>Data!F96*Correlation!$F$8</f>
        <v>0</v>
      </c>
      <c r="D96" s="2">
        <f>Data!P96*Correlation!$P$8</f>
        <v>0.4542597298615772</v>
      </c>
      <c r="E96" s="2">
        <f>Data!T96*Correlation!$T$8</f>
        <v>0</v>
      </c>
      <c r="F96" s="2">
        <f>Data!Y96*Correlation!$Y$8</f>
        <v>0</v>
      </c>
      <c r="G96" s="3">
        <f t="shared" si="6"/>
        <v>0.4542597298615772</v>
      </c>
      <c r="H96" s="2">
        <f>IF(Data!E96&gt;0,Correlation!$E$8,0)</f>
        <v>0</v>
      </c>
      <c r="I96" s="2">
        <f>IF(Data!F96&gt;0,Correlation!$F$8,0)</f>
        <v>0</v>
      </c>
      <c r="J96" s="2">
        <f>IF(Data!P96&gt;0,Correlation!$P$8,0)</f>
        <v>0.2271298649307886</v>
      </c>
      <c r="K96" s="2">
        <f>IF(Data!T96&gt;0,Correlation!$T$8,0)</f>
        <v>0</v>
      </c>
      <c r="L96" s="2">
        <f>IF(Data!Y96&gt;0,Correlation!$Y$8,0)</f>
        <v>0</v>
      </c>
      <c r="M96" s="3">
        <f t="shared" si="7"/>
        <v>0.2271298649307886</v>
      </c>
      <c r="N96" s="6">
        <f t="shared" si="8"/>
        <v>2</v>
      </c>
    </row>
    <row r="97" spans="1:14" x14ac:dyDescent="0.3">
      <c r="A97" t="str">
        <f>Data!A97</f>
        <v>9806: The Incredibles (2004)</v>
      </c>
      <c r="B97" s="2">
        <f>Data!E97*Correlation!$E$8</f>
        <v>0</v>
      </c>
      <c r="C97" s="2">
        <f>Data!F97*Correlation!$F$8</f>
        <v>1.2008235127614491</v>
      </c>
      <c r="D97" s="2">
        <f>Data!P97*Correlation!$P$8</f>
        <v>0</v>
      </c>
      <c r="E97" s="2">
        <f>Data!T97*Correlation!$T$8</f>
        <v>0.86692645302916682</v>
      </c>
      <c r="F97" s="2">
        <f>Data!Y97*Correlation!$Y$8</f>
        <v>0</v>
      </c>
      <c r="G97" s="3">
        <f t="shared" si="6"/>
        <v>2.067749965790616</v>
      </c>
      <c r="H97" s="2">
        <f>IF(Data!E97&gt;0,Correlation!$E$8,0)</f>
        <v>0</v>
      </c>
      <c r="I97" s="2">
        <f>IF(Data!F97&gt;0,Correlation!$F$8,0)</f>
        <v>0.40027450425381639</v>
      </c>
      <c r="J97" s="2">
        <f>IF(Data!P97&gt;0,Correlation!$P$8,0)</f>
        <v>0</v>
      </c>
      <c r="K97" s="2">
        <f>IF(Data!T97&gt;0,Correlation!$T$8,0)</f>
        <v>0.24769327229404767</v>
      </c>
      <c r="L97" s="2">
        <f>IF(Data!Y97&gt;0,Correlation!$Y$8,0)</f>
        <v>0</v>
      </c>
      <c r="M97" s="3">
        <f t="shared" si="7"/>
        <v>0.64796777654786408</v>
      </c>
      <c r="N97" s="6">
        <f t="shared" si="8"/>
        <v>3.191130856547888</v>
      </c>
    </row>
    <row r="98" spans="1:14" x14ac:dyDescent="0.3">
      <c r="A98" t="str">
        <f>Data!A98</f>
        <v>10020: Beauty and the Beast (1991)</v>
      </c>
      <c r="B98" s="2">
        <f>Data!E98*Correlation!$E$8</f>
        <v>0</v>
      </c>
      <c r="C98" s="2">
        <f>Data!F98*Correlation!$F$8</f>
        <v>1.6010980170152656</v>
      </c>
      <c r="D98" s="2">
        <f>Data!P98*Correlation!$P$8</f>
        <v>0</v>
      </c>
      <c r="E98" s="2">
        <f>Data!T98*Correlation!$T$8</f>
        <v>0.49538654458809533</v>
      </c>
      <c r="F98" s="2">
        <f>Data!Y98*Correlation!$Y$8</f>
        <v>0</v>
      </c>
      <c r="G98" s="3">
        <f t="shared" ref="G98:G129" si="9">SUM(B98:F98)</f>
        <v>2.0964845616033609</v>
      </c>
      <c r="H98" s="2">
        <f>IF(Data!E98&gt;0,Correlation!$E$8,0)</f>
        <v>0</v>
      </c>
      <c r="I98" s="2">
        <f>IF(Data!F98&gt;0,Correlation!$F$8,0)</f>
        <v>0.40027450425381639</v>
      </c>
      <c r="J98" s="2">
        <f>IF(Data!P98&gt;0,Correlation!$P$8,0)</f>
        <v>0</v>
      </c>
      <c r="K98" s="2">
        <f>IF(Data!T98&gt;0,Correlation!$T$8,0)</f>
        <v>0.24769327229404767</v>
      </c>
      <c r="L98" s="2">
        <f>IF(Data!Y98&gt;0,Correlation!$Y$8,0)</f>
        <v>0</v>
      </c>
      <c r="M98" s="3">
        <f t="shared" ref="M98:M129" si="10">SUM(H98:L98)</f>
        <v>0.64796777654786408</v>
      </c>
      <c r="N98" s="6">
        <f t="shared" ref="N98:N129" si="11">G98/IF(M98&gt;0,M98,1)</f>
        <v>3.2354765738084472</v>
      </c>
    </row>
    <row r="99" spans="1:14" x14ac:dyDescent="0.3">
      <c r="A99" t="str">
        <f>Data!A99</f>
        <v>36657: X-Men (2000)</v>
      </c>
      <c r="B99" s="2">
        <f>Data!E99*Correlation!$E$8</f>
        <v>0</v>
      </c>
      <c r="C99" s="2">
        <f>Data!F99*Correlation!$F$8</f>
        <v>1.6010980170152656</v>
      </c>
      <c r="D99" s="2">
        <f>Data!P99*Correlation!$P$8</f>
        <v>0.9085194597231544</v>
      </c>
      <c r="E99" s="2">
        <f>Data!T99*Correlation!$T$8</f>
        <v>0.99077308917619067</v>
      </c>
      <c r="F99" s="2">
        <f>Data!Y99*Correlation!$Y$8</f>
        <v>0.58097880551180903</v>
      </c>
      <c r="G99" s="3">
        <f t="shared" si="9"/>
        <v>4.0813693714264199</v>
      </c>
      <c r="H99" s="2">
        <f>IF(Data!E99&gt;0,Correlation!$E$8,0)</f>
        <v>0</v>
      </c>
      <c r="I99" s="2">
        <f>IF(Data!F99&gt;0,Correlation!$F$8,0)</f>
        <v>0.40027450425381639</v>
      </c>
      <c r="J99" s="2">
        <f>IF(Data!P99&gt;0,Correlation!$P$8,0)</f>
        <v>0.2271298649307886</v>
      </c>
      <c r="K99" s="2">
        <f>IF(Data!T99&gt;0,Correlation!$T$8,0)</f>
        <v>0.24769327229404767</v>
      </c>
      <c r="L99" s="2">
        <f>IF(Data!Y99&gt;0,Correlation!$Y$8,0)</f>
        <v>0.19365960183726966</v>
      </c>
      <c r="M99" s="3">
        <f t="shared" si="10"/>
        <v>1.0687572433159223</v>
      </c>
      <c r="N99" s="6">
        <f t="shared" si="11"/>
        <v>3.8187992614333806</v>
      </c>
    </row>
    <row r="100" spans="1:14" x14ac:dyDescent="0.3">
      <c r="A100" t="str">
        <f>Data!A100</f>
        <v>36658: X2: X-Men United (2003)</v>
      </c>
      <c r="B100" s="2">
        <f>Data!E100*Correlation!$E$8</f>
        <v>0</v>
      </c>
      <c r="C100" s="2">
        <f>Data!F100*Correlation!$F$8</f>
        <v>1.4009607648883573</v>
      </c>
      <c r="D100" s="2">
        <f>Data!P100*Correlation!$P$8</f>
        <v>0.9085194597231544</v>
      </c>
      <c r="E100" s="2">
        <f>Data!T100*Correlation!$T$8</f>
        <v>0</v>
      </c>
      <c r="F100" s="2">
        <f>Data!Y100*Correlation!$Y$8</f>
        <v>0</v>
      </c>
      <c r="G100" s="3">
        <f t="shared" si="9"/>
        <v>2.3094802246115118</v>
      </c>
      <c r="H100" s="2">
        <f>IF(Data!E100&gt;0,Correlation!$E$8,0)</f>
        <v>0</v>
      </c>
      <c r="I100" s="2">
        <f>IF(Data!F100&gt;0,Correlation!$F$8,0)</f>
        <v>0.40027450425381639</v>
      </c>
      <c r="J100" s="2">
        <f>IF(Data!P100&gt;0,Correlation!$P$8,0)</f>
        <v>0.2271298649307886</v>
      </c>
      <c r="K100" s="2">
        <f>IF(Data!T100&gt;0,Correlation!$T$8,0)</f>
        <v>0</v>
      </c>
      <c r="L100" s="2">
        <f>IF(Data!Y100&gt;0,Correlation!$Y$8,0)</f>
        <v>0</v>
      </c>
      <c r="M100" s="3">
        <f t="shared" si="10"/>
        <v>0.62740436918460496</v>
      </c>
      <c r="N100" s="6">
        <f t="shared" si="11"/>
        <v>3.6810075575549259</v>
      </c>
    </row>
    <row r="101" spans="1:14" x14ac:dyDescent="0.3">
      <c r="A101" t="str">
        <f>Data!A101</f>
        <v>36955: True Lies (1994)</v>
      </c>
      <c r="B101" s="2">
        <f>Data!E101*Correlation!$E$8</f>
        <v>0</v>
      </c>
      <c r="C101" s="2">
        <f>Data!F101*Correlation!$F$8</f>
        <v>1.2008235127614491</v>
      </c>
      <c r="D101" s="2">
        <f>Data!P101*Correlation!$P$8</f>
        <v>0</v>
      </c>
      <c r="E101" s="2">
        <f>Data!T101*Correlation!$T$8</f>
        <v>0</v>
      </c>
      <c r="F101" s="2">
        <f>Data!Y101*Correlation!$Y$8</f>
        <v>0</v>
      </c>
      <c r="G101" s="3">
        <f t="shared" si="9"/>
        <v>1.2008235127614491</v>
      </c>
      <c r="H101" s="2">
        <f>IF(Data!E101&gt;0,Correlation!$E$8,0)</f>
        <v>0</v>
      </c>
      <c r="I101" s="2">
        <f>IF(Data!F101&gt;0,Correlation!$F$8,0)</f>
        <v>0.40027450425381639</v>
      </c>
      <c r="J101" s="2">
        <f>IF(Data!P101&gt;0,Correlation!$P$8,0)</f>
        <v>0</v>
      </c>
      <c r="K101" s="2">
        <f>IF(Data!T101&gt;0,Correlation!$T$8,0)</f>
        <v>0</v>
      </c>
      <c r="L101" s="2">
        <f>IF(Data!Y101&gt;0,Correlation!$Y$8,0)</f>
        <v>0</v>
      </c>
      <c r="M101" s="3">
        <f t="shared" si="10"/>
        <v>0.40027450425381639</v>
      </c>
      <c r="N101" s="6">
        <f t="shared" si="11"/>
        <v>2.9999999999999996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L21" sqref="L21"/>
    </sheetView>
  </sheetViews>
  <sheetFormatPr defaultRowHeight="14.4" x14ac:dyDescent="0.3"/>
  <cols>
    <col min="1" max="1" width="89" bestFit="1" customWidth="1"/>
    <col min="2" max="6" width="9.109375" style="2"/>
    <col min="7" max="7" width="21" style="3" bestFit="1" customWidth="1"/>
    <col min="13" max="13" width="13.6640625" style="3" bestFit="1" customWidth="1"/>
    <col min="14" max="14" width="17.33203125" style="5" customWidth="1"/>
  </cols>
  <sheetData>
    <row r="1" spans="1:14" x14ac:dyDescent="0.3">
      <c r="A1" t="s">
        <v>101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3" t="s">
        <v>151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3" t="s">
        <v>133</v>
      </c>
      <c r="N1" s="6" t="s">
        <v>100</v>
      </c>
    </row>
    <row r="2" spans="1:14" x14ac:dyDescent="0.3">
      <c r="A2" t="str">
        <f>Data!A2</f>
        <v>11: Star Wars: Episode IV - A New Hope (1977)</v>
      </c>
      <c r="B2" s="7">
        <f>IF(Data!E2&gt;0,Data!E2-Data!$E$102,0)*Correlation!$E$8</f>
        <v>0.20422502200865117</v>
      </c>
      <c r="C2" s="7">
        <f>IF(Data!F2&gt;0,Data!F2-Data!$F$102,0)*Correlation!$F$8</f>
        <v>0.13547752451667636</v>
      </c>
      <c r="D2" s="7">
        <f>IF(Data!P2&gt;0,Data!P2-Data!$P$102,0)*Correlation!$P$8</f>
        <v>-0.13627791895847319</v>
      </c>
      <c r="E2" s="7">
        <f>IF(Data!T2&gt;0,Data!T2-Data!$T$102,0)*Correlation!$T$8</f>
        <v>3.3272230606663157E-2</v>
      </c>
      <c r="F2" s="7">
        <f>IF(Data!Y2&gt;0,Data!Y2-Data!$Y$102,0)*Correlation!$Y$8</f>
        <v>0</v>
      </c>
      <c r="G2" s="3">
        <f t="shared" ref="G2:G33" si="0">SUM(B2:F2)</f>
        <v>0.23669685817351746</v>
      </c>
      <c r="H2" s="2">
        <f>IF(Data!E2&gt;0,Correlation!$E$8,0)</f>
        <v>0.46291004988627577</v>
      </c>
      <c r="I2" s="2">
        <f>IF(Data!F2&gt;0,Correlation!$F$8,0)</f>
        <v>0.40027450425381639</v>
      </c>
      <c r="J2" s="2">
        <f>IF(Data!P2&gt;0,Correlation!$P$8,0)</f>
        <v>0.2271298649307886</v>
      </c>
      <c r="K2" s="2">
        <f>IF(Data!T2&gt;0,Correlation!$T$8,0)</f>
        <v>0.24769327229404767</v>
      </c>
      <c r="L2" s="2">
        <f>IF(Data!Y2&gt;0,Correlation!$Y$8,0)</f>
        <v>0</v>
      </c>
      <c r="M2" s="3">
        <f t="shared" ref="M2:M33" si="1">SUM(H2:L2)</f>
        <v>1.3380076913649286</v>
      </c>
      <c r="N2" s="6">
        <f>G2/IF(M2&gt;0,M2,1)+Data!$H$102</f>
        <v>4.6769024645381956</v>
      </c>
    </row>
    <row r="3" spans="1:14" x14ac:dyDescent="0.3">
      <c r="A3" t="str">
        <f>Data!A3</f>
        <v>12: Finding Nemo (2003)</v>
      </c>
      <c r="B3" s="7">
        <f>IF(Data!E3&gt;0,Data!E3-Data!$E$102,0)*Correlation!$E$8</f>
        <v>0</v>
      </c>
      <c r="C3" s="7">
        <f>IF(Data!F3&gt;0,Data!F3-Data!$F$102,0)*Correlation!$F$8</f>
        <v>0.13547752451667636</v>
      </c>
      <c r="D3" s="7">
        <f>IF(Data!P3&gt;0,Data!P3-Data!$P$102,0)*Correlation!$P$8</f>
        <v>0</v>
      </c>
      <c r="E3" s="7">
        <f>IF(Data!T3&gt;0,Data!T3-Data!$T$102,0)*Correlation!$T$8</f>
        <v>3.3272230606663157E-2</v>
      </c>
      <c r="F3" s="7">
        <f>IF(Data!Y3&gt;0,Data!Y3-Data!$Y$102,0)*Correlation!$Y$8</f>
        <v>0</v>
      </c>
      <c r="G3" s="3">
        <f t="shared" si="0"/>
        <v>0.16874975512333951</v>
      </c>
      <c r="H3" s="2">
        <f>IF(Data!E3&gt;0,Correlation!$E$8,0)</f>
        <v>0</v>
      </c>
      <c r="I3" s="2">
        <f>IF(Data!F3&gt;0,Correlation!$F$8,0)</f>
        <v>0.40027450425381639</v>
      </c>
      <c r="J3" s="2">
        <f>IF(Data!P3&gt;0,Correlation!$P$8,0)</f>
        <v>0</v>
      </c>
      <c r="K3" s="2">
        <f>IF(Data!T3&gt;0,Correlation!$T$8,0)</f>
        <v>0.24769327229404767</v>
      </c>
      <c r="L3" s="2">
        <f>IF(Data!Y3&gt;0,Correlation!$Y$8,0)</f>
        <v>0</v>
      </c>
      <c r="M3" s="3">
        <f t="shared" si="1"/>
        <v>0.64796777654786408</v>
      </c>
      <c r="N3" s="6">
        <f>G3/IF(M3&gt;0,M3,1)+Data!$H$102</f>
        <v>4.7604292392784968</v>
      </c>
    </row>
    <row r="4" spans="1:14" x14ac:dyDescent="0.3">
      <c r="A4" t="str">
        <f>Data!A4</f>
        <v>13: Forrest Gump (1994)</v>
      </c>
      <c r="B4" s="7">
        <f>IF(Data!E4&gt;0,Data!E4-Data!$E$102,0)*Correlation!$E$8</f>
        <v>0.43568004695178908</v>
      </c>
      <c r="C4" s="7">
        <f>IF(Data!F4&gt;0,Data!F4-Data!$F$102,0)*Correlation!$F$8</f>
        <v>0.33561477664358458</v>
      </c>
      <c r="D4" s="7">
        <f>IF(Data!P4&gt;0,Data!P4-Data!$P$102,0)*Correlation!$P$8</f>
        <v>-0.13627791895847319</v>
      </c>
      <c r="E4" s="7">
        <f>IF(Data!T4&gt;0,Data!T4-Data!$T$102,0)*Correlation!$T$8</f>
        <v>0.157118866753687</v>
      </c>
      <c r="F4" s="7">
        <f>IF(Data!Y4&gt;0,Data!Y4-Data!$Y$102,0)*Correlation!$Y$8</f>
        <v>-3.8731920367453966E-2</v>
      </c>
      <c r="G4" s="3">
        <f t="shared" si="0"/>
        <v>0.75340385102313345</v>
      </c>
      <c r="H4" s="2">
        <f>IF(Data!E4&gt;0,Correlation!$E$8,0)</f>
        <v>0.46291004988627577</v>
      </c>
      <c r="I4" s="2">
        <f>IF(Data!F4&gt;0,Correlation!$F$8,0)</f>
        <v>0.40027450425381639</v>
      </c>
      <c r="J4" s="2">
        <f>IF(Data!P4&gt;0,Correlation!$P$8,0)</f>
        <v>0.2271298649307886</v>
      </c>
      <c r="K4" s="2">
        <f>IF(Data!T4&gt;0,Correlation!$T$8,0)</f>
        <v>0.24769327229404767</v>
      </c>
      <c r="L4" s="2">
        <f>IF(Data!Y4&gt;0,Correlation!$Y$8,0)</f>
        <v>0.19365960183726966</v>
      </c>
      <c r="M4" s="3">
        <f t="shared" si="1"/>
        <v>1.5316672932021982</v>
      </c>
      <c r="N4" s="6">
        <f>G4/IF(M4&gt;0,M4,1)+Data!$H$102</f>
        <v>4.9918847940194775</v>
      </c>
    </row>
    <row r="5" spans="1:14" x14ac:dyDescent="0.3">
      <c r="A5" t="str">
        <f>Data!A5</f>
        <v>14: American Beauty (1999)</v>
      </c>
      <c r="B5" s="7">
        <f>IF(Data!E5&gt;0,Data!E5-Data!$E$102,0)*Correlation!$E$8</f>
        <v>0</v>
      </c>
      <c r="C5" s="7">
        <f>IF(Data!F5&gt;0,Data!F5-Data!$F$102,0)*Correlation!$F$8</f>
        <v>0</v>
      </c>
      <c r="D5" s="7">
        <f>IF(Data!P5&gt;0,Data!P5-Data!$P$102,0)*Correlation!$P$8</f>
        <v>9.0851945972315426E-2</v>
      </c>
      <c r="E5" s="7">
        <f>IF(Data!T5&gt;0,Data!T5-Data!$T$102,0)*Correlation!$T$8</f>
        <v>0.157118866753687</v>
      </c>
      <c r="F5" s="7">
        <f>IF(Data!Y5&gt;0,Data!Y5-Data!$Y$102,0)*Correlation!$Y$8</f>
        <v>0</v>
      </c>
      <c r="G5" s="3">
        <f t="shared" si="0"/>
        <v>0.24797081272600241</v>
      </c>
      <c r="H5" s="2">
        <f>IF(Data!E5&gt;0,Correlation!$E$8,0)</f>
        <v>0</v>
      </c>
      <c r="I5" s="2">
        <f>IF(Data!F5&gt;0,Correlation!$F$8,0)</f>
        <v>0</v>
      </c>
      <c r="J5" s="2">
        <f>IF(Data!P5&gt;0,Correlation!$P$8,0)</f>
        <v>0.2271298649307886</v>
      </c>
      <c r="K5" s="2">
        <f>IF(Data!T5&gt;0,Correlation!$T$8,0)</f>
        <v>0.24769327229404767</v>
      </c>
      <c r="L5" s="2">
        <f>IF(Data!Y5&gt;0,Correlation!$Y$8,0)</f>
        <v>0</v>
      </c>
      <c r="M5" s="3">
        <f t="shared" si="1"/>
        <v>0.47482313722483627</v>
      </c>
      <c r="N5" s="6">
        <f>G5/IF(M5&gt;0,M5,1)+Data!$H$102</f>
        <v>5.0222382678639024</v>
      </c>
    </row>
    <row r="6" spans="1:14" x14ac:dyDescent="0.3">
      <c r="A6" t="str">
        <f>Data!A6</f>
        <v>22: Pirates of the Caribbean: The Curse of the Black Pearl (2003)</v>
      </c>
      <c r="B6" s="7">
        <f>IF(Data!E6&gt;0,Data!E6-Data!$E$102,0)*Correlation!$E$8</f>
        <v>0.20422502200865117</v>
      </c>
      <c r="C6" s="7">
        <f>IF(Data!F6&gt;0,Data!F6-Data!$F$102,0)*Correlation!$F$8</f>
        <v>0.13547752451667636</v>
      </c>
      <c r="D6" s="7">
        <f>IF(Data!P6&gt;0,Data!P6-Data!$P$102,0)*Correlation!$P$8</f>
        <v>-0.59053764882005033</v>
      </c>
      <c r="E6" s="7">
        <f>IF(Data!T6&gt;0,Data!T6-Data!$T$102,0)*Correlation!$T$8</f>
        <v>3.3272230606663157E-2</v>
      </c>
      <c r="F6" s="7">
        <f>IF(Data!Y6&gt;0,Data!Y6-Data!$Y$102,0)*Correlation!$Y$8</f>
        <v>0</v>
      </c>
      <c r="G6" s="3">
        <f t="shared" si="0"/>
        <v>-0.21756287168805968</v>
      </c>
      <c r="H6" s="2">
        <f>IF(Data!E6&gt;0,Correlation!$E$8,0)</f>
        <v>0.46291004988627577</v>
      </c>
      <c r="I6" s="2">
        <f>IF(Data!F6&gt;0,Correlation!$F$8,0)</f>
        <v>0.40027450425381639</v>
      </c>
      <c r="J6" s="2">
        <f>IF(Data!P6&gt;0,Correlation!$P$8,0)</f>
        <v>0.2271298649307886</v>
      </c>
      <c r="K6" s="2">
        <f>IF(Data!T6&gt;0,Correlation!$T$8,0)</f>
        <v>0.24769327229404767</v>
      </c>
      <c r="L6" s="2">
        <f>IF(Data!Y6&gt;0,Correlation!$Y$8,0)</f>
        <v>0</v>
      </c>
      <c r="M6" s="3">
        <f t="shared" si="1"/>
        <v>1.3380076913649286</v>
      </c>
      <c r="N6" s="6">
        <f>G6/IF(M6&gt;0,M6,1)+Data!$H$102</f>
        <v>4.3373978915875142</v>
      </c>
    </row>
    <row r="7" spans="1:14" x14ac:dyDescent="0.3">
      <c r="A7" t="str">
        <f>Data!A7</f>
        <v>24: Kill Bill: Vol. 1 (2003)</v>
      </c>
      <c r="B7" s="7">
        <f>IF(Data!E7&gt;0,Data!E7-Data!$E$102,0)*Correlation!$E$8</f>
        <v>-2.7230002934486713E-2</v>
      </c>
      <c r="C7" s="7">
        <f>IF(Data!F7&gt;0,Data!F7-Data!$F$102,0)*Correlation!$F$8</f>
        <v>-0.26479697973714</v>
      </c>
      <c r="D7" s="7">
        <f>IF(Data!P7&gt;0,Data!P7-Data!$P$102,0)*Correlation!$P$8</f>
        <v>0.31798181090310401</v>
      </c>
      <c r="E7" s="7">
        <f>IF(Data!T7&gt;0,Data!T7-Data!$T$102,0)*Correlation!$T$8</f>
        <v>3.3272230606663157E-2</v>
      </c>
      <c r="F7" s="7">
        <f>IF(Data!Y7&gt;0,Data!Y7-Data!$Y$102,0)*Correlation!$Y$8</f>
        <v>0.25175748238845053</v>
      </c>
      <c r="G7" s="3">
        <f t="shared" si="0"/>
        <v>0.31098454122659097</v>
      </c>
      <c r="H7" s="2">
        <f>IF(Data!E7&gt;0,Correlation!$E$8,0)</f>
        <v>0.46291004988627577</v>
      </c>
      <c r="I7" s="2">
        <f>IF(Data!F7&gt;0,Correlation!$F$8,0)</f>
        <v>0.40027450425381639</v>
      </c>
      <c r="J7" s="2">
        <f>IF(Data!P7&gt;0,Correlation!$P$8,0)</f>
        <v>0.2271298649307886</v>
      </c>
      <c r="K7" s="2">
        <f>IF(Data!T7&gt;0,Correlation!$T$8,0)</f>
        <v>0.24769327229404767</v>
      </c>
      <c r="L7" s="2">
        <f>IF(Data!Y7&gt;0,Correlation!$Y$8,0)</f>
        <v>0.19365960183726966</v>
      </c>
      <c r="M7" s="3">
        <f t="shared" si="1"/>
        <v>1.5316672932021982</v>
      </c>
      <c r="N7" s="6">
        <f>G7/IF(M7&gt;0,M7,1)+Data!$H$102</f>
        <v>4.7030366141568694</v>
      </c>
    </row>
    <row r="8" spans="1:14" x14ac:dyDescent="0.3">
      <c r="A8" t="str">
        <f>Data!A8</f>
        <v>38: Eternal Sunshine of the Spotless Mind (2004)</v>
      </c>
      <c r="B8" s="7">
        <f>IF(Data!E8&gt;0,Data!E8-Data!$E$102,0)*Correlation!$E$8</f>
        <v>0</v>
      </c>
      <c r="C8" s="7">
        <f>IF(Data!F8&gt;0,Data!F8-Data!$F$102,0)*Correlation!$F$8</f>
        <v>0</v>
      </c>
      <c r="D8" s="7">
        <f>IF(Data!P8&gt;0,Data!P8-Data!$P$102,0)*Correlation!$P$8</f>
        <v>-0.13627791895847319</v>
      </c>
      <c r="E8" s="7">
        <f>IF(Data!T8&gt;0,Data!T8-Data!$T$102,0)*Correlation!$T$8</f>
        <v>3.3272230606663157E-2</v>
      </c>
      <c r="F8" s="7">
        <f>IF(Data!Y8&gt;0,Data!Y8-Data!$Y$102,0)*Correlation!$Y$8</f>
        <v>0.25175748238845053</v>
      </c>
      <c r="G8" s="3">
        <f t="shared" si="0"/>
        <v>0.14875179403664049</v>
      </c>
      <c r="H8" s="2">
        <f>IF(Data!E8&gt;0,Correlation!$E$8,0)</f>
        <v>0</v>
      </c>
      <c r="I8" s="2">
        <f>IF(Data!F8&gt;0,Correlation!$F$8,0)</f>
        <v>0</v>
      </c>
      <c r="J8" s="2">
        <f>IF(Data!P8&gt;0,Correlation!$P$8,0)</f>
        <v>0.2271298649307886</v>
      </c>
      <c r="K8" s="2">
        <f>IF(Data!T8&gt;0,Correlation!$T$8,0)</f>
        <v>0.24769327229404767</v>
      </c>
      <c r="L8" s="2">
        <f>IF(Data!Y8&gt;0,Correlation!$Y$8,0)</f>
        <v>0.19365960183726966</v>
      </c>
      <c r="M8" s="3">
        <f t="shared" si="1"/>
        <v>0.66848273906210598</v>
      </c>
      <c r="N8" s="6">
        <f>G8/IF(M8&gt;0,M8,1)+Data!$H$102</f>
        <v>4.7225215182748652</v>
      </c>
    </row>
    <row r="9" spans="1:14" x14ac:dyDescent="0.3">
      <c r="A9" t="str">
        <f>Data!A9</f>
        <v>63: Twelve Monkeys (a.k.a. 12 Monkeys) (1995)</v>
      </c>
      <c r="B9" s="7">
        <f>IF(Data!E9&gt;0,Data!E9-Data!$E$102,0)*Correlation!$E$8</f>
        <v>0</v>
      </c>
      <c r="C9" s="7">
        <f>IF(Data!F9&gt;0,Data!F9-Data!$F$102,0)*Correlation!$F$8</f>
        <v>0</v>
      </c>
      <c r="D9" s="7">
        <f>IF(Data!P9&gt;0,Data!P9-Data!$P$102,0)*Correlation!$P$8</f>
        <v>-0.36340778388926176</v>
      </c>
      <c r="E9" s="7">
        <f>IF(Data!T9&gt;0,Data!T9-Data!$T$102,0)*Correlation!$T$8</f>
        <v>0</v>
      </c>
      <c r="F9" s="7">
        <f>IF(Data!Y9&gt;0,Data!Y9-Data!$Y$102,0)*Correlation!$Y$8</f>
        <v>5.8097880551180862E-2</v>
      </c>
      <c r="G9" s="3">
        <f t="shared" si="0"/>
        <v>-0.30530990333808089</v>
      </c>
      <c r="H9" s="2">
        <f>IF(Data!E9&gt;0,Correlation!$E$8,0)</f>
        <v>0</v>
      </c>
      <c r="I9" s="2">
        <f>IF(Data!F9&gt;0,Correlation!$F$8,0)</f>
        <v>0</v>
      </c>
      <c r="J9" s="2">
        <f>IF(Data!P9&gt;0,Correlation!$P$8,0)</f>
        <v>0.2271298649307886</v>
      </c>
      <c r="K9" s="2">
        <f>IF(Data!T9&gt;0,Correlation!$T$8,0)</f>
        <v>0</v>
      </c>
      <c r="L9" s="2">
        <f>IF(Data!Y9&gt;0,Correlation!$Y$8,0)</f>
        <v>0.19365960183726966</v>
      </c>
      <c r="M9" s="3">
        <f t="shared" si="1"/>
        <v>0.42078946676805828</v>
      </c>
      <c r="N9" s="6">
        <f>G9/IF(M9&gt;0,M9,1)+Data!$H$102</f>
        <v>3.7744354898351826</v>
      </c>
    </row>
    <row r="10" spans="1:14" x14ac:dyDescent="0.3">
      <c r="A10" t="str">
        <f>Data!A10</f>
        <v>77: Memento (2000)</v>
      </c>
      <c r="B10" s="7">
        <f>IF(Data!E10&gt;0,Data!E10-Data!$E$102,0)*Correlation!$E$8</f>
        <v>0.43568004695178908</v>
      </c>
      <c r="C10" s="7">
        <f>IF(Data!F10&gt;0,Data!F10-Data!$F$102,0)*Correlation!$F$8</f>
        <v>0</v>
      </c>
      <c r="D10" s="7">
        <f>IF(Data!P10&gt;0,Data!P10-Data!$P$102,0)*Correlation!$P$8</f>
        <v>9.0851945972315426E-2</v>
      </c>
      <c r="E10" s="7">
        <f>IF(Data!T10&gt;0,Data!T10-Data!$T$102,0)*Correlation!$T$8</f>
        <v>3.3272230606663157E-2</v>
      </c>
      <c r="F10" s="7">
        <f>IF(Data!Y10&gt;0,Data!Y10-Data!$Y$102,0)*Correlation!$Y$8</f>
        <v>0.1549276814698157</v>
      </c>
      <c r="G10" s="3">
        <f t="shared" si="0"/>
        <v>0.71473190500058337</v>
      </c>
      <c r="H10" s="2">
        <f>IF(Data!E10&gt;0,Correlation!$E$8,0)</f>
        <v>0.46291004988627577</v>
      </c>
      <c r="I10" s="2">
        <f>IF(Data!F10&gt;0,Correlation!$F$8,0)</f>
        <v>0</v>
      </c>
      <c r="J10" s="2">
        <f>IF(Data!P10&gt;0,Correlation!$P$8,0)</f>
        <v>0.2271298649307886</v>
      </c>
      <c r="K10" s="2">
        <f>IF(Data!T10&gt;0,Correlation!$T$8,0)</f>
        <v>0.24769327229404767</v>
      </c>
      <c r="L10" s="2">
        <f>IF(Data!Y10&gt;0,Correlation!$Y$8,0)</f>
        <v>0.19365960183726966</v>
      </c>
      <c r="M10" s="3">
        <f t="shared" si="1"/>
        <v>1.1313927889483817</v>
      </c>
      <c r="N10" s="6">
        <f>G10/IF(M10&gt;0,M10,1)+Data!$H$102</f>
        <v>5.1317274707618736</v>
      </c>
    </row>
    <row r="11" spans="1:14" x14ac:dyDescent="0.3">
      <c r="A11" t="str">
        <f>Data!A11</f>
        <v>85: Raiders of the Lost Ark (Indiana Jones and the Raiders of the Lost Ark) (1981)</v>
      </c>
      <c r="B11" s="7">
        <f>IF(Data!E11&gt;0,Data!E11-Data!$E$102,0)*Correlation!$E$8</f>
        <v>0</v>
      </c>
      <c r="C11" s="7">
        <f>IF(Data!F11&gt;0,Data!F11-Data!$F$102,0)*Correlation!$F$8</f>
        <v>0.33561477664358458</v>
      </c>
      <c r="D11" s="7">
        <f>IF(Data!P11&gt;0,Data!P11-Data!$P$102,0)*Correlation!$P$8</f>
        <v>0.31798181090310401</v>
      </c>
      <c r="E11" s="7">
        <f>IF(Data!T11&gt;0,Data!T11-Data!$T$102,0)*Correlation!$T$8</f>
        <v>3.3272230606663157E-2</v>
      </c>
      <c r="F11" s="7">
        <f>IF(Data!Y11&gt;0,Data!Y11-Data!$Y$102,0)*Correlation!$Y$8</f>
        <v>5.8097880551180862E-2</v>
      </c>
      <c r="G11" s="3">
        <f t="shared" si="0"/>
        <v>0.74496669870453258</v>
      </c>
      <c r="H11" s="2">
        <f>IF(Data!E11&gt;0,Correlation!$E$8,0)</f>
        <v>0</v>
      </c>
      <c r="I11" s="2">
        <f>IF(Data!F11&gt;0,Correlation!$F$8,0)</f>
        <v>0.40027450425381639</v>
      </c>
      <c r="J11" s="2">
        <f>IF(Data!P11&gt;0,Correlation!$P$8,0)</f>
        <v>0.2271298649307886</v>
      </c>
      <c r="K11" s="2">
        <f>IF(Data!T11&gt;0,Correlation!$T$8,0)</f>
        <v>0.24769327229404767</v>
      </c>
      <c r="L11" s="2">
        <f>IF(Data!Y11&gt;0,Correlation!$Y$8,0)</f>
        <v>0.19365960183726966</v>
      </c>
      <c r="M11" s="3">
        <f t="shared" si="1"/>
        <v>1.0687572433159223</v>
      </c>
      <c r="N11" s="6">
        <f>G11/IF(M11&gt;0,M11,1)+Data!$H$102</f>
        <v>5.1970401401848765</v>
      </c>
    </row>
    <row r="12" spans="1:14" x14ac:dyDescent="0.3">
      <c r="A12" t="str">
        <f>Data!A12</f>
        <v>98: Gladiator (2000)</v>
      </c>
      <c r="B12" s="7">
        <f>IF(Data!E12&gt;0,Data!E12-Data!$E$102,0)*Correlation!$E$8</f>
        <v>0.43568004695178908</v>
      </c>
      <c r="C12" s="7">
        <f>IF(Data!F12&gt;0,Data!F12-Data!$F$102,0)*Correlation!$F$8</f>
        <v>0.13547752451667636</v>
      </c>
      <c r="D12" s="7">
        <f>IF(Data!P12&gt;0,Data!P12-Data!$P$102,0)*Correlation!$P$8</f>
        <v>9.0851945972315426E-2</v>
      </c>
      <c r="E12" s="7">
        <f>IF(Data!T12&gt;0,Data!T12-Data!$T$102,0)*Correlation!$T$8</f>
        <v>3.3272230606663157E-2</v>
      </c>
      <c r="F12" s="7">
        <f>IF(Data!Y12&gt;0,Data!Y12-Data!$Y$102,0)*Correlation!$Y$8</f>
        <v>-0.13556172128608879</v>
      </c>
      <c r="G12" s="3">
        <f t="shared" si="0"/>
        <v>0.55972002676135524</v>
      </c>
      <c r="H12" s="2">
        <f>IF(Data!E12&gt;0,Correlation!$E$8,0)</f>
        <v>0.46291004988627577</v>
      </c>
      <c r="I12" s="2">
        <f>IF(Data!F12&gt;0,Correlation!$F$8,0)</f>
        <v>0.40027450425381639</v>
      </c>
      <c r="J12" s="2">
        <f>IF(Data!P12&gt;0,Correlation!$P$8,0)</f>
        <v>0.2271298649307886</v>
      </c>
      <c r="K12" s="2">
        <f>IF(Data!T12&gt;0,Correlation!$T$8,0)</f>
        <v>0.24769327229404767</v>
      </c>
      <c r="L12" s="2">
        <f>IF(Data!Y12&gt;0,Correlation!$Y$8,0)</f>
        <v>0.19365960183726966</v>
      </c>
      <c r="M12" s="3">
        <f t="shared" si="1"/>
        <v>1.5316672932021982</v>
      </c>
      <c r="N12" s="6">
        <f>G12/IF(M12&gt;0,M12,1)+Data!$H$102</f>
        <v>4.8654318592852954</v>
      </c>
    </row>
    <row r="13" spans="1:14" x14ac:dyDescent="0.3">
      <c r="A13" t="str">
        <f>Data!A13</f>
        <v>105: Back to the Future (1985)</v>
      </c>
      <c r="B13" s="7">
        <f>IF(Data!E13&gt;0,Data!E13-Data!$E$102,0)*Correlation!$E$8</f>
        <v>0</v>
      </c>
      <c r="C13" s="7">
        <f>IF(Data!F13&gt;0,Data!F13-Data!$F$102,0)*Correlation!$F$8</f>
        <v>0</v>
      </c>
      <c r="D13" s="7">
        <f>IF(Data!P13&gt;0,Data!P13-Data!$P$102,0)*Correlation!$P$8</f>
        <v>0.31798181090310401</v>
      </c>
      <c r="E13" s="7">
        <f>IF(Data!T13&gt;0,Data!T13-Data!$T$102,0)*Correlation!$T$8</f>
        <v>0.157118866753687</v>
      </c>
      <c r="F13" s="7">
        <f>IF(Data!Y13&gt;0,Data!Y13-Data!$Y$102,0)*Correlation!$Y$8</f>
        <v>0</v>
      </c>
      <c r="G13" s="3">
        <f t="shared" si="0"/>
        <v>0.47510067765679098</v>
      </c>
      <c r="H13" s="2">
        <f>IF(Data!E13&gt;0,Correlation!$E$8,0)</f>
        <v>0</v>
      </c>
      <c r="I13" s="2">
        <f>IF(Data!F13&gt;0,Correlation!$F$8,0)</f>
        <v>0</v>
      </c>
      <c r="J13" s="2">
        <f>IF(Data!P13&gt;0,Correlation!$P$8,0)</f>
        <v>0.2271298649307886</v>
      </c>
      <c r="K13" s="2">
        <f>IF(Data!T13&gt;0,Correlation!$T$8,0)</f>
        <v>0.24769327229404767</v>
      </c>
      <c r="L13" s="2">
        <f>IF(Data!Y13&gt;0,Correlation!$Y$8,0)</f>
        <v>0</v>
      </c>
      <c r="M13" s="3">
        <f t="shared" si="1"/>
        <v>0.47482313722483627</v>
      </c>
      <c r="N13" s="6">
        <f>G13/IF(M13&gt;0,M13,1)+Data!$H$102</f>
        <v>5.5005845132854665</v>
      </c>
    </row>
    <row r="14" spans="1:14" x14ac:dyDescent="0.3">
      <c r="A14" t="str">
        <f>Data!A14</f>
        <v>107: Snatch (2000)</v>
      </c>
      <c r="B14" s="7">
        <f>IF(Data!E14&gt;0,Data!E14-Data!$E$102,0)*Correlation!$E$8</f>
        <v>0.43568004695178908</v>
      </c>
      <c r="C14" s="7">
        <f>IF(Data!F14&gt;0,Data!F14-Data!$F$102,0)*Correlation!$F$8</f>
        <v>0</v>
      </c>
      <c r="D14" s="7">
        <f>IF(Data!P14&gt;0,Data!P14-Data!$P$102,0)*Correlation!$P$8</f>
        <v>0</v>
      </c>
      <c r="E14" s="7">
        <f>IF(Data!T14&gt;0,Data!T14-Data!$T$102,0)*Correlation!$T$8</f>
        <v>3.3272230606663157E-2</v>
      </c>
      <c r="F14" s="7">
        <f>IF(Data!Y14&gt;0,Data!Y14-Data!$Y$102,0)*Correlation!$Y$8</f>
        <v>0</v>
      </c>
      <c r="G14" s="3">
        <f t="shared" si="0"/>
        <v>0.46895227755845226</v>
      </c>
      <c r="H14" s="2">
        <f>IF(Data!E14&gt;0,Correlation!$E$8,0)</f>
        <v>0.46291004988627577</v>
      </c>
      <c r="I14" s="2">
        <f>IF(Data!F14&gt;0,Correlation!$F$8,0)</f>
        <v>0</v>
      </c>
      <c r="J14" s="2">
        <f>IF(Data!P14&gt;0,Correlation!$P$8,0)</f>
        <v>0</v>
      </c>
      <c r="K14" s="2">
        <f>IF(Data!T14&gt;0,Correlation!$T$8,0)</f>
        <v>0.24769327229404767</v>
      </c>
      <c r="L14" s="2">
        <f>IF(Data!Y14&gt;0,Correlation!$Y$8,0)</f>
        <v>0</v>
      </c>
      <c r="M14" s="3">
        <f t="shared" si="1"/>
        <v>0.7106033221803234</v>
      </c>
      <c r="N14" s="6">
        <f>G14/IF(M14&gt;0,M14,1)+Data!$H$102</f>
        <v>5.159935385778355</v>
      </c>
    </row>
    <row r="15" spans="1:14" x14ac:dyDescent="0.3">
      <c r="A15" t="str">
        <f>Data!A15</f>
        <v>114: Pretty Woman (1990)</v>
      </c>
      <c r="B15" s="7">
        <f>IF(Data!E15&gt;0,Data!E15-Data!$E$102,0)*Correlation!$E$8</f>
        <v>0</v>
      </c>
      <c r="C15" s="7">
        <f>IF(Data!F15&gt;0,Data!F15-Data!$F$102,0)*Correlation!$F$8</f>
        <v>0.13547752451667636</v>
      </c>
      <c r="D15" s="7">
        <f>IF(Data!P15&gt;0,Data!P15-Data!$P$102,0)*Correlation!$P$8</f>
        <v>0</v>
      </c>
      <c r="E15" s="7">
        <f>IF(Data!T15&gt;0,Data!T15-Data!$T$102,0)*Correlation!$T$8</f>
        <v>0</v>
      </c>
      <c r="F15" s="7">
        <f>IF(Data!Y15&gt;0,Data!Y15-Data!$Y$102,0)*Correlation!$Y$8</f>
        <v>0</v>
      </c>
      <c r="G15" s="3">
        <f t="shared" si="0"/>
        <v>0.13547752451667636</v>
      </c>
      <c r="H15" s="2">
        <f>IF(Data!E15&gt;0,Correlation!$E$8,0)</f>
        <v>0</v>
      </c>
      <c r="I15" s="2">
        <f>IF(Data!F15&gt;0,Correlation!$F$8,0)</f>
        <v>0.40027450425381639</v>
      </c>
      <c r="J15" s="2">
        <f>IF(Data!P15&gt;0,Correlation!$P$8,0)</f>
        <v>0</v>
      </c>
      <c r="K15" s="2">
        <f>IF(Data!T15&gt;0,Correlation!$T$8,0)</f>
        <v>0</v>
      </c>
      <c r="L15" s="2">
        <f>IF(Data!Y15&gt;0,Correlation!$Y$8,0)</f>
        <v>0</v>
      </c>
      <c r="M15" s="3">
        <f t="shared" si="1"/>
        <v>0.40027450425381639</v>
      </c>
      <c r="N15" s="6">
        <f>G15/IF(M15&gt;0,M15,1)+Data!$H$102</f>
        <v>4.8384615384615381</v>
      </c>
    </row>
    <row r="16" spans="1:14" x14ac:dyDescent="0.3">
      <c r="A16" t="str">
        <f>Data!A16</f>
        <v>120: The Lord of the Rings: The Fellowship of the Ring (2001)</v>
      </c>
      <c r="B16" s="7">
        <f>IF(Data!E16&gt;0,Data!E16-Data!$E$102,0)*Correlation!$E$8</f>
        <v>-2.7230002934486713E-2</v>
      </c>
      <c r="C16" s="7">
        <f>IF(Data!F16&gt;0,Data!F16-Data!$F$102,0)*Correlation!$F$8</f>
        <v>0.53575202877049277</v>
      </c>
      <c r="D16" s="7">
        <f>IF(Data!P16&gt;0,Data!P16-Data!$P$102,0)*Correlation!$P$8</f>
        <v>0.31798181090310401</v>
      </c>
      <c r="E16" s="7">
        <f>IF(Data!T16&gt;0,Data!T16-Data!$T$102,0)*Correlation!$T$8</f>
        <v>0.157118866753687</v>
      </c>
      <c r="F16" s="7">
        <f>IF(Data!Y16&gt;0,Data!Y16-Data!$Y$102,0)*Correlation!$Y$8</f>
        <v>0.25175748238845053</v>
      </c>
      <c r="G16" s="3">
        <f t="shared" si="0"/>
        <v>1.2353801858812474</v>
      </c>
      <c r="H16" s="2">
        <f>IF(Data!E16&gt;0,Correlation!$E$8,0)</f>
        <v>0.46291004988627577</v>
      </c>
      <c r="I16" s="2">
        <f>IF(Data!F16&gt;0,Correlation!$F$8,0)</f>
        <v>0.40027450425381639</v>
      </c>
      <c r="J16" s="2">
        <f>IF(Data!P16&gt;0,Correlation!$P$8,0)</f>
        <v>0.2271298649307886</v>
      </c>
      <c r="K16" s="2">
        <f>IF(Data!T16&gt;0,Correlation!$T$8,0)</f>
        <v>0.24769327229404767</v>
      </c>
      <c r="L16" s="2">
        <f>IF(Data!Y16&gt;0,Correlation!$Y$8,0)</f>
        <v>0.19365960183726966</v>
      </c>
      <c r="M16" s="3">
        <f t="shared" si="1"/>
        <v>1.5316672932021982</v>
      </c>
      <c r="N16" s="6">
        <f>G16/IF(M16&gt;0,M16,1)+Data!$H$102</f>
        <v>5.3065590950228394</v>
      </c>
    </row>
    <row r="17" spans="1:14" x14ac:dyDescent="0.3">
      <c r="A17" t="str">
        <f>Data!A17</f>
        <v>121: The Lord of the Rings: The Two Towers (2002)</v>
      </c>
      <c r="B17" s="7">
        <f>IF(Data!E17&gt;0,Data!E17-Data!$E$102,0)*Correlation!$E$8</f>
        <v>-2.7230002934486713E-2</v>
      </c>
      <c r="C17" s="7">
        <f>IF(Data!F17&gt;0,Data!F17-Data!$F$102,0)*Correlation!$F$8</f>
        <v>0.53575202877049277</v>
      </c>
      <c r="D17" s="7">
        <f>IF(Data!P17&gt;0,Data!P17-Data!$P$102,0)*Correlation!$P$8</f>
        <v>0.31798181090310401</v>
      </c>
      <c r="E17" s="7">
        <f>IF(Data!T17&gt;0,Data!T17-Data!$T$102,0)*Correlation!$T$8</f>
        <v>0.157118866753687</v>
      </c>
      <c r="F17" s="7">
        <f>IF(Data!Y17&gt;0,Data!Y17-Data!$Y$102,0)*Correlation!$Y$8</f>
        <v>0.25175748238845053</v>
      </c>
      <c r="G17" s="3">
        <f t="shared" si="0"/>
        <v>1.2353801858812474</v>
      </c>
      <c r="H17" s="2">
        <f>IF(Data!E17&gt;0,Correlation!$E$8,0)</f>
        <v>0.46291004988627577</v>
      </c>
      <c r="I17" s="2">
        <f>IF(Data!F17&gt;0,Correlation!$F$8,0)</f>
        <v>0.40027450425381639</v>
      </c>
      <c r="J17" s="2">
        <f>IF(Data!P17&gt;0,Correlation!$P$8,0)</f>
        <v>0.2271298649307886</v>
      </c>
      <c r="K17" s="2">
        <f>IF(Data!T17&gt;0,Correlation!$T$8,0)</f>
        <v>0.24769327229404767</v>
      </c>
      <c r="L17" s="2">
        <f>IF(Data!Y17&gt;0,Correlation!$Y$8,0)</f>
        <v>0.19365960183726966</v>
      </c>
      <c r="M17" s="3">
        <f t="shared" si="1"/>
        <v>1.5316672932021982</v>
      </c>
      <c r="N17" s="6">
        <f>G17/IF(M17&gt;0,M17,1)+Data!$H$102</f>
        <v>5.3065590950228394</v>
      </c>
    </row>
    <row r="18" spans="1:14" x14ac:dyDescent="0.3">
      <c r="A18" t="str">
        <f>Data!A18</f>
        <v>122: The Lord of the Rings: The Return of the King (2003)</v>
      </c>
      <c r="B18" s="7">
        <f>IF(Data!E18&gt;0,Data!E18-Data!$E$102,0)*Correlation!$E$8</f>
        <v>-2.7230002934486713E-2</v>
      </c>
      <c r="C18" s="7">
        <f>IF(Data!F18&gt;0,Data!F18-Data!$F$102,0)*Correlation!$F$8</f>
        <v>0.53575202877049277</v>
      </c>
      <c r="D18" s="7">
        <f>IF(Data!P18&gt;0,Data!P18-Data!$P$102,0)*Correlation!$P$8</f>
        <v>0.31798181090310401</v>
      </c>
      <c r="E18" s="7">
        <f>IF(Data!T18&gt;0,Data!T18-Data!$T$102,0)*Correlation!$T$8</f>
        <v>0.28096550290071082</v>
      </c>
      <c r="F18" s="7">
        <f>IF(Data!Y18&gt;0,Data!Y18-Data!$Y$102,0)*Correlation!$Y$8</f>
        <v>5.8097880551180862E-2</v>
      </c>
      <c r="G18" s="3">
        <f t="shared" si="0"/>
        <v>1.1655672201910017</v>
      </c>
      <c r="H18" s="2">
        <f>IF(Data!E18&gt;0,Correlation!$E$8,0)</f>
        <v>0.46291004988627577</v>
      </c>
      <c r="I18" s="2">
        <f>IF(Data!F18&gt;0,Correlation!$F$8,0)</f>
        <v>0.40027450425381639</v>
      </c>
      <c r="J18" s="2">
        <f>IF(Data!P18&gt;0,Correlation!$P$8,0)</f>
        <v>0.2271298649307886</v>
      </c>
      <c r="K18" s="2">
        <f>IF(Data!T18&gt;0,Correlation!$T$8,0)</f>
        <v>0.24769327229404767</v>
      </c>
      <c r="L18" s="2">
        <f>IF(Data!Y18&gt;0,Correlation!$Y$8,0)</f>
        <v>0.19365960183726966</v>
      </c>
      <c r="M18" s="3">
        <f t="shared" si="1"/>
        <v>1.5316672932021982</v>
      </c>
      <c r="N18" s="6">
        <f>G18/IF(M18&gt;0,M18,1)+Data!$H$102</f>
        <v>5.2609793754583576</v>
      </c>
    </row>
    <row r="19" spans="1:14" x14ac:dyDescent="0.3">
      <c r="A19" t="str">
        <f>Data!A19</f>
        <v>134: O Brother Where Art Thou? (2000)</v>
      </c>
      <c r="B19" s="7">
        <f>IF(Data!E19&gt;0,Data!E19-Data!$E$102,0)*Correlation!$E$8</f>
        <v>0</v>
      </c>
      <c r="C19" s="7">
        <f>IF(Data!F19&gt;0,Data!F19-Data!$F$102,0)*Correlation!$F$8</f>
        <v>0</v>
      </c>
      <c r="D19" s="7">
        <f>IF(Data!P19&gt;0,Data!P19-Data!$P$102,0)*Correlation!$P$8</f>
        <v>0</v>
      </c>
      <c r="E19" s="7">
        <f>IF(Data!T19&gt;0,Data!T19-Data!$T$102,0)*Correlation!$T$8</f>
        <v>3.3272230606663157E-2</v>
      </c>
      <c r="F19" s="7">
        <f>IF(Data!Y19&gt;0,Data!Y19-Data!$Y$102,0)*Correlation!$Y$8</f>
        <v>0</v>
      </c>
      <c r="G19" s="3">
        <f t="shared" si="0"/>
        <v>3.3272230606663157E-2</v>
      </c>
      <c r="H19" s="2">
        <f>IF(Data!E19&gt;0,Correlation!$E$8,0)</f>
        <v>0</v>
      </c>
      <c r="I19" s="2">
        <f>IF(Data!F19&gt;0,Correlation!$F$8,0)</f>
        <v>0</v>
      </c>
      <c r="J19" s="2">
        <f>IF(Data!P19&gt;0,Correlation!$P$8,0)</f>
        <v>0</v>
      </c>
      <c r="K19" s="2">
        <f>IF(Data!T19&gt;0,Correlation!$T$8,0)</f>
        <v>0.24769327229404767</v>
      </c>
      <c r="L19" s="2">
        <f>IF(Data!Y19&gt;0,Correlation!$Y$8,0)</f>
        <v>0</v>
      </c>
      <c r="M19" s="3">
        <f t="shared" si="1"/>
        <v>0.24769327229404767</v>
      </c>
      <c r="N19" s="6">
        <f>G19/IF(M19&gt;0,M19,1)+Data!$H$102</f>
        <v>4.6343283582089549</v>
      </c>
    </row>
    <row r="20" spans="1:14" x14ac:dyDescent="0.3">
      <c r="A20" t="str">
        <f>Data!A20</f>
        <v>141: Donnie Darko (2001)</v>
      </c>
      <c r="B20" s="7">
        <f>IF(Data!E20&gt;0,Data!E20-Data!$E$102,0)*Correlation!$E$8</f>
        <v>0</v>
      </c>
      <c r="C20" s="7">
        <f>IF(Data!F20&gt;0,Data!F20-Data!$F$102,0)*Correlation!$F$8</f>
        <v>0</v>
      </c>
      <c r="D20" s="7">
        <f>IF(Data!P20&gt;0,Data!P20-Data!$P$102,0)*Correlation!$P$8</f>
        <v>-0.13627791895847319</v>
      </c>
      <c r="E20" s="7">
        <f>IF(Data!T20&gt;0,Data!T20-Data!$T$102,0)*Correlation!$T$8</f>
        <v>0.157118866753687</v>
      </c>
      <c r="F20" s="7">
        <f>IF(Data!Y20&gt;0,Data!Y20-Data!$Y$102,0)*Correlation!$Y$8</f>
        <v>5.8097880551180862E-2</v>
      </c>
      <c r="G20" s="3">
        <f t="shared" si="0"/>
        <v>7.8938828346394679E-2</v>
      </c>
      <c r="H20" s="2">
        <f>IF(Data!E20&gt;0,Correlation!$E$8,0)</f>
        <v>0</v>
      </c>
      <c r="I20" s="2">
        <f>IF(Data!F20&gt;0,Correlation!$F$8,0)</f>
        <v>0</v>
      </c>
      <c r="J20" s="2">
        <f>IF(Data!P20&gt;0,Correlation!$P$8,0)</f>
        <v>0.2271298649307886</v>
      </c>
      <c r="K20" s="2">
        <f>IF(Data!T20&gt;0,Correlation!$T$8,0)</f>
        <v>0.24769327229404767</v>
      </c>
      <c r="L20" s="2">
        <f>IF(Data!Y20&gt;0,Correlation!$Y$8,0)</f>
        <v>0.19365960183726966</v>
      </c>
      <c r="M20" s="3">
        <f t="shared" si="1"/>
        <v>0.66848273906210598</v>
      </c>
      <c r="N20" s="6">
        <f>G20/IF(M20&gt;0,M20,1)+Data!$H$102</f>
        <v>4.6180865619015794</v>
      </c>
    </row>
    <row r="21" spans="1:14" x14ac:dyDescent="0.3">
      <c r="A21" t="str">
        <f>Data!A21</f>
        <v>146: Crouching Tiger Hidden Dragon (Wo hu cang long) (2000)</v>
      </c>
      <c r="B21" s="7">
        <f>IF(Data!E21&gt;0,Data!E21-Data!$E$102,0)*Correlation!$E$8</f>
        <v>0</v>
      </c>
      <c r="C21" s="7">
        <f>IF(Data!F21&gt;0,Data!F21-Data!$F$102,0)*Correlation!$F$8</f>
        <v>0</v>
      </c>
      <c r="D21" s="7">
        <f>IF(Data!P21&gt;0,Data!P21-Data!$P$102,0)*Correlation!$P$8</f>
        <v>0</v>
      </c>
      <c r="E21" s="7">
        <f>IF(Data!T21&gt;0,Data!T21-Data!$T$102,0)*Correlation!$T$8</f>
        <v>-9.057440554036067E-2</v>
      </c>
      <c r="F21" s="7">
        <f>IF(Data!Y21&gt;0,Data!Y21-Data!$Y$102,0)*Correlation!$Y$8</f>
        <v>0</v>
      </c>
      <c r="G21" s="3">
        <f t="shared" si="0"/>
        <v>-9.057440554036067E-2</v>
      </c>
      <c r="H21" s="2">
        <f>IF(Data!E21&gt;0,Correlation!$E$8,0)</f>
        <v>0</v>
      </c>
      <c r="I21" s="2">
        <f>IF(Data!F21&gt;0,Correlation!$F$8,0)</f>
        <v>0</v>
      </c>
      <c r="J21" s="2">
        <f>IF(Data!P21&gt;0,Correlation!$P$8,0)</f>
        <v>0</v>
      </c>
      <c r="K21" s="2">
        <f>IF(Data!T21&gt;0,Correlation!$T$8,0)</f>
        <v>0.24769327229404767</v>
      </c>
      <c r="L21" s="2">
        <f>IF(Data!Y21&gt;0,Correlation!$Y$8,0)</f>
        <v>0</v>
      </c>
      <c r="M21" s="3">
        <f t="shared" si="1"/>
        <v>0.24769327229404767</v>
      </c>
      <c r="N21" s="6">
        <f>G21/IF(M21&gt;0,M21,1)+Data!$H$102</f>
        <v>4.1343283582089558</v>
      </c>
    </row>
    <row r="22" spans="1:14" x14ac:dyDescent="0.3">
      <c r="A22" t="str">
        <f>Data!A22</f>
        <v>153: Lost in Translation (2003)</v>
      </c>
      <c r="B22" s="7">
        <f>IF(Data!E22&gt;0,Data!E22-Data!$E$102,0)*Correlation!$E$8</f>
        <v>0</v>
      </c>
      <c r="C22" s="7">
        <f>IF(Data!F22&gt;0,Data!F22-Data!$F$102,0)*Correlation!$F$8</f>
        <v>0</v>
      </c>
      <c r="D22" s="7">
        <f>IF(Data!P22&gt;0,Data!P22-Data!$P$102,0)*Correlation!$P$8</f>
        <v>-0.13627791895847319</v>
      </c>
      <c r="E22" s="7">
        <f>IF(Data!T22&gt;0,Data!T22-Data!$T$102,0)*Correlation!$T$8</f>
        <v>0.157118866753687</v>
      </c>
      <c r="F22" s="7">
        <f>IF(Data!Y22&gt;0,Data!Y22-Data!$Y$102,0)*Correlation!$Y$8</f>
        <v>0.1549276814698157</v>
      </c>
      <c r="G22" s="3">
        <f t="shared" si="0"/>
        <v>0.17576862926502951</v>
      </c>
      <c r="H22" s="2">
        <f>IF(Data!E22&gt;0,Correlation!$E$8,0)</f>
        <v>0</v>
      </c>
      <c r="I22" s="2">
        <f>IF(Data!F22&gt;0,Correlation!$F$8,0)</f>
        <v>0</v>
      </c>
      <c r="J22" s="2">
        <f>IF(Data!P22&gt;0,Correlation!$P$8,0)</f>
        <v>0.2271298649307886</v>
      </c>
      <c r="K22" s="2">
        <f>IF(Data!T22&gt;0,Correlation!$T$8,0)</f>
        <v>0.24769327229404767</v>
      </c>
      <c r="L22" s="2">
        <f>IF(Data!Y22&gt;0,Correlation!$Y$8,0)</f>
        <v>0.19365960183726966</v>
      </c>
      <c r="M22" s="3">
        <f t="shared" si="1"/>
        <v>0.66848273906210598</v>
      </c>
      <c r="N22" s="6">
        <f>G22/IF(M22&gt;0,M22,1)+Data!$H$102</f>
        <v>4.7629366758394331</v>
      </c>
    </row>
    <row r="23" spans="1:14" x14ac:dyDescent="0.3">
      <c r="A23" t="str">
        <f>Data!A23</f>
        <v>155: The Dark Knight (2008)</v>
      </c>
      <c r="B23" s="7">
        <f>IF(Data!E23&gt;0,Data!E23-Data!$E$102,0)*Correlation!$E$8</f>
        <v>0.43568004695178908</v>
      </c>
      <c r="C23" s="7">
        <f>IF(Data!F23&gt;0,Data!F23-Data!$F$102,0)*Correlation!$F$8</f>
        <v>0.53575202877049277</v>
      </c>
      <c r="D23" s="7">
        <f>IF(Data!P23&gt;0,Data!P23-Data!$P$102,0)*Correlation!$P$8</f>
        <v>-0.13627791895847319</v>
      </c>
      <c r="E23" s="7">
        <f>IF(Data!T23&gt;0,Data!T23-Data!$T$102,0)*Correlation!$T$8</f>
        <v>0.157118866753687</v>
      </c>
      <c r="F23" s="7">
        <f>IF(Data!Y23&gt;0,Data!Y23-Data!$Y$102,0)*Correlation!$Y$8</f>
        <v>0.25175748238845053</v>
      </c>
      <c r="G23" s="3">
        <f t="shared" si="0"/>
        <v>1.2440305059059462</v>
      </c>
      <c r="H23" s="2">
        <f>IF(Data!E23&gt;0,Correlation!$E$8,0)</f>
        <v>0.46291004988627577</v>
      </c>
      <c r="I23" s="2">
        <f>IF(Data!F23&gt;0,Correlation!$F$8,0)</f>
        <v>0.40027450425381639</v>
      </c>
      <c r="J23" s="2">
        <f>IF(Data!P23&gt;0,Correlation!$P$8,0)</f>
        <v>0.2271298649307886</v>
      </c>
      <c r="K23" s="2">
        <f>IF(Data!T23&gt;0,Correlation!$T$8,0)</f>
        <v>0.24769327229404767</v>
      </c>
      <c r="L23" s="2">
        <f>IF(Data!Y23&gt;0,Correlation!$Y$8,0)</f>
        <v>0.19365960183726966</v>
      </c>
      <c r="M23" s="3">
        <f t="shared" si="1"/>
        <v>1.5316672932021982</v>
      </c>
      <c r="N23" s="6">
        <f>G23/IF(M23&gt;0,M23,1)+Data!$H$102</f>
        <v>5.3122067445241967</v>
      </c>
    </row>
    <row r="24" spans="1:14" x14ac:dyDescent="0.3">
      <c r="A24" t="str">
        <f>Data!A24</f>
        <v>161: Ocean's Eleven (2001)</v>
      </c>
      <c r="B24" s="7">
        <f>IF(Data!E24&gt;0,Data!E24-Data!$E$102,0)*Correlation!$E$8</f>
        <v>0</v>
      </c>
      <c r="C24" s="7">
        <f>IF(Data!F24&gt;0,Data!F24-Data!$F$102,0)*Correlation!$F$8</f>
        <v>0.13547752451667636</v>
      </c>
      <c r="D24" s="7">
        <f>IF(Data!P24&gt;0,Data!P24-Data!$P$102,0)*Correlation!$P$8</f>
        <v>0</v>
      </c>
      <c r="E24" s="7">
        <f>IF(Data!T24&gt;0,Data!T24-Data!$T$102,0)*Correlation!$T$8</f>
        <v>0.157118866753687</v>
      </c>
      <c r="F24" s="7">
        <f>IF(Data!Y24&gt;0,Data!Y24-Data!$Y$102,0)*Correlation!$Y$8</f>
        <v>-3.8731920367453966E-2</v>
      </c>
      <c r="G24" s="3">
        <f t="shared" si="0"/>
        <v>0.25386447090290937</v>
      </c>
      <c r="H24" s="2">
        <f>IF(Data!E24&gt;0,Correlation!$E$8,0)</f>
        <v>0</v>
      </c>
      <c r="I24" s="2">
        <f>IF(Data!F24&gt;0,Correlation!$F$8,0)</f>
        <v>0.40027450425381639</v>
      </c>
      <c r="J24" s="2">
        <f>IF(Data!P24&gt;0,Correlation!$P$8,0)</f>
        <v>0</v>
      </c>
      <c r="K24" s="2">
        <f>IF(Data!T24&gt;0,Correlation!$T$8,0)</f>
        <v>0.24769327229404767</v>
      </c>
      <c r="L24" s="2">
        <f>IF(Data!Y24&gt;0,Correlation!$Y$8,0)</f>
        <v>0.19365960183726966</v>
      </c>
      <c r="M24" s="3">
        <f t="shared" si="1"/>
        <v>0.8416273783851338</v>
      </c>
      <c r="N24" s="6">
        <f>G24/IF(M24&gt;0,M24,1)+Data!$H$102</f>
        <v>4.8016352336232337</v>
      </c>
    </row>
    <row r="25" spans="1:14" x14ac:dyDescent="0.3">
      <c r="A25" t="str">
        <f>Data!A25</f>
        <v>180: Minority Report (2002)</v>
      </c>
      <c r="B25" s="7">
        <f>IF(Data!E25&gt;0,Data!E25-Data!$E$102,0)*Correlation!$E$8</f>
        <v>0.20422502200865117</v>
      </c>
      <c r="C25" s="7">
        <f>IF(Data!F25&gt;0,Data!F25-Data!$F$102,0)*Correlation!$F$8</f>
        <v>-6.4659727610231824E-2</v>
      </c>
      <c r="D25" s="7">
        <f>IF(Data!P25&gt;0,Data!P25-Data!$P$102,0)*Correlation!$P$8</f>
        <v>0.31798181090310401</v>
      </c>
      <c r="E25" s="7">
        <f>IF(Data!T25&gt;0,Data!T25-Data!$T$102,0)*Correlation!$T$8</f>
        <v>3.3272230606663157E-2</v>
      </c>
      <c r="F25" s="7">
        <f>IF(Data!Y25&gt;0,Data!Y25-Data!$Y$102,0)*Correlation!$Y$8</f>
        <v>-3.8731920367453966E-2</v>
      </c>
      <c r="G25" s="3">
        <f t="shared" si="0"/>
        <v>0.45208741554073256</v>
      </c>
      <c r="H25" s="2">
        <f>IF(Data!E25&gt;0,Correlation!$E$8,0)</f>
        <v>0.46291004988627577</v>
      </c>
      <c r="I25" s="2">
        <f>IF(Data!F25&gt;0,Correlation!$F$8,0)</f>
        <v>0.40027450425381639</v>
      </c>
      <c r="J25" s="2">
        <f>IF(Data!P25&gt;0,Correlation!$P$8,0)</f>
        <v>0.2271298649307886</v>
      </c>
      <c r="K25" s="2">
        <f>IF(Data!T25&gt;0,Correlation!$T$8,0)</f>
        <v>0.24769327229404767</v>
      </c>
      <c r="L25" s="2">
        <f>IF(Data!Y25&gt;0,Correlation!$Y$8,0)</f>
        <v>0.19365960183726966</v>
      </c>
      <c r="M25" s="3">
        <f t="shared" si="1"/>
        <v>1.5316672932021982</v>
      </c>
      <c r="N25" s="6">
        <f>G25/IF(M25&gt;0,M25,1)+Data!$H$102</f>
        <v>4.7951603246652681</v>
      </c>
    </row>
    <row r="26" spans="1:14" x14ac:dyDescent="0.3">
      <c r="A26" t="str">
        <f>Data!A26</f>
        <v>187: Sin City (2005)</v>
      </c>
      <c r="B26" s="7">
        <f>IF(Data!E26&gt;0,Data!E26-Data!$E$102,0)*Correlation!$E$8</f>
        <v>0</v>
      </c>
      <c r="C26" s="7">
        <f>IF(Data!F26&gt;0,Data!F26-Data!$F$102,0)*Correlation!$F$8</f>
        <v>0</v>
      </c>
      <c r="D26" s="7">
        <f>IF(Data!P26&gt;0,Data!P26-Data!$P$102,0)*Correlation!$P$8</f>
        <v>-0.13627791895847319</v>
      </c>
      <c r="E26" s="7">
        <f>IF(Data!T26&gt;0,Data!T26-Data!$T$102,0)*Correlation!$T$8</f>
        <v>3.3272230606663157E-2</v>
      </c>
      <c r="F26" s="7">
        <f>IF(Data!Y26&gt;0,Data!Y26-Data!$Y$102,0)*Correlation!$Y$8</f>
        <v>0</v>
      </c>
      <c r="G26" s="3">
        <f t="shared" si="0"/>
        <v>-0.10300568835181004</v>
      </c>
      <c r="H26" s="2">
        <f>IF(Data!E26&gt;0,Correlation!$E$8,0)</f>
        <v>0</v>
      </c>
      <c r="I26" s="2">
        <f>IF(Data!F26&gt;0,Correlation!$F$8,0)</f>
        <v>0</v>
      </c>
      <c r="J26" s="2">
        <f>IF(Data!P26&gt;0,Correlation!$P$8,0)</f>
        <v>0.2271298649307886</v>
      </c>
      <c r="K26" s="2">
        <f>IF(Data!T26&gt;0,Correlation!$T$8,0)</f>
        <v>0.24769327229404767</v>
      </c>
      <c r="L26" s="2">
        <f>IF(Data!Y26&gt;0,Correlation!$Y$8,0)</f>
        <v>0</v>
      </c>
      <c r="M26" s="3">
        <f t="shared" si="1"/>
        <v>0.47482313722483627</v>
      </c>
      <c r="N26" s="6">
        <f>G26/IF(M26&gt;0,M26,1)+Data!$H$102</f>
        <v>4.2830651451531203</v>
      </c>
    </row>
    <row r="27" spans="1:14" x14ac:dyDescent="0.3">
      <c r="A27" t="str">
        <f>Data!A27</f>
        <v>194: Amelie (2001)</v>
      </c>
      <c r="B27" s="7">
        <f>IF(Data!E27&gt;0,Data!E27-Data!$E$102,0)*Correlation!$E$8</f>
        <v>0</v>
      </c>
      <c r="C27" s="7">
        <f>IF(Data!F27&gt;0,Data!F27-Data!$F$102,0)*Correlation!$F$8</f>
        <v>0</v>
      </c>
      <c r="D27" s="7">
        <f>IF(Data!P27&gt;0,Data!P27-Data!$P$102,0)*Correlation!$P$8</f>
        <v>9.0851945972315426E-2</v>
      </c>
      <c r="E27" s="7">
        <f>IF(Data!T27&gt;0,Data!T27-Data!$T$102,0)*Correlation!$T$8</f>
        <v>3.3272230606663157E-2</v>
      </c>
      <c r="F27" s="7">
        <f>IF(Data!Y27&gt;0,Data!Y27-Data!$Y$102,0)*Correlation!$Y$8</f>
        <v>0.1549276814698157</v>
      </c>
      <c r="G27" s="3">
        <f t="shared" si="0"/>
        <v>0.27905185804879429</v>
      </c>
      <c r="H27" s="2">
        <f>IF(Data!E27&gt;0,Correlation!$E$8,0)</f>
        <v>0</v>
      </c>
      <c r="I27" s="2">
        <f>IF(Data!F27&gt;0,Correlation!$F$8,0)</f>
        <v>0</v>
      </c>
      <c r="J27" s="2">
        <f>IF(Data!P27&gt;0,Correlation!$P$8,0)</f>
        <v>0.2271298649307886</v>
      </c>
      <c r="K27" s="2">
        <f>IF(Data!T27&gt;0,Correlation!$T$8,0)</f>
        <v>0.24769327229404767</v>
      </c>
      <c r="L27" s="2">
        <f>IF(Data!Y27&gt;0,Correlation!$Y$8,0)</f>
        <v>0.19365960183726966</v>
      </c>
      <c r="M27" s="3">
        <f t="shared" si="1"/>
        <v>0.66848273906210598</v>
      </c>
      <c r="N27" s="6">
        <f>G27/IF(M27&gt;0,M27,1)+Data!$H$102</f>
        <v>4.9174406334564589</v>
      </c>
    </row>
    <row r="28" spans="1:14" x14ac:dyDescent="0.3">
      <c r="A28" t="str">
        <f>Data!A28</f>
        <v>197: Braveheart (1995)</v>
      </c>
      <c r="B28" s="7">
        <f>IF(Data!E28&gt;0,Data!E28-Data!$E$102,0)*Correlation!$E$8</f>
        <v>0</v>
      </c>
      <c r="C28" s="7">
        <f>IF(Data!F28&gt;0,Data!F28-Data!$F$102,0)*Correlation!$F$8</f>
        <v>0</v>
      </c>
      <c r="D28" s="7">
        <f>IF(Data!P28&gt;0,Data!P28-Data!$P$102,0)*Correlation!$P$8</f>
        <v>9.0851945972315426E-2</v>
      </c>
      <c r="E28" s="7">
        <f>IF(Data!T28&gt;0,Data!T28-Data!$T$102,0)*Correlation!$T$8</f>
        <v>0</v>
      </c>
      <c r="F28" s="7">
        <f>IF(Data!Y28&gt;0,Data!Y28-Data!$Y$102,0)*Correlation!$Y$8</f>
        <v>-0.23239152220472362</v>
      </c>
      <c r="G28" s="3">
        <f t="shared" si="0"/>
        <v>-0.1415395762324082</v>
      </c>
      <c r="H28" s="2">
        <f>IF(Data!E28&gt;0,Correlation!$E$8,0)</f>
        <v>0</v>
      </c>
      <c r="I28" s="2">
        <f>IF(Data!F28&gt;0,Correlation!$F$8,0)</f>
        <v>0</v>
      </c>
      <c r="J28" s="2">
        <f>IF(Data!P28&gt;0,Correlation!$P$8,0)</f>
        <v>0.2271298649307886</v>
      </c>
      <c r="K28" s="2">
        <f>IF(Data!T28&gt;0,Correlation!$T$8,0)</f>
        <v>0</v>
      </c>
      <c r="L28" s="2">
        <f>IF(Data!Y28&gt;0,Correlation!$Y$8,0)</f>
        <v>0.19365960183726966</v>
      </c>
      <c r="M28" s="3">
        <f t="shared" si="1"/>
        <v>0.42078946676805828</v>
      </c>
      <c r="N28" s="6">
        <f>G28/IF(M28&gt;0,M28,1)+Data!$H$102</f>
        <v>4.1636332717177407</v>
      </c>
    </row>
    <row r="29" spans="1:14" x14ac:dyDescent="0.3">
      <c r="A29" t="str">
        <f>Data!A29</f>
        <v>238: The Godfather (1972)</v>
      </c>
      <c r="B29" s="7">
        <f>IF(Data!E29&gt;0,Data!E29-Data!$E$102,0)*Correlation!$E$8</f>
        <v>0</v>
      </c>
      <c r="C29" s="7">
        <f>IF(Data!F29&gt;0,Data!F29-Data!$F$102,0)*Correlation!$F$8</f>
        <v>-0.26479697973714</v>
      </c>
      <c r="D29" s="7">
        <f>IF(Data!P29&gt;0,Data!P29-Data!$P$102,0)*Correlation!$P$8</f>
        <v>9.0851945972315426E-2</v>
      </c>
      <c r="E29" s="7">
        <f>IF(Data!T29&gt;0,Data!T29-Data!$T$102,0)*Correlation!$T$8</f>
        <v>0</v>
      </c>
      <c r="F29" s="7">
        <f>IF(Data!Y29&gt;0,Data!Y29-Data!$Y$102,0)*Correlation!$Y$8</f>
        <v>0.25175748238845053</v>
      </c>
      <c r="G29" s="3">
        <f t="shared" si="0"/>
        <v>7.7812448623625963E-2</v>
      </c>
      <c r="H29" s="2">
        <f>IF(Data!E29&gt;0,Correlation!$E$8,0)</f>
        <v>0</v>
      </c>
      <c r="I29" s="2">
        <f>IF(Data!F29&gt;0,Correlation!$F$8,0)</f>
        <v>0.40027450425381639</v>
      </c>
      <c r="J29" s="2">
        <f>IF(Data!P29&gt;0,Correlation!$P$8,0)</f>
        <v>0.2271298649307886</v>
      </c>
      <c r="K29" s="2">
        <f>IF(Data!T29&gt;0,Correlation!$T$8,0)</f>
        <v>0</v>
      </c>
      <c r="L29" s="2">
        <f>IF(Data!Y29&gt;0,Correlation!$Y$8,0)</f>
        <v>0.19365960183726966</v>
      </c>
      <c r="M29" s="3">
        <f t="shared" si="1"/>
        <v>0.82106397102187456</v>
      </c>
      <c r="N29" s="6">
        <f>G29/IF(M29&gt;0,M29,1)+Data!$H$102</f>
        <v>4.5947702631827614</v>
      </c>
    </row>
    <row r="30" spans="1:14" x14ac:dyDescent="0.3">
      <c r="A30" t="str">
        <f>Data!A30</f>
        <v>243: High Fidelity (2000)</v>
      </c>
      <c r="B30" s="7">
        <f>IF(Data!E30&gt;0,Data!E30-Data!$E$102,0)*Correlation!$E$8</f>
        <v>0</v>
      </c>
      <c r="C30" s="7">
        <f>IF(Data!F30&gt;0,Data!F30-Data!$F$102,0)*Correlation!$F$8</f>
        <v>0</v>
      </c>
      <c r="D30" s="7">
        <f>IF(Data!P30&gt;0,Data!P30-Data!$P$102,0)*Correlation!$P$8</f>
        <v>0</v>
      </c>
      <c r="E30" s="7">
        <f>IF(Data!T30&gt;0,Data!T30-Data!$T$102,0)*Correlation!$T$8</f>
        <v>-9.057440554036067E-2</v>
      </c>
      <c r="F30" s="7">
        <f>IF(Data!Y30&gt;0,Data!Y30-Data!$Y$102,0)*Correlation!$Y$8</f>
        <v>0</v>
      </c>
      <c r="G30" s="3">
        <f t="shared" si="0"/>
        <v>-9.057440554036067E-2</v>
      </c>
      <c r="H30" s="2">
        <f>IF(Data!E30&gt;0,Correlation!$E$8,0)</f>
        <v>0</v>
      </c>
      <c r="I30" s="2">
        <f>IF(Data!F30&gt;0,Correlation!$F$8,0)</f>
        <v>0</v>
      </c>
      <c r="J30" s="2">
        <f>IF(Data!P30&gt;0,Correlation!$P$8,0)</f>
        <v>0</v>
      </c>
      <c r="K30" s="2">
        <f>IF(Data!T30&gt;0,Correlation!$T$8,0)</f>
        <v>0.24769327229404767</v>
      </c>
      <c r="L30" s="2">
        <f>IF(Data!Y30&gt;0,Correlation!$Y$8,0)</f>
        <v>0</v>
      </c>
      <c r="M30" s="3">
        <f t="shared" si="1"/>
        <v>0.24769327229404767</v>
      </c>
      <c r="N30" s="6">
        <f>G30/IF(M30&gt;0,M30,1)+Data!$H$102</f>
        <v>4.1343283582089558</v>
      </c>
    </row>
    <row r="31" spans="1:14" x14ac:dyDescent="0.3">
      <c r="A31" t="str">
        <f>Data!A31</f>
        <v>268: Batman (1989)</v>
      </c>
      <c r="B31" s="7">
        <f>IF(Data!E31&gt;0,Data!E31-Data!$E$102,0)*Correlation!$E$8</f>
        <v>0</v>
      </c>
      <c r="C31" s="7">
        <f>IF(Data!F31&gt;0,Data!F31-Data!$F$102,0)*Correlation!$F$8</f>
        <v>-0.4649342318640482</v>
      </c>
      <c r="D31" s="7">
        <f>IF(Data!P31&gt;0,Data!P31-Data!$P$102,0)*Correlation!$P$8</f>
        <v>-0.13627791895847319</v>
      </c>
      <c r="E31" s="7">
        <f>IF(Data!T31&gt;0,Data!T31-Data!$T$102,0)*Correlation!$T$8</f>
        <v>0</v>
      </c>
      <c r="F31" s="7">
        <f>IF(Data!Y31&gt;0,Data!Y31-Data!$Y$102,0)*Correlation!$Y$8</f>
        <v>0</v>
      </c>
      <c r="G31" s="3">
        <f t="shared" si="0"/>
        <v>-0.60121215082252144</v>
      </c>
      <c r="H31" s="2">
        <f>IF(Data!E31&gt;0,Correlation!$E$8,0)</f>
        <v>0</v>
      </c>
      <c r="I31" s="2">
        <f>IF(Data!F31&gt;0,Correlation!$F$8,0)</f>
        <v>0.40027450425381639</v>
      </c>
      <c r="J31" s="2">
        <f>IF(Data!P31&gt;0,Correlation!$P$8,0)</f>
        <v>0.2271298649307886</v>
      </c>
      <c r="K31" s="2">
        <f>IF(Data!T31&gt;0,Correlation!$T$8,0)</f>
        <v>0</v>
      </c>
      <c r="L31" s="2">
        <f>IF(Data!Y31&gt;0,Correlation!$Y$8,0)</f>
        <v>0</v>
      </c>
      <c r="M31" s="3">
        <f t="shared" si="1"/>
        <v>0.62740436918460496</v>
      </c>
      <c r="N31" s="6">
        <f>G31/IF(M31&gt;0,M31,1)+Data!$H$102</f>
        <v>3.5417469492539935</v>
      </c>
    </row>
    <row r="32" spans="1:14" x14ac:dyDescent="0.3">
      <c r="A32" t="str">
        <f>Data!A32</f>
        <v>272: Batman Begins (2005)</v>
      </c>
      <c r="B32" s="7">
        <f>IF(Data!E32&gt;0,Data!E32-Data!$E$102,0)*Correlation!$E$8</f>
        <v>-2.7230002934486713E-2</v>
      </c>
      <c r="C32" s="7">
        <f>IF(Data!F32&gt;0,Data!F32-Data!$F$102,0)*Correlation!$F$8</f>
        <v>0.13547752451667636</v>
      </c>
      <c r="D32" s="7">
        <f>IF(Data!P32&gt;0,Data!P32-Data!$P$102,0)*Correlation!$P$8</f>
        <v>-0.13627791895847319</v>
      </c>
      <c r="E32" s="7">
        <f>IF(Data!T32&gt;0,Data!T32-Data!$T$102,0)*Correlation!$T$8</f>
        <v>0</v>
      </c>
      <c r="F32" s="7">
        <f>IF(Data!Y32&gt;0,Data!Y32-Data!$Y$102,0)*Correlation!$Y$8</f>
        <v>5.8097880551180862E-2</v>
      </c>
      <c r="G32" s="3">
        <f t="shared" si="0"/>
        <v>3.0067483174897318E-2</v>
      </c>
      <c r="H32" s="2">
        <f>IF(Data!E32&gt;0,Correlation!$E$8,0)</f>
        <v>0.46291004988627577</v>
      </c>
      <c r="I32" s="2">
        <f>IF(Data!F32&gt;0,Correlation!$F$8,0)</f>
        <v>0.40027450425381639</v>
      </c>
      <c r="J32" s="2">
        <f>IF(Data!P32&gt;0,Correlation!$P$8,0)</f>
        <v>0.2271298649307886</v>
      </c>
      <c r="K32" s="2">
        <f>IF(Data!T32&gt;0,Correlation!$T$8,0)</f>
        <v>0</v>
      </c>
      <c r="L32" s="2">
        <f>IF(Data!Y32&gt;0,Correlation!$Y$8,0)</f>
        <v>0.19365960183726966</v>
      </c>
      <c r="M32" s="3">
        <f t="shared" si="1"/>
        <v>1.2839740209081505</v>
      </c>
      <c r="N32" s="6">
        <f>G32/IF(M32&gt;0,M32,1)+Data!$H$102</f>
        <v>4.5234175167762594</v>
      </c>
    </row>
    <row r="33" spans="1:14" x14ac:dyDescent="0.3">
      <c r="A33" t="str">
        <f>Data!A33</f>
        <v>274: The Silence of the Lambs (1991)</v>
      </c>
      <c r="B33" s="7">
        <f>IF(Data!E33&gt;0,Data!E33-Data!$E$102,0)*Correlation!$E$8</f>
        <v>0</v>
      </c>
      <c r="C33" s="7">
        <f>IF(Data!F33&gt;0,Data!F33-Data!$F$102,0)*Correlation!$F$8</f>
        <v>0</v>
      </c>
      <c r="D33" s="7">
        <f>IF(Data!P33&gt;0,Data!P33-Data!$P$102,0)*Correlation!$P$8</f>
        <v>9.0851945972315426E-2</v>
      </c>
      <c r="E33" s="7">
        <f>IF(Data!T33&gt;0,Data!T33-Data!$T$102,0)*Correlation!$T$8</f>
        <v>0</v>
      </c>
      <c r="F33" s="7">
        <f>IF(Data!Y33&gt;0,Data!Y33-Data!$Y$102,0)*Correlation!$Y$8</f>
        <v>5.8097880551180862E-2</v>
      </c>
      <c r="G33" s="3">
        <f t="shared" si="0"/>
        <v>0.14894982652349628</v>
      </c>
      <c r="H33" s="2">
        <f>IF(Data!E33&gt;0,Correlation!$E$8,0)</f>
        <v>0</v>
      </c>
      <c r="I33" s="2">
        <f>IF(Data!F33&gt;0,Correlation!$F$8,0)</f>
        <v>0</v>
      </c>
      <c r="J33" s="2">
        <f>IF(Data!P33&gt;0,Correlation!$P$8,0)</f>
        <v>0.2271298649307886</v>
      </c>
      <c r="K33" s="2">
        <f>IF(Data!T33&gt;0,Correlation!$T$8,0)</f>
        <v>0</v>
      </c>
      <c r="L33" s="2">
        <f>IF(Data!Y33&gt;0,Correlation!$Y$8,0)</f>
        <v>0.19365960183726966</v>
      </c>
      <c r="M33" s="3">
        <f t="shared" si="1"/>
        <v>0.42078946676805828</v>
      </c>
      <c r="N33" s="6">
        <f>G33/IF(M33&gt;0,M33,1)+Data!$H$102</f>
        <v>4.8539770794823589</v>
      </c>
    </row>
    <row r="34" spans="1:14" x14ac:dyDescent="0.3">
      <c r="A34" t="str">
        <f>Data!A34</f>
        <v>275: Fargo (1996)</v>
      </c>
      <c r="B34" s="7">
        <f>IF(Data!E34&gt;0,Data!E34-Data!$E$102,0)*Correlation!$E$8</f>
        <v>0</v>
      </c>
      <c r="C34" s="7">
        <f>IF(Data!F34&gt;0,Data!F34-Data!$F$102,0)*Correlation!$F$8</f>
        <v>0</v>
      </c>
      <c r="D34" s="7">
        <f>IF(Data!P34&gt;0,Data!P34-Data!$P$102,0)*Correlation!$P$8</f>
        <v>0</v>
      </c>
      <c r="E34" s="7">
        <f>IF(Data!T34&gt;0,Data!T34-Data!$T$102,0)*Correlation!$T$8</f>
        <v>0</v>
      </c>
      <c r="F34" s="7">
        <f>IF(Data!Y34&gt;0,Data!Y34-Data!$Y$102,0)*Correlation!$Y$8</f>
        <v>0</v>
      </c>
      <c r="G34" s="3">
        <f t="shared" ref="G34:G65" si="2">SUM(B34:F34)</f>
        <v>0</v>
      </c>
      <c r="H34" s="2">
        <f>IF(Data!E34&gt;0,Correlation!$E$8,0)</f>
        <v>0</v>
      </c>
      <c r="I34" s="2">
        <f>IF(Data!F34&gt;0,Correlation!$F$8,0)</f>
        <v>0</v>
      </c>
      <c r="J34" s="2">
        <f>IF(Data!P34&gt;0,Correlation!$P$8,0)</f>
        <v>0</v>
      </c>
      <c r="K34" s="2">
        <f>IF(Data!T34&gt;0,Correlation!$T$8,0)</f>
        <v>0</v>
      </c>
      <c r="L34" s="2">
        <f>IF(Data!Y34&gt;0,Correlation!$Y$8,0)</f>
        <v>0</v>
      </c>
      <c r="M34" s="3">
        <f t="shared" ref="M34:M65" si="3">SUM(H34:L34)</f>
        <v>0</v>
      </c>
      <c r="N34" s="6">
        <f>G34/IF(M34&gt;0,M34,1)+Data!$H$102</f>
        <v>4.5</v>
      </c>
    </row>
    <row r="35" spans="1:14" x14ac:dyDescent="0.3">
      <c r="A35" t="str">
        <f>Data!A35</f>
        <v>278: The Shawshank Redemption (1994)</v>
      </c>
      <c r="B35" s="7">
        <f>IF(Data!E35&gt;0,Data!E35-Data!$E$102,0)*Correlation!$E$8</f>
        <v>0.43568004695178908</v>
      </c>
      <c r="C35" s="7">
        <f>IF(Data!F35&gt;0,Data!F35-Data!$F$102,0)*Correlation!$F$8</f>
        <v>-0.26479697973714</v>
      </c>
      <c r="D35" s="7">
        <f>IF(Data!P35&gt;0,Data!P35-Data!$P$102,0)*Correlation!$P$8</f>
        <v>0</v>
      </c>
      <c r="E35" s="7">
        <f>IF(Data!T35&gt;0,Data!T35-Data!$T$102,0)*Correlation!$T$8</f>
        <v>0.157118866753687</v>
      </c>
      <c r="F35" s="7">
        <f>IF(Data!Y35&gt;0,Data!Y35-Data!$Y$102,0)*Correlation!$Y$8</f>
        <v>5.8097880551180862E-2</v>
      </c>
      <c r="G35" s="3">
        <f t="shared" si="2"/>
        <v>0.38609981451951697</v>
      </c>
      <c r="H35" s="2">
        <f>IF(Data!E35&gt;0,Correlation!$E$8,0)</f>
        <v>0.46291004988627577</v>
      </c>
      <c r="I35" s="2">
        <f>IF(Data!F35&gt;0,Correlation!$F$8,0)</f>
        <v>0.40027450425381639</v>
      </c>
      <c r="J35" s="2">
        <f>IF(Data!P35&gt;0,Correlation!$P$8,0)</f>
        <v>0</v>
      </c>
      <c r="K35" s="2">
        <f>IF(Data!T35&gt;0,Correlation!$T$8,0)</f>
        <v>0.24769327229404767</v>
      </c>
      <c r="L35" s="2">
        <f>IF(Data!Y35&gt;0,Correlation!$Y$8,0)</f>
        <v>0.19365960183726966</v>
      </c>
      <c r="M35" s="3">
        <f t="shared" si="3"/>
        <v>1.3045374282714095</v>
      </c>
      <c r="N35" s="6">
        <f>G35/IF(M35&gt;0,M35,1)+Data!$H$102</f>
        <v>4.7959668355634095</v>
      </c>
    </row>
    <row r="36" spans="1:14" x14ac:dyDescent="0.3">
      <c r="A36" t="str">
        <f>Data!A36</f>
        <v>280: Terminator 2: Judgment Day (1991)</v>
      </c>
      <c r="B36" s="7">
        <f>IF(Data!E36&gt;0,Data!E36-Data!$E$102,0)*Correlation!$E$8</f>
        <v>0</v>
      </c>
      <c r="C36" s="7">
        <f>IF(Data!F36&gt;0,Data!F36-Data!$F$102,0)*Correlation!$F$8</f>
        <v>-6.4659727610231824E-2</v>
      </c>
      <c r="D36" s="7">
        <f>IF(Data!P36&gt;0,Data!P36-Data!$P$102,0)*Correlation!$P$8</f>
        <v>9.0851945972315426E-2</v>
      </c>
      <c r="E36" s="7">
        <f>IF(Data!T36&gt;0,Data!T36-Data!$T$102,0)*Correlation!$T$8</f>
        <v>-9.057440554036067E-2</v>
      </c>
      <c r="F36" s="7">
        <f>IF(Data!Y36&gt;0,Data!Y36-Data!$Y$102,0)*Correlation!$Y$8</f>
        <v>-0.13556172128608879</v>
      </c>
      <c r="G36" s="3">
        <f t="shared" si="2"/>
        <v>-0.19994390846436585</v>
      </c>
      <c r="H36" s="2">
        <f>IF(Data!E36&gt;0,Correlation!$E$8,0)</f>
        <v>0</v>
      </c>
      <c r="I36" s="2">
        <f>IF(Data!F36&gt;0,Correlation!$F$8,0)</f>
        <v>0.40027450425381639</v>
      </c>
      <c r="J36" s="2">
        <f>IF(Data!P36&gt;0,Correlation!$P$8,0)</f>
        <v>0.2271298649307886</v>
      </c>
      <c r="K36" s="2">
        <f>IF(Data!T36&gt;0,Correlation!$T$8,0)</f>
        <v>0.24769327229404767</v>
      </c>
      <c r="L36" s="2">
        <f>IF(Data!Y36&gt;0,Correlation!$Y$8,0)</f>
        <v>0.19365960183726966</v>
      </c>
      <c r="M36" s="3">
        <f t="shared" si="3"/>
        <v>1.0687572433159223</v>
      </c>
      <c r="N36" s="6">
        <f>G36/IF(M36&gt;0,M36,1)+Data!$H$102</f>
        <v>4.3129192482999965</v>
      </c>
    </row>
    <row r="37" spans="1:14" x14ac:dyDescent="0.3">
      <c r="A37" t="str">
        <f>Data!A37</f>
        <v>329: Jurassic Park (1993)</v>
      </c>
      <c r="B37" s="7">
        <f>IF(Data!E37&gt;0,Data!E37-Data!$E$102,0)*Correlation!$E$8</f>
        <v>0</v>
      </c>
      <c r="C37" s="7">
        <f>IF(Data!F37&gt;0,Data!F37-Data!$F$102,0)*Correlation!$F$8</f>
        <v>-6.4659727610231824E-2</v>
      </c>
      <c r="D37" s="7">
        <f>IF(Data!P37&gt;0,Data!P37-Data!$P$102,0)*Correlation!$P$8</f>
        <v>9.0851945972315426E-2</v>
      </c>
      <c r="E37" s="7">
        <f>IF(Data!T37&gt;0,Data!T37-Data!$T$102,0)*Correlation!$T$8</f>
        <v>3.3272230606663157E-2</v>
      </c>
      <c r="F37" s="7">
        <f>IF(Data!Y37&gt;0,Data!Y37-Data!$Y$102,0)*Correlation!$Y$8</f>
        <v>-0.32922132312335844</v>
      </c>
      <c r="G37" s="3">
        <f t="shared" si="2"/>
        <v>-0.26975687415461169</v>
      </c>
      <c r="H37" s="2">
        <f>IF(Data!E37&gt;0,Correlation!$E$8,0)</f>
        <v>0</v>
      </c>
      <c r="I37" s="2">
        <f>IF(Data!F37&gt;0,Correlation!$F$8,0)</f>
        <v>0.40027450425381639</v>
      </c>
      <c r="J37" s="2">
        <f>IF(Data!P37&gt;0,Correlation!$P$8,0)</f>
        <v>0.2271298649307886</v>
      </c>
      <c r="K37" s="2">
        <f>IF(Data!T37&gt;0,Correlation!$T$8,0)</f>
        <v>0.24769327229404767</v>
      </c>
      <c r="L37" s="2">
        <f>IF(Data!Y37&gt;0,Correlation!$Y$8,0)</f>
        <v>0.19365960183726966</v>
      </c>
      <c r="M37" s="3">
        <f t="shared" si="3"/>
        <v>1.0687572433159223</v>
      </c>
      <c r="N37" s="6">
        <f>G37/IF(M37&gt;0,M37,1)+Data!$H$102</f>
        <v>4.2475976178484975</v>
      </c>
    </row>
    <row r="38" spans="1:14" x14ac:dyDescent="0.3">
      <c r="A38" t="str">
        <f>Data!A38</f>
        <v>393: Kill Bill: Vol. 2 (2004)</v>
      </c>
      <c r="B38" s="7">
        <f>IF(Data!E38&gt;0,Data!E38-Data!$E$102,0)*Correlation!$E$8</f>
        <v>-2.7230002934486713E-2</v>
      </c>
      <c r="C38" s="7">
        <f>IF(Data!F38&gt;0,Data!F38-Data!$F$102,0)*Correlation!$F$8</f>
        <v>-0.26479697973714</v>
      </c>
      <c r="D38" s="7">
        <f>IF(Data!P38&gt;0,Data!P38-Data!$P$102,0)*Correlation!$P$8</f>
        <v>0.31798181090310401</v>
      </c>
      <c r="E38" s="7">
        <f>IF(Data!T38&gt;0,Data!T38-Data!$T$102,0)*Correlation!$T$8</f>
        <v>-9.057440554036067E-2</v>
      </c>
      <c r="F38" s="7">
        <f>IF(Data!Y38&gt;0,Data!Y38-Data!$Y$102,0)*Correlation!$Y$8</f>
        <v>0.25175748238845053</v>
      </c>
      <c r="G38" s="3">
        <f t="shared" si="2"/>
        <v>0.18713790507956712</v>
      </c>
      <c r="H38" s="2">
        <f>IF(Data!E38&gt;0,Correlation!$E$8,0)</f>
        <v>0.46291004988627577</v>
      </c>
      <c r="I38" s="2">
        <f>IF(Data!F38&gt;0,Correlation!$F$8,0)</f>
        <v>0.40027450425381639</v>
      </c>
      <c r="J38" s="2">
        <f>IF(Data!P38&gt;0,Correlation!$P$8,0)</f>
        <v>0.2271298649307886</v>
      </c>
      <c r="K38" s="2">
        <f>IF(Data!T38&gt;0,Correlation!$T$8,0)</f>
        <v>0.24769327229404767</v>
      </c>
      <c r="L38" s="2">
        <f>IF(Data!Y38&gt;0,Correlation!$Y$8,0)</f>
        <v>0.19365960183726966</v>
      </c>
      <c r="M38" s="3">
        <f t="shared" si="3"/>
        <v>1.5316672932021982</v>
      </c>
      <c r="N38" s="6">
        <f>G38/IF(M38&gt;0,M38,1)+Data!$H$102</f>
        <v>4.6221792134036663</v>
      </c>
    </row>
    <row r="39" spans="1:14" x14ac:dyDescent="0.3">
      <c r="A39" t="str">
        <f>Data!A39</f>
        <v>414: Batman Forever (1995)</v>
      </c>
      <c r="B39" s="7">
        <f>IF(Data!E39&gt;0,Data!E39-Data!$E$102,0)*Correlation!$E$8</f>
        <v>0</v>
      </c>
      <c r="C39" s="7">
        <f>IF(Data!F39&gt;0,Data!F39-Data!$F$102,0)*Correlation!$F$8</f>
        <v>-0.4649342318640482</v>
      </c>
      <c r="D39" s="7">
        <f>IF(Data!P39&gt;0,Data!P39-Data!$P$102,0)*Correlation!$P$8</f>
        <v>-0.13627791895847319</v>
      </c>
      <c r="E39" s="7">
        <f>IF(Data!T39&gt;0,Data!T39-Data!$T$102,0)*Correlation!$T$8</f>
        <v>0</v>
      </c>
      <c r="F39" s="7">
        <f>IF(Data!Y39&gt;0,Data!Y39-Data!$Y$102,0)*Correlation!$Y$8</f>
        <v>0</v>
      </c>
      <c r="G39" s="3">
        <f t="shared" si="2"/>
        <v>-0.60121215082252144</v>
      </c>
      <c r="H39" s="2">
        <f>IF(Data!E39&gt;0,Correlation!$E$8,0)</f>
        <v>0</v>
      </c>
      <c r="I39" s="2">
        <f>IF(Data!F39&gt;0,Correlation!$F$8,0)</f>
        <v>0.40027450425381639</v>
      </c>
      <c r="J39" s="2">
        <f>IF(Data!P39&gt;0,Correlation!$P$8,0)</f>
        <v>0.2271298649307886</v>
      </c>
      <c r="K39" s="2">
        <f>IF(Data!T39&gt;0,Correlation!$T$8,0)</f>
        <v>0</v>
      </c>
      <c r="L39" s="2">
        <f>IF(Data!Y39&gt;0,Correlation!$Y$8,0)</f>
        <v>0</v>
      </c>
      <c r="M39" s="3">
        <f t="shared" si="3"/>
        <v>0.62740436918460496</v>
      </c>
      <c r="N39" s="6">
        <f>G39/IF(M39&gt;0,M39,1)+Data!$H$102</f>
        <v>3.5417469492539935</v>
      </c>
    </row>
    <row r="40" spans="1:14" x14ac:dyDescent="0.3">
      <c r="A40" t="str">
        <f>Data!A40</f>
        <v>424: Schindler's List (1993)</v>
      </c>
      <c r="B40" s="7">
        <f>IF(Data!E40&gt;0,Data!E40-Data!$E$102,0)*Correlation!$E$8</f>
        <v>0</v>
      </c>
      <c r="C40" s="7">
        <f>IF(Data!F40&gt;0,Data!F40-Data!$F$102,0)*Correlation!$F$8</f>
        <v>0</v>
      </c>
      <c r="D40" s="7">
        <f>IF(Data!P40&gt;0,Data!P40-Data!$P$102,0)*Correlation!$P$8</f>
        <v>9.0851945972315426E-2</v>
      </c>
      <c r="E40" s="7">
        <f>IF(Data!T40&gt;0,Data!T40-Data!$T$102,0)*Correlation!$T$8</f>
        <v>0</v>
      </c>
      <c r="F40" s="7">
        <f>IF(Data!Y40&gt;0,Data!Y40-Data!$Y$102,0)*Correlation!$Y$8</f>
        <v>0.1549276814698157</v>
      </c>
      <c r="G40" s="3">
        <f t="shared" si="2"/>
        <v>0.24577962744213111</v>
      </c>
      <c r="H40" s="2">
        <f>IF(Data!E40&gt;0,Correlation!$E$8,0)</f>
        <v>0</v>
      </c>
      <c r="I40" s="2">
        <f>IF(Data!F40&gt;0,Correlation!$F$8,0)</f>
        <v>0</v>
      </c>
      <c r="J40" s="2">
        <f>IF(Data!P40&gt;0,Correlation!$P$8,0)</f>
        <v>0.2271298649307886</v>
      </c>
      <c r="K40" s="2">
        <f>IF(Data!T40&gt;0,Correlation!$T$8,0)</f>
        <v>0</v>
      </c>
      <c r="L40" s="2">
        <f>IF(Data!Y40&gt;0,Correlation!$Y$8,0)</f>
        <v>0.19365960183726966</v>
      </c>
      <c r="M40" s="3">
        <f t="shared" si="3"/>
        <v>0.42078946676805828</v>
      </c>
      <c r="N40" s="6">
        <f>G40/IF(M40&gt;0,M40,1)+Data!$H$102</f>
        <v>5.0840916820705644</v>
      </c>
    </row>
    <row r="41" spans="1:14" x14ac:dyDescent="0.3">
      <c r="A41" t="str">
        <f>Data!A41</f>
        <v>453: A Beautiful Mind (2001)</v>
      </c>
      <c r="B41" s="7">
        <f>IF(Data!E41&gt;0,Data!E41-Data!$E$102,0)*Correlation!$E$8</f>
        <v>-2.7230002934486713E-2</v>
      </c>
      <c r="C41" s="7">
        <f>IF(Data!F41&gt;0,Data!F41-Data!$F$102,0)*Correlation!$F$8</f>
        <v>-0.26479697973714</v>
      </c>
      <c r="D41" s="7">
        <f>IF(Data!P41&gt;0,Data!P41-Data!$P$102,0)*Correlation!$P$8</f>
        <v>9.0851945972315426E-2</v>
      </c>
      <c r="E41" s="7">
        <f>IF(Data!T41&gt;0,Data!T41-Data!$T$102,0)*Correlation!$T$8</f>
        <v>0.157118866753687</v>
      </c>
      <c r="F41" s="7">
        <f>IF(Data!Y41&gt;0,Data!Y41-Data!$Y$102,0)*Correlation!$Y$8</f>
        <v>-3.8731920367453966E-2</v>
      </c>
      <c r="G41" s="3">
        <f t="shared" si="2"/>
        <v>-8.2788090313078266E-2</v>
      </c>
      <c r="H41" s="2">
        <f>IF(Data!E41&gt;0,Correlation!$E$8,0)</f>
        <v>0.46291004988627577</v>
      </c>
      <c r="I41" s="2">
        <f>IF(Data!F41&gt;0,Correlation!$F$8,0)</f>
        <v>0.40027450425381639</v>
      </c>
      <c r="J41" s="2">
        <f>IF(Data!P41&gt;0,Correlation!$P$8,0)</f>
        <v>0.2271298649307886</v>
      </c>
      <c r="K41" s="2">
        <f>IF(Data!T41&gt;0,Correlation!$T$8,0)</f>
        <v>0.24769327229404767</v>
      </c>
      <c r="L41" s="2">
        <f>IF(Data!Y41&gt;0,Correlation!$Y$8,0)</f>
        <v>0.19365960183726966</v>
      </c>
      <c r="M41" s="3">
        <f t="shared" si="3"/>
        <v>1.5316672932021982</v>
      </c>
      <c r="N41" s="6">
        <f>G41/IF(M41&gt;0,M41,1)+Data!$H$102</f>
        <v>4.4459490382274884</v>
      </c>
    </row>
    <row r="42" spans="1:14" x14ac:dyDescent="0.3">
      <c r="A42" t="str">
        <f>Data!A42</f>
        <v>462: Erin Brockovich (2000)</v>
      </c>
      <c r="B42" s="7">
        <f>IF(Data!E42&gt;0,Data!E42-Data!$E$102,0)*Correlation!$E$8</f>
        <v>0</v>
      </c>
      <c r="C42" s="7">
        <f>IF(Data!F42&gt;0,Data!F42-Data!$F$102,0)*Correlation!$F$8</f>
        <v>-6.4659727610231824E-2</v>
      </c>
      <c r="D42" s="7">
        <f>IF(Data!P42&gt;0,Data!P42-Data!$P$102,0)*Correlation!$P$8</f>
        <v>0</v>
      </c>
      <c r="E42" s="7">
        <f>IF(Data!T42&gt;0,Data!T42-Data!$T$102,0)*Correlation!$T$8</f>
        <v>0</v>
      </c>
      <c r="F42" s="7">
        <f>IF(Data!Y42&gt;0,Data!Y42-Data!$Y$102,0)*Correlation!$Y$8</f>
        <v>0</v>
      </c>
      <c r="G42" s="3">
        <f t="shared" si="2"/>
        <v>-6.4659727610231824E-2</v>
      </c>
      <c r="H42" s="2">
        <f>IF(Data!E42&gt;0,Correlation!$E$8,0)</f>
        <v>0</v>
      </c>
      <c r="I42" s="2">
        <f>IF(Data!F42&gt;0,Correlation!$F$8,0)</f>
        <v>0.40027450425381639</v>
      </c>
      <c r="J42" s="2">
        <f>IF(Data!P42&gt;0,Correlation!$P$8,0)</f>
        <v>0</v>
      </c>
      <c r="K42" s="2">
        <f>IF(Data!T42&gt;0,Correlation!$T$8,0)</f>
        <v>0</v>
      </c>
      <c r="L42" s="2">
        <f>IF(Data!Y42&gt;0,Correlation!$Y$8,0)</f>
        <v>0</v>
      </c>
      <c r="M42" s="3">
        <f t="shared" si="3"/>
        <v>0.40027450425381639</v>
      </c>
      <c r="N42" s="6">
        <f>G42/IF(M42&gt;0,M42,1)+Data!$H$102</f>
        <v>4.338461538461539</v>
      </c>
    </row>
    <row r="43" spans="1:14" x14ac:dyDescent="0.3">
      <c r="A43" t="str">
        <f>Data!A43</f>
        <v>550: Fight Club (1999)</v>
      </c>
      <c r="B43" s="7">
        <f>IF(Data!E43&gt;0,Data!E43-Data!$E$102,0)*Correlation!$E$8</f>
        <v>-0.2586850278776246</v>
      </c>
      <c r="C43" s="7">
        <f>IF(Data!F43&gt;0,Data!F43-Data!$F$102,0)*Correlation!$F$8</f>
        <v>0.33561477664358458</v>
      </c>
      <c r="D43" s="7">
        <f>IF(Data!P43&gt;0,Data!P43-Data!$P$102,0)*Correlation!$P$8</f>
        <v>9.0851945972315426E-2</v>
      </c>
      <c r="E43" s="7">
        <f>IF(Data!T43&gt;0,Data!T43-Data!$T$102,0)*Correlation!$T$8</f>
        <v>0.28096550290071082</v>
      </c>
      <c r="F43" s="7">
        <f>IF(Data!Y43&gt;0,Data!Y43-Data!$Y$102,0)*Correlation!$Y$8</f>
        <v>0</v>
      </c>
      <c r="G43" s="3">
        <f t="shared" si="2"/>
        <v>0.44874719763898624</v>
      </c>
      <c r="H43" s="2">
        <f>IF(Data!E43&gt;0,Correlation!$E$8,0)</f>
        <v>0.46291004988627577</v>
      </c>
      <c r="I43" s="2">
        <f>IF(Data!F43&gt;0,Correlation!$F$8,0)</f>
        <v>0.40027450425381639</v>
      </c>
      <c r="J43" s="2">
        <f>IF(Data!P43&gt;0,Correlation!$P$8,0)</f>
        <v>0.2271298649307886</v>
      </c>
      <c r="K43" s="2">
        <f>IF(Data!T43&gt;0,Correlation!$T$8,0)</f>
        <v>0.24769327229404767</v>
      </c>
      <c r="L43" s="2">
        <f>IF(Data!Y43&gt;0,Correlation!$Y$8,0)</f>
        <v>0</v>
      </c>
      <c r="M43" s="3">
        <f t="shared" si="3"/>
        <v>1.3380076913649286</v>
      </c>
      <c r="N43" s="6">
        <f>G43/IF(M43&gt;0,M43,1)+Data!$H$102</f>
        <v>4.8353846173942472</v>
      </c>
    </row>
    <row r="44" spans="1:14" x14ac:dyDescent="0.3">
      <c r="A44" t="str">
        <f>Data!A44</f>
        <v>557: Spider-Man (2002)</v>
      </c>
      <c r="B44" s="7">
        <f>IF(Data!E44&gt;0,Data!E44-Data!$E$102,0)*Correlation!$E$8</f>
        <v>0</v>
      </c>
      <c r="C44" s="7">
        <f>IF(Data!F44&gt;0,Data!F44-Data!$F$102,0)*Correlation!$F$8</f>
        <v>0.13547752451667636</v>
      </c>
      <c r="D44" s="7">
        <f>IF(Data!P44&gt;0,Data!P44-Data!$P$102,0)*Correlation!$P$8</f>
        <v>-0.13627791895847319</v>
      </c>
      <c r="E44" s="7">
        <f>IF(Data!T44&gt;0,Data!T44-Data!$T$102,0)*Correlation!$T$8</f>
        <v>0</v>
      </c>
      <c r="F44" s="7">
        <f>IF(Data!Y44&gt;0,Data!Y44-Data!$Y$102,0)*Correlation!$Y$8</f>
        <v>0</v>
      </c>
      <c r="G44" s="3">
        <f t="shared" si="2"/>
        <v>-8.0039444179683117E-4</v>
      </c>
      <c r="H44" s="2">
        <f>IF(Data!E44&gt;0,Correlation!$E$8,0)</f>
        <v>0</v>
      </c>
      <c r="I44" s="2">
        <f>IF(Data!F44&gt;0,Correlation!$F$8,0)</f>
        <v>0.40027450425381639</v>
      </c>
      <c r="J44" s="2">
        <f>IF(Data!P44&gt;0,Correlation!$P$8,0)</f>
        <v>0.2271298649307886</v>
      </c>
      <c r="K44" s="2">
        <f>IF(Data!T44&gt;0,Correlation!$T$8,0)</f>
        <v>0</v>
      </c>
      <c r="L44" s="2">
        <f>IF(Data!Y44&gt;0,Correlation!$Y$8,0)</f>
        <v>0</v>
      </c>
      <c r="M44" s="3">
        <f t="shared" si="3"/>
        <v>0.62740436918460496</v>
      </c>
      <c r="N44" s="6">
        <f>G44/IF(M44&gt;0,M44,1)+Data!$H$102</f>
        <v>4.4987242765892166</v>
      </c>
    </row>
    <row r="45" spans="1:14" x14ac:dyDescent="0.3">
      <c r="A45" t="str">
        <f>Data!A45</f>
        <v>558: Spider-Man 2 (2004)</v>
      </c>
      <c r="B45" s="7">
        <f>IF(Data!E45&gt;0,Data!E45-Data!$E$102,0)*Correlation!$E$8</f>
        <v>0</v>
      </c>
      <c r="C45" s="7">
        <f>IF(Data!F45&gt;0,Data!F45-Data!$F$102,0)*Correlation!$F$8</f>
        <v>0.13547752451667636</v>
      </c>
      <c r="D45" s="7">
        <f>IF(Data!P45&gt;0,Data!P45-Data!$P$102,0)*Correlation!$P$8</f>
        <v>-0.36340778388926176</v>
      </c>
      <c r="E45" s="7">
        <f>IF(Data!T45&gt;0,Data!T45-Data!$T$102,0)*Correlation!$T$8</f>
        <v>-9.057440554036067E-2</v>
      </c>
      <c r="F45" s="7">
        <f>IF(Data!Y45&gt;0,Data!Y45-Data!$Y$102,0)*Correlation!$Y$8</f>
        <v>0</v>
      </c>
      <c r="G45" s="3">
        <f t="shared" si="2"/>
        <v>-0.31850466491294604</v>
      </c>
      <c r="H45" s="2">
        <f>IF(Data!E45&gt;0,Correlation!$E$8,0)</f>
        <v>0</v>
      </c>
      <c r="I45" s="2">
        <f>IF(Data!F45&gt;0,Correlation!$F$8,0)</f>
        <v>0.40027450425381639</v>
      </c>
      <c r="J45" s="2">
        <f>IF(Data!P45&gt;0,Correlation!$P$8,0)</f>
        <v>0.2271298649307886</v>
      </c>
      <c r="K45" s="2">
        <f>IF(Data!T45&gt;0,Correlation!$T$8,0)</f>
        <v>0.24769327229404767</v>
      </c>
      <c r="L45" s="2">
        <f>IF(Data!Y45&gt;0,Correlation!$Y$8,0)</f>
        <v>0</v>
      </c>
      <c r="M45" s="3">
        <f t="shared" si="3"/>
        <v>0.87509764147865265</v>
      </c>
      <c r="N45" s="6">
        <f>G45/IF(M45&gt;0,M45,1)+Data!$H$102</f>
        <v>4.1360352835887335</v>
      </c>
    </row>
    <row r="46" spans="1:14" x14ac:dyDescent="0.3">
      <c r="A46" t="str">
        <f>Data!A46</f>
        <v>568: Apollo 13 (1995)</v>
      </c>
      <c r="B46" s="7">
        <f>IF(Data!E46&gt;0,Data!E46-Data!$E$102,0)*Correlation!$E$8</f>
        <v>0</v>
      </c>
      <c r="C46" s="7">
        <f>IF(Data!F46&gt;0,Data!F46-Data!$F$102,0)*Correlation!$F$8</f>
        <v>0</v>
      </c>
      <c r="D46" s="7">
        <f>IF(Data!P46&gt;0,Data!P46-Data!$P$102,0)*Correlation!$P$8</f>
        <v>9.0851945972315426E-2</v>
      </c>
      <c r="E46" s="7">
        <f>IF(Data!T46&gt;0,Data!T46-Data!$T$102,0)*Correlation!$T$8</f>
        <v>-9.057440554036067E-2</v>
      </c>
      <c r="F46" s="7">
        <f>IF(Data!Y46&gt;0,Data!Y46-Data!$Y$102,0)*Correlation!$Y$8</f>
        <v>0</v>
      </c>
      <c r="G46" s="3">
        <f t="shared" si="2"/>
        <v>2.7754043195475642E-4</v>
      </c>
      <c r="H46" s="2">
        <f>IF(Data!E46&gt;0,Correlation!$E$8,0)</f>
        <v>0</v>
      </c>
      <c r="I46" s="2">
        <f>IF(Data!F46&gt;0,Correlation!$F$8,0)</f>
        <v>0</v>
      </c>
      <c r="J46" s="2">
        <f>IF(Data!P46&gt;0,Correlation!$P$8,0)</f>
        <v>0.2271298649307886</v>
      </c>
      <c r="K46" s="2">
        <f>IF(Data!T46&gt;0,Correlation!$T$8,0)</f>
        <v>0.24769327229404767</v>
      </c>
      <c r="L46" s="2">
        <f>IF(Data!Y46&gt;0,Correlation!$Y$8,0)</f>
        <v>0</v>
      </c>
      <c r="M46" s="3">
        <f t="shared" si="3"/>
        <v>0.47482313722483627</v>
      </c>
      <c r="N46" s="6">
        <f>G46/IF(M46&gt;0,M46,1)+Data!$H$102</f>
        <v>4.5005845132854665</v>
      </c>
    </row>
    <row r="47" spans="1:14" x14ac:dyDescent="0.3">
      <c r="A47" t="str">
        <f>Data!A47</f>
        <v>581: Dances with Wolves (1990)</v>
      </c>
      <c r="B47" s="7">
        <f>IF(Data!E47&gt;0,Data!E47-Data!$E$102,0)*Correlation!$E$8</f>
        <v>0</v>
      </c>
      <c r="C47" s="7">
        <f>IF(Data!F47&gt;0,Data!F47-Data!$F$102,0)*Correlation!$F$8</f>
        <v>0</v>
      </c>
      <c r="D47" s="7">
        <f>IF(Data!P47&gt;0,Data!P47-Data!$P$102,0)*Correlation!$P$8</f>
        <v>0</v>
      </c>
      <c r="E47" s="7">
        <f>IF(Data!T47&gt;0,Data!T47-Data!$T$102,0)*Correlation!$T$8</f>
        <v>0</v>
      </c>
      <c r="F47" s="7">
        <f>IF(Data!Y47&gt;0,Data!Y47-Data!$Y$102,0)*Correlation!$Y$8</f>
        <v>0</v>
      </c>
      <c r="G47" s="3">
        <f t="shared" si="2"/>
        <v>0</v>
      </c>
      <c r="H47" s="2">
        <f>IF(Data!E47&gt;0,Correlation!$E$8,0)</f>
        <v>0</v>
      </c>
      <c r="I47" s="2">
        <f>IF(Data!F47&gt;0,Correlation!$F$8,0)</f>
        <v>0</v>
      </c>
      <c r="J47" s="2">
        <f>IF(Data!P47&gt;0,Correlation!$P$8,0)</f>
        <v>0</v>
      </c>
      <c r="K47" s="2">
        <f>IF(Data!T47&gt;0,Correlation!$T$8,0)</f>
        <v>0</v>
      </c>
      <c r="L47" s="2">
        <f>IF(Data!Y47&gt;0,Correlation!$Y$8,0)</f>
        <v>0</v>
      </c>
      <c r="M47" s="3">
        <f t="shared" si="3"/>
        <v>0</v>
      </c>
      <c r="N47" s="6">
        <f>G47/IF(M47&gt;0,M47,1)+Data!$H$102</f>
        <v>4.5</v>
      </c>
    </row>
    <row r="48" spans="1:14" x14ac:dyDescent="0.3">
      <c r="A48" t="str">
        <f>Data!A48</f>
        <v>585: Monsters Inc. (2001)</v>
      </c>
      <c r="B48" s="7">
        <f>IF(Data!E48&gt;0,Data!E48-Data!$E$102,0)*Correlation!$E$8</f>
        <v>0</v>
      </c>
      <c r="C48" s="7">
        <f>IF(Data!F48&gt;0,Data!F48-Data!$F$102,0)*Correlation!$F$8</f>
        <v>-6.4659727610231824E-2</v>
      </c>
      <c r="D48" s="7">
        <f>IF(Data!P48&gt;0,Data!P48-Data!$P$102,0)*Correlation!$P$8</f>
        <v>0</v>
      </c>
      <c r="E48" s="7">
        <f>IF(Data!T48&gt;0,Data!T48-Data!$T$102,0)*Correlation!$T$8</f>
        <v>3.3272230606663157E-2</v>
      </c>
      <c r="F48" s="7">
        <f>IF(Data!Y48&gt;0,Data!Y48-Data!$Y$102,0)*Correlation!$Y$8</f>
        <v>0</v>
      </c>
      <c r="G48" s="3">
        <f t="shared" si="2"/>
        <v>-3.1387497003568667E-2</v>
      </c>
      <c r="H48" s="2">
        <f>IF(Data!E48&gt;0,Correlation!$E$8,0)</f>
        <v>0</v>
      </c>
      <c r="I48" s="2">
        <f>IF(Data!F48&gt;0,Correlation!$F$8,0)</f>
        <v>0.40027450425381639</v>
      </c>
      <c r="J48" s="2">
        <f>IF(Data!P48&gt;0,Correlation!$P$8,0)</f>
        <v>0</v>
      </c>
      <c r="K48" s="2">
        <f>IF(Data!T48&gt;0,Correlation!$T$8,0)</f>
        <v>0.24769327229404767</v>
      </c>
      <c r="L48" s="2">
        <f>IF(Data!Y48&gt;0,Correlation!$Y$8,0)</f>
        <v>0</v>
      </c>
      <c r="M48" s="3">
        <f t="shared" si="3"/>
        <v>0.64796777654786408</v>
      </c>
      <c r="N48" s="6">
        <f>G48/IF(M48&gt;0,M48,1)+Data!$H$102</f>
        <v>4.4515600958263857</v>
      </c>
    </row>
    <row r="49" spans="1:14" x14ac:dyDescent="0.3">
      <c r="A49" t="str">
        <f>Data!A49</f>
        <v>597: Titanic (1997)</v>
      </c>
      <c r="B49" s="7">
        <f>IF(Data!E49&gt;0,Data!E49-Data!$E$102,0)*Correlation!$E$8</f>
        <v>0</v>
      </c>
      <c r="C49" s="7">
        <f>IF(Data!F49&gt;0,Data!F49-Data!$F$102,0)*Correlation!$F$8</f>
        <v>-0.66507148399095639</v>
      </c>
      <c r="D49" s="7">
        <f>IF(Data!P49&gt;0,Data!P49-Data!$P$102,0)*Correlation!$P$8</f>
        <v>9.0851945972315426E-2</v>
      </c>
      <c r="E49" s="7">
        <f>IF(Data!T49&gt;0,Data!T49-Data!$T$102,0)*Correlation!$T$8</f>
        <v>-9.057440554036067E-2</v>
      </c>
      <c r="F49" s="7">
        <f>IF(Data!Y49&gt;0,Data!Y49-Data!$Y$102,0)*Correlation!$Y$8</f>
        <v>0</v>
      </c>
      <c r="G49" s="3">
        <f t="shared" si="2"/>
        <v>-0.66479394355900168</v>
      </c>
      <c r="H49" s="2">
        <f>IF(Data!E49&gt;0,Correlation!$E$8,0)</f>
        <v>0</v>
      </c>
      <c r="I49" s="2">
        <f>IF(Data!F49&gt;0,Correlation!$F$8,0)</f>
        <v>0.40027450425381639</v>
      </c>
      <c r="J49" s="2">
        <f>IF(Data!P49&gt;0,Correlation!$P$8,0)</f>
        <v>0.2271298649307886</v>
      </c>
      <c r="K49" s="2">
        <f>IF(Data!T49&gt;0,Correlation!$T$8,0)</f>
        <v>0.24769327229404767</v>
      </c>
      <c r="L49" s="2">
        <f>IF(Data!Y49&gt;0,Correlation!$Y$8,0)</f>
        <v>0</v>
      </c>
      <c r="M49" s="3">
        <f t="shared" si="3"/>
        <v>0.87509764147865265</v>
      </c>
      <c r="N49" s="6">
        <f>G49/IF(M49&gt;0,M49,1)+Data!$H$102</f>
        <v>3.7403202659354684</v>
      </c>
    </row>
    <row r="50" spans="1:14" x14ac:dyDescent="0.3">
      <c r="A50" t="str">
        <f>Data!A50</f>
        <v>601: E.T. the Extra-Terrestrial (1982)</v>
      </c>
      <c r="B50" s="7">
        <f>IF(Data!E50&gt;0,Data!E50-Data!$E$102,0)*Correlation!$E$8</f>
        <v>0</v>
      </c>
      <c r="C50" s="7">
        <f>IF(Data!F50&gt;0,Data!F50-Data!$F$102,0)*Correlation!$F$8</f>
        <v>-0.26479697973714</v>
      </c>
      <c r="D50" s="7">
        <f>IF(Data!P50&gt;0,Data!P50-Data!$P$102,0)*Correlation!$P$8</f>
        <v>0</v>
      </c>
      <c r="E50" s="7">
        <f>IF(Data!T50&gt;0,Data!T50-Data!$T$102,0)*Correlation!$T$8</f>
        <v>-9.057440554036067E-2</v>
      </c>
      <c r="F50" s="7">
        <f>IF(Data!Y50&gt;0,Data!Y50-Data!$Y$102,0)*Correlation!$Y$8</f>
        <v>0</v>
      </c>
      <c r="G50" s="3">
        <f t="shared" si="2"/>
        <v>-0.35537138527750067</v>
      </c>
      <c r="H50" s="2">
        <f>IF(Data!E50&gt;0,Correlation!$E$8,0)</f>
        <v>0</v>
      </c>
      <c r="I50" s="2">
        <f>IF(Data!F50&gt;0,Correlation!$F$8,0)</f>
        <v>0.40027450425381639</v>
      </c>
      <c r="J50" s="2">
        <f>IF(Data!P50&gt;0,Correlation!$P$8,0)</f>
        <v>0</v>
      </c>
      <c r="K50" s="2">
        <f>IF(Data!T50&gt;0,Correlation!$T$8,0)</f>
        <v>0.24769327229404767</v>
      </c>
      <c r="L50" s="2">
        <f>IF(Data!Y50&gt;0,Correlation!$Y$8,0)</f>
        <v>0</v>
      </c>
      <c r="M50" s="3">
        <f t="shared" si="3"/>
        <v>0.64796777654786408</v>
      </c>
      <c r="N50" s="6">
        <f>G50/IF(M50&gt;0,M50,1)+Data!$H$102</f>
        <v>3.9515600958263857</v>
      </c>
    </row>
    <row r="51" spans="1:14" x14ac:dyDescent="0.3">
      <c r="A51" t="str">
        <f>Data!A51</f>
        <v>602: Independence Day (a.k.a. ID4) (1996)</v>
      </c>
      <c r="B51" s="7">
        <f>IF(Data!E51&gt;0,Data!E51-Data!$E$102,0)*Correlation!$E$8</f>
        <v>0</v>
      </c>
      <c r="C51" s="7">
        <f>IF(Data!F51&gt;0,Data!F51-Data!$F$102,0)*Correlation!$F$8</f>
        <v>-0.26479697973714</v>
      </c>
      <c r="D51" s="7">
        <f>IF(Data!P51&gt;0,Data!P51-Data!$P$102,0)*Correlation!$P$8</f>
        <v>9.0851945972315426E-2</v>
      </c>
      <c r="E51" s="7">
        <f>IF(Data!T51&gt;0,Data!T51-Data!$T$102,0)*Correlation!$T$8</f>
        <v>-9.057440554036067E-2</v>
      </c>
      <c r="F51" s="7">
        <f>IF(Data!Y51&gt;0,Data!Y51-Data!$Y$102,0)*Correlation!$Y$8</f>
        <v>-0.32922132312335844</v>
      </c>
      <c r="G51" s="3">
        <f t="shared" si="2"/>
        <v>-0.59374076242854368</v>
      </c>
      <c r="H51" s="2">
        <f>IF(Data!E51&gt;0,Correlation!$E$8,0)</f>
        <v>0</v>
      </c>
      <c r="I51" s="2">
        <f>IF(Data!F51&gt;0,Correlation!$F$8,0)</f>
        <v>0.40027450425381639</v>
      </c>
      <c r="J51" s="2">
        <f>IF(Data!P51&gt;0,Correlation!$P$8,0)</f>
        <v>0.2271298649307886</v>
      </c>
      <c r="K51" s="2">
        <f>IF(Data!T51&gt;0,Correlation!$T$8,0)</f>
        <v>0.24769327229404767</v>
      </c>
      <c r="L51" s="2">
        <f>IF(Data!Y51&gt;0,Correlation!$Y$8,0)</f>
        <v>0.19365960183726966</v>
      </c>
      <c r="M51" s="3">
        <f t="shared" si="3"/>
        <v>1.0687572433159223</v>
      </c>
      <c r="N51" s="6">
        <f>G51/IF(M51&gt;0,M51,1)+Data!$H$102</f>
        <v>3.9444568529085187</v>
      </c>
    </row>
    <row r="52" spans="1:14" x14ac:dyDescent="0.3">
      <c r="A52" t="str">
        <f>Data!A52</f>
        <v>603: The Matrix (1999)</v>
      </c>
      <c r="B52" s="7">
        <f>IF(Data!E52&gt;0,Data!E52-Data!$E$102,0)*Correlation!$E$8</f>
        <v>0.43568004695178908</v>
      </c>
      <c r="C52" s="7">
        <f>IF(Data!F52&gt;0,Data!F52-Data!$F$102,0)*Correlation!$F$8</f>
        <v>0.53575202877049277</v>
      </c>
      <c r="D52" s="7">
        <f>IF(Data!P52&gt;0,Data!P52-Data!$P$102,0)*Correlation!$P$8</f>
        <v>0.31798181090310401</v>
      </c>
      <c r="E52" s="7">
        <f>IF(Data!T52&gt;0,Data!T52-Data!$T$102,0)*Correlation!$T$8</f>
        <v>0.157118866753687</v>
      </c>
      <c r="F52" s="7">
        <f>IF(Data!Y52&gt;0,Data!Y52-Data!$Y$102,0)*Correlation!$Y$8</f>
        <v>0.1549276814698157</v>
      </c>
      <c r="G52" s="3">
        <f t="shared" si="2"/>
        <v>1.6014604348488886</v>
      </c>
      <c r="H52" s="2">
        <f>IF(Data!E52&gt;0,Correlation!$E$8,0)</f>
        <v>0.46291004988627577</v>
      </c>
      <c r="I52" s="2">
        <f>IF(Data!F52&gt;0,Correlation!$F$8,0)</f>
        <v>0.40027450425381639</v>
      </c>
      <c r="J52" s="2">
        <f>IF(Data!P52&gt;0,Correlation!$P$8,0)</f>
        <v>0.2271298649307886</v>
      </c>
      <c r="K52" s="2">
        <f>IF(Data!T52&gt;0,Correlation!$T$8,0)</f>
        <v>0.24769327229404767</v>
      </c>
      <c r="L52" s="2">
        <f>IF(Data!Y52&gt;0,Correlation!$Y$8,0)</f>
        <v>0.19365960183726966</v>
      </c>
      <c r="M52" s="3">
        <f t="shared" si="3"/>
        <v>1.5316672932021982</v>
      </c>
      <c r="N52" s="6">
        <f>G52/IF(M52&gt;0,M52,1)+Data!$H$102</f>
        <v>5.5455667767774663</v>
      </c>
    </row>
    <row r="53" spans="1:14" x14ac:dyDescent="0.3">
      <c r="A53" t="str">
        <f>Data!A53</f>
        <v>604: The Matrix Reloaded (2003)</v>
      </c>
      <c r="B53" s="7">
        <f>IF(Data!E53&gt;0,Data!E53-Data!$E$102,0)*Correlation!$E$8</f>
        <v>0.43568004695178908</v>
      </c>
      <c r="C53" s="7">
        <f>IF(Data!F53&gt;0,Data!F53-Data!$F$102,0)*Correlation!$F$8</f>
        <v>-0.4649342318640482</v>
      </c>
      <c r="D53" s="7">
        <f>IF(Data!P53&gt;0,Data!P53-Data!$P$102,0)*Correlation!$P$8</f>
        <v>0.31798181090310401</v>
      </c>
      <c r="E53" s="7">
        <f>IF(Data!T53&gt;0,Data!T53-Data!$T$102,0)*Correlation!$T$8</f>
        <v>-0.21442104168738452</v>
      </c>
      <c r="F53" s="7">
        <f>IF(Data!Y53&gt;0,Data!Y53-Data!$Y$102,0)*Correlation!$Y$8</f>
        <v>-0.4260511240419933</v>
      </c>
      <c r="G53" s="3">
        <f t="shared" si="2"/>
        <v>-0.35174453973853292</v>
      </c>
      <c r="H53" s="2">
        <f>IF(Data!E53&gt;0,Correlation!$E$8,0)</f>
        <v>0.46291004988627577</v>
      </c>
      <c r="I53" s="2">
        <f>IF(Data!F53&gt;0,Correlation!$F$8,0)</f>
        <v>0.40027450425381639</v>
      </c>
      <c r="J53" s="2">
        <f>IF(Data!P53&gt;0,Correlation!$P$8,0)</f>
        <v>0.2271298649307886</v>
      </c>
      <c r="K53" s="2">
        <f>IF(Data!T53&gt;0,Correlation!$T$8,0)</f>
        <v>0.24769327229404767</v>
      </c>
      <c r="L53" s="2">
        <f>IF(Data!Y53&gt;0,Correlation!$Y$8,0)</f>
        <v>0.19365960183726966</v>
      </c>
      <c r="M53" s="3">
        <f t="shared" si="3"/>
        <v>1.5316672932021982</v>
      </c>
      <c r="N53" s="6">
        <f>G53/IF(M53&gt;0,M53,1)+Data!$H$102</f>
        <v>4.2703518634238415</v>
      </c>
    </row>
    <row r="54" spans="1:14" x14ac:dyDescent="0.3">
      <c r="A54" t="str">
        <f>Data!A54</f>
        <v>607: Men in Black (a.k.a. MIB) (1997)</v>
      </c>
      <c r="B54" s="7">
        <f>IF(Data!E54&gt;0,Data!E54-Data!$E$102,0)*Correlation!$E$8</f>
        <v>-0.49014005282076245</v>
      </c>
      <c r="C54" s="7">
        <f>IF(Data!F54&gt;0,Data!F54-Data!$F$102,0)*Correlation!$F$8</f>
        <v>0.13547752451667636</v>
      </c>
      <c r="D54" s="7">
        <f>IF(Data!P54&gt;0,Data!P54-Data!$P$102,0)*Correlation!$P$8</f>
        <v>-0.36340778388926176</v>
      </c>
      <c r="E54" s="7">
        <f>IF(Data!T54&gt;0,Data!T54-Data!$T$102,0)*Correlation!$T$8</f>
        <v>-9.057440554036067E-2</v>
      </c>
      <c r="F54" s="7">
        <f>IF(Data!Y54&gt;0,Data!Y54-Data!$Y$102,0)*Correlation!$Y$8</f>
        <v>0.1549276814698157</v>
      </c>
      <c r="G54" s="3">
        <f t="shared" si="2"/>
        <v>-0.65371703626389277</v>
      </c>
      <c r="H54" s="2">
        <f>IF(Data!E54&gt;0,Correlation!$E$8,0)</f>
        <v>0.46291004988627577</v>
      </c>
      <c r="I54" s="2">
        <f>IF(Data!F54&gt;0,Correlation!$F$8,0)</f>
        <v>0.40027450425381639</v>
      </c>
      <c r="J54" s="2">
        <f>IF(Data!P54&gt;0,Correlation!$P$8,0)</f>
        <v>0.2271298649307886</v>
      </c>
      <c r="K54" s="2">
        <f>IF(Data!T54&gt;0,Correlation!$T$8,0)</f>
        <v>0.24769327229404767</v>
      </c>
      <c r="L54" s="2">
        <f>IF(Data!Y54&gt;0,Correlation!$Y$8,0)</f>
        <v>0.19365960183726966</v>
      </c>
      <c r="M54" s="3">
        <f t="shared" si="3"/>
        <v>1.5316672932021982</v>
      </c>
      <c r="N54" s="6">
        <f>G54/IF(M54&gt;0,M54,1)+Data!$H$102</f>
        <v>4.0731990627695707</v>
      </c>
    </row>
    <row r="55" spans="1:14" x14ac:dyDescent="0.3">
      <c r="A55" t="str">
        <f>Data!A55</f>
        <v>629: The Usual Suspects (1995)</v>
      </c>
      <c r="B55" s="7">
        <f>IF(Data!E55&gt;0,Data!E55-Data!$E$102,0)*Correlation!$E$8</f>
        <v>0</v>
      </c>
      <c r="C55" s="7">
        <f>IF(Data!F55&gt;0,Data!F55-Data!$F$102,0)*Correlation!$F$8</f>
        <v>0</v>
      </c>
      <c r="D55" s="7">
        <f>IF(Data!P55&gt;0,Data!P55-Data!$P$102,0)*Correlation!$P$8</f>
        <v>0</v>
      </c>
      <c r="E55" s="7">
        <f>IF(Data!T55&gt;0,Data!T55-Data!$T$102,0)*Correlation!$T$8</f>
        <v>-9.057440554036067E-2</v>
      </c>
      <c r="F55" s="7">
        <f>IF(Data!Y55&gt;0,Data!Y55-Data!$Y$102,0)*Correlation!$Y$8</f>
        <v>0.25175748238845053</v>
      </c>
      <c r="G55" s="3">
        <f t="shared" si="2"/>
        <v>0.16118307684808986</v>
      </c>
      <c r="H55" s="2">
        <f>IF(Data!E55&gt;0,Correlation!$E$8,0)</f>
        <v>0</v>
      </c>
      <c r="I55" s="2">
        <f>IF(Data!F55&gt;0,Correlation!$F$8,0)</f>
        <v>0</v>
      </c>
      <c r="J55" s="2">
        <f>IF(Data!P55&gt;0,Correlation!$P$8,0)</f>
        <v>0</v>
      </c>
      <c r="K55" s="2">
        <f>IF(Data!T55&gt;0,Correlation!$T$8,0)</f>
        <v>0.24769327229404767</v>
      </c>
      <c r="L55" s="2">
        <f>IF(Data!Y55&gt;0,Correlation!$Y$8,0)</f>
        <v>0.19365960183726966</v>
      </c>
      <c r="M55" s="3">
        <f t="shared" si="3"/>
        <v>0.4413528741313173</v>
      </c>
      <c r="N55" s="6">
        <f>G55/IF(M55&gt;0,M55,1)+Data!$H$102</f>
        <v>4.8652022821089238</v>
      </c>
    </row>
    <row r="56" spans="1:14" x14ac:dyDescent="0.3">
      <c r="A56" t="str">
        <f>Data!A56</f>
        <v>640: Catch Me If You Can (2002)</v>
      </c>
      <c r="B56" s="7">
        <f>IF(Data!E56&gt;0,Data!E56-Data!$E$102,0)*Correlation!$E$8</f>
        <v>-0.49014005282076245</v>
      </c>
      <c r="C56" s="7">
        <f>IF(Data!F56&gt;0,Data!F56-Data!$F$102,0)*Correlation!$F$8</f>
        <v>0.13547752451667636</v>
      </c>
      <c r="D56" s="7">
        <f>IF(Data!P56&gt;0,Data!P56-Data!$P$102,0)*Correlation!$P$8</f>
        <v>0</v>
      </c>
      <c r="E56" s="7">
        <f>IF(Data!T56&gt;0,Data!T56-Data!$T$102,0)*Correlation!$T$8</f>
        <v>3.3272230606663157E-2</v>
      </c>
      <c r="F56" s="7">
        <f>IF(Data!Y56&gt;0,Data!Y56-Data!$Y$102,0)*Correlation!$Y$8</f>
        <v>0</v>
      </c>
      <c r="G56" s="3">
        <f t="shared" si="2"/>
        <v>-0.32139029769742289</v>
      </c>
      <c r="H56" s="2">
        <f>IF(Data!E56&gt;0,Correlation!$E$8,0)</f>
        <v>0.46291004988627577</v>
      </c>
      <c r="I56" s="2">
        <f>IF(Data!F56&gt;0,Correlation!$F$8,0)</f>
        <v>0.40027450425381639</v>
      </c>
      <c r="J56" s="2">
        <f>IF(Data!P56&gt;0,Correlation!$P$8,0)</f>
        <v>0</v>
      </c>
      <c r="K56" s="2">
        <f>IF(Data!T56&gt;0,Correlation!$T$8,0)</f>
        <v>0.24769327229404767</v>
      </c>
      <c r="L56" s="2">
        <f>IF(Data!Y56&gt;0,Correlation!$Y$8,0)</f>
        <v>0</v>
      </c>
      <c r="M56" s="3">
        <f t="shared" si="3"/>
        <v>1.1108778264341399</v>
      </c>
      <c r="N56" s="6">
        <f>G56/IF(M56&gt;0,M56,1)+Data!$H$102</f>
        <v>4.2106879892192381</v>
      </c>
    </row>
    <row r="57" spans="1:14" x14ac:dyDescent="0.3">
      <c r="A57" t="str">
        <f>Data!A57</f>
        <v>641: Requiem for a Dream (2000)</v>
      </c>
      <c r="B57" s="7">
        <f>IF(Data!E57&gt;0,Data!E57-Data!$E$102,0)*Correlation!$E$8</f>
        <v>0</v>
      </c>
      <c r="C57" s="7">
        <f>IF(Data!F57&gt;0,Data!F57-Data!$F$102,0)*Correlation!$F$8</f>
        <v>0</v>
      </c>
      <c r="D57" s="7">
        <f>IF(Data!P57&gt;0,Data!P57-Data!$P$102,0)*Correlation!$P$8</f>
        <v>0.31798181090310401</v>
      </c>
      <c r="E57" s="7">
        <f>IF(Data!T57&gt;0,Data!T57-Data!$T$102,0)*Correlation!$T$8</f>
        <v>0</v>
      </c>
      <c r="F57" s="7">
        <f>IF(Data!Y57&gt;0,Data!Y57-Data!$Y$102,0)*Correlation!$Y$8</f>
        <v>0</v>
      </c>
      <c r="G57" s="3">
        <f t="shared" si="2"/>
        <v>0.31798181090310401</v>
      </c>
      <c r="H57" s="2">
        <f>IF(Data!E57&gt;0,Correlation!$E$8,0)</f>
        <v>0</v>
      </c>
      <c r="I57" s="2">
        <f>IF(Data!F57&gt;0,Correlation!$F$8,0)</f>
        <v>0</v>
      </c>
      <c r="J57" s="2">
        <f>IF(Data!P57&gt;0,Correlation!$P$8,0)</f>
        <v>0.2271298649307886</v>
      </c>
      <c r="K57" s="2">
        <f>IF(Data!T57&gt;0,Correlation!$T$8,0)</f>
        <v>0</v>
      </c>
      <c r="L57" s="2">
        <f>IF(Data!Y57&gt;0,Correlation!$Y$8,0)</f>
        <v>0</v>
      </c>
      <c r="M57" s="3">
        <f t="shared" si="3"/>
        <v>0.2271298649307886</v>
      </c>
      <c r="N57" s="6">
        <f>G57/IF(M57&gt;0,M57,1)+Data!$H$102</f>
        <v>5.9</v>
      </c>
    </row>
    <row r="58" spans="1:14" x14ac:dyDescent="0.3">
      <c r="A58" t="str">
        <f>Data!A58</f>
        <v>664: Twister (1996)</v>
      </c>
      <c r="B58" s="7">
        <f>IF(Data!E58&gt;0,Data!E58-Data!$E$102,0)*Correlation!$E$8</f>
        <v>0</v>
      </c>
      <c r="C58" s="7">
        <f>IF(Data!F58&gt;0,Data!F58-Data!$F$102,0)*Correlation!$F$8</f>
        <v>0</v>
      </c>
      <c r="D58" s="7">
        <f>IF(Data!P58&gt;0,Data!P58-Data!$P$102,0)*Correlation!$P$8</f>
        <v>0</v>
      </c>
      <c r="E58" s="7">
        <f>IF(Data!T58&gt;0,Data!T58-Data!$T$102,0)*Correlation!$T$8</f>
        <v>-9.057440554036067E-2</v>
      </c>
      <c r="F58" s="7">
        <f>IF(Data!Y58&gt;0,Data!Y58-Data!$Y$102,0)*Correlation!$Y$8</f>
        <v>0</v>
      </c>
      <c r="G58" s="3">
        <f t="shared" si="2"/>
        <v>-9.057440554036067E-2</v>
      </c>
      <c r="H58" s="2">
        <f>IF(Data!E58&gt;0,Correlation!$E$8,0)</f>
        <v>0</v>
      </c>
      <c r="I58" s="2">
        <f>IF(Data!F58&gt;0,Correlation!$F$8,0)</f>
        <v>0</v>
      </c>
      <c r="J58" s="2">
        <f>IF(Data!P58&gt;0,Correlation!$P$8,0)</f>
        <v>0</v>
      </c>
      <c r="K58" s="2">
        <f>IF(Data!T58&gt;0,Correlation!$T$8,0)</f>
        <v>0.24769327229404767</v>
      </c>
      <c r="L58" s="2">
        <f>IF(Data!Y58&gt;0,Correlation!$Y$8,0)</f>
        <v>0</v>
      </c>
      <c r="M58" s="3">
        <f t="shared" si="3"/>
        <v>0.24769327229404767</v>
      </c>
      <c r="N58" s="6">
        <f>G58/IF(M58&gt;0,M58,1)+Data!$H$102</f>
        <v>4.1343283582089558</v>
      </c>
    </row>
    <row r="59" spans="1:14" x14ac:dyDescent="0.3">
      <c r="A59" t="str">
        <f>Data!A59</f>
        <v>671: Harry Potter and the Sorcerer's Stone (a.k.a. Harry Potter and the Philosopher's Stone) (2001)</v>
      </c>
      <c r="B59" s="7">
        <f>IF(Data!E59&gt;0,Data!E59-Data!$E$102,0)*Correlation!$E$8</f>
        <v>-2.7230002934486713E-2</v>
      </c>
      <c r="C59" s="7">
        <f>IF(Data!F59&gt;0,Data!F59-Data!$F$102,0)*Correlation!$F$8</f>
        <v>0.13547752451667636</v>
      </c>
      <c r="D59" s="7">
        <f>IF(Data!P59&gt;0,Data!P59-Data!$P$102,0)*Correlation!$P$8</f>
        <v>9.0851945972315426E-2</v>
      </c>
      <c r="E59" s="7">
        <f>IF(Data!T59&gt;0,Data!T59-Data!$T$102,0)*Correlation!$T$8</f>
        <v>-0.46211431398143216</v>
      </c>
      <c r="F59" s="7">
        <f>IF(Data!Y59&gt;0,Data!Y59-Data!$Y$102,0)*Correlation!$Y$8</f>
        <v>0</v>
      </c>
      <c r="G59" s="3">
        <f t="shared" si="2"/>
        <v>-0.26301484642692707</v>
      </c>
      <c r="H59" s="2">
        <f>IF(Data!E59&gt;0,Correlation!$E$8,0)</f>
        <v>0.46291004988627577</v>
      </c>
      <c r="I59" s="2">
        <f>IF(Data!F59&gt;0,Correlation!$F$8,0)</f>
        <v>0.40027450425381639</v>
      </c>
      <c r="J59" s="2">
        <f>IF(Data!P59&gt;0,Correlation!$P$8,0)</f>
        <v>0.2271298649307886</v>
      </c>
      <c r="K59" s="2">
        <f>IF(Data!T59&gt;0,Correlation!$T$8,0)</f>
        <v>0.24769327229404767</v>
      </c>
      <c r="L59" s="2">
        <f>IF(Data!Y59&gt;0,Correlation!$Y$8,0)</f>
        <v>0</v>
      </c>
      <c r="M59" s="3">
        <f t="shared" si="3"/>
        <v>1.3380076913649286</v>
      </c>
      <c r="N59" s="6">
        <f>G59/IF(M59&gt;0,M59,1)+Data!$H$102</f>
        <v>4.303428001106167</v>
      </c>
    </row>
    <row r="60" spans="1:14" x14ac:dyDescent="0.3">
      <c r="A60" t="str">
        <f>Data!A60</f>
        <v>672: Harry Potter and the Chamber of Secrets (2002)</v>
      </c>
      <c r="B60" s="7">
        <f>IF(Data!E60&gt;0,Data!E60-Data!$E$102,0)*Correlation!$E$8</f>
        <v>-0.49014005282076245</v>
      </c>
      <c r="C60" s="7">
        <f>IF(Data!F60&gt;0,Data!F60-Data!$F$102,0)*Correlation!$F$8</f>
        <v>0.33561477664358458</v>
      </c>
      <c r="D60" s="7">
        <f>IF(Data!P60&gt;0,Data!P60-Data!$P$102,0)*Correlation!$P$8</f>
        <v>-0.13627791895847319</v>
      </c>
      <c r="E60" s="7">
        <f>IF(Data!T60&gt;0,Data!T60-Data!$T$102,0)*Correlation!$T$8</f>
        <v>-0.46211431398143216</v>
      </c>
      <c r="F60" s="7">
        <f>IF(Data!Y60&gt;0,Data!Y60-Data!$Y$102,0)*Correlation!$Y$8</f>
        <v>0</v>
      </c>
      <c r="G60" s="3">
        <f t="shared" si="2"/>
        <v>-0.75291750911708322</v>
      </c>
      <c r="H60" s="2">
        <f>IF(Data!E60&gt;0,Correlation!$E$8,0)</f>
        <v>0.46291004988627577</v>
      </c>
      <c r="I60" s="2">
        <f>IF(Data!F60&gt;0,Correlation!$F$8,0)</f>
        <v>0.40027450425381639</v>
      </c>
      <c r="J60" s="2">
        <f>IF(Data!P60&gt;0,Correlation!$P$8,0)</f>
        <v>0.2271298649307886</v>
      </c>
      <c r="K60" s="2">
        <f>IF(Data!T60&gt;0,Correlation!$T$8,0)</f>
        <v>0.24769327229404767</v>
      </c>
      <c r="L60" s="2">
        <f>IF(Data!Y60&gt;0,Correlation!$Y$8,0)</f>
        <v>0</v>
      </c>
      <c r="M60" s="3">
        <f t="shared" si="3"/>
        <v>1.3380076913649286</v>
      </c>
      <c r="N60" s="6">
        <f>G60/IF(M60&gt;0,M60,1)+Data!$H$102</f>
        <v>3.9372846180360765</v>
      </c>
    </row>
    <row r="61" spans="1:14" x14ac:dyDescent="0.3">
      <c r="A61" t="str">
        <f>Data!A61</f>
        <v>680: Pulp Fiction (1994)</v>
      </c>
      <c r="B61" s="7">
        <f>IF(Data!E61&gt;0,Data!E61-Data!$E$102,0)*Correlation!$E$8</f>
        <v>-0.49014005282076245</v>
      </c>
      <c r="C61" s="7">
        <f>IF(Data!F61&gt;0,Data!F61-Data!$F$102,0)*Correlation!$F$8</f>
        <v>0.53575202877049277</v>
      </c>
      <c r="D61" s="7">
        <f>IF(Data!P61&gt;0,Data!P61-Data!$P$102,0)*Correlation!$P$8</f>
        <v>0.31798181090310401</v>
      </c>
      <c r="E61" s="7">
        <f>IF(Data!T61&gt;0,Data!T61-Data!$T$102,0)*Correlation!$T$8</f>
        <v>0.157118866753687</v>
      </c>
      <c r="F61" s="7">
        <f>IF(Data!Y61&gt;0,Data!Y61-Data!$Y$102,0)*Correlation!$Y$8</f>
        <v>5.8097880551180862E-2</v>
      </c>
      <c r="G61" s="3">
        <f t="shared" si="2"/>
        <v>0.57881053415770212</v>
      </c>
      <c r="H61" s="2">
        <f>IF(Data!E61&gt;0,Correlation!$E$8,0)</f>
        <v>0.46291004988627577</v>
      </c>
      <c r="I61" s="2">
        <f>IF(Data!F61&gt;0,Correlation!$F$8,0)</f>
        <v>0.40027450425381639</v>
      </c>
      <c r="J61" s="2">
        <f>IF(Data!P61&gt;0,Correlation!$P$8,0)</f>
        <v>0.2271298649307886</v>
      </c>
      <c r="K61" s="2">
        <f>IF(Data!T61&gt;0,Correlation!$T$8,0)</f>
        <v>0.24769327229404767</v>
      </c>
      <c r="L61" s="2">
        <f>IF(Data!Y61&gt;0,Correlation!$Y$8,0)</f>
        <v>0.19365960183726966</v>
      </c>
      <c r="M61" s="3">
        <f t="shared" si="3"/>
        <v>1.5316672932021982</v>
      </c>
      <c r="N61" s="6">
        <f>G61/IF(M61&gt;0,M61,1)+Data!$H$102</f>
        <v>4.8778957327916856</v>
      </c>
    </row>
    <row r="62" spans="1:14" x14ac:dyDescent="0.3">
      <c r="A62" t="str">
        <f>Data!A62</f>
        <v>745: The Sixth Sense (1999)</v>
      </c>
      <c r="B62" s="7">
        <f>IF(Data!E62&gt;0,Data!E62-Data!$E$102,0)*Correlation!$E$8</f>
        <v>0</v>
      </c>
      <c r="C62" s="7">
        <f>IF(Data!F62&gt;0,Data!F62-Data!$F$102,0)*Correlation!$F$8</f>
        <v>0.13547752451667636</v>
      </c>
      <c r="D62" s="7">
        <f>IF(Data!P62&gt;0,Data!P62-Data!$P$102,0)*Correlation!$P$8</f>
        <v>9.0851945972315426E-2</v>
      </c>
      <c r="E62" s="7">
        <f>IF(Data!T62&gt;0,Data!T62-Data!$T$102,0)*Correlation!$T$8</f>
        <v>0</v>
      </c>
      <c r="F62" s="7">
        <f>IF(Data!Y62&gt;0,Data!Y62-Data!$Y$102,0)*Correlation!$Y$8</f>
        <v>-0.13556172128608879</v>
      </c>
      <c r="G62" s="3">
        <f t="shared" si="2"/>
        <v>9.0767749202902981E-2</v>
      </c>
      <c r="H62" s="2">
        <f>IF(Data!E62&gt;0,Correlation!$E$8,0)</f>
        <v>0</v>
      </c>
      <c r="I62" s="2">
        <f>IF(Data!F62&gt;0,Correlation!$F$8,0)</f>
        <v>0.40027450425381639</v>
      </c>
      <c r="J62" s="2">
        <f>IF(Data!P62&gt;0,Correlation!$P$8,0)</f>
        <v>0.2271298649307886</v>
      </c>
      <c r="K62" s="2">
        <f>IF(Data!T62&gt;0,Correlation!$T$8,0)</f>
        <v>0</v>
      </c>
      <c r="L62" s="2">
        <f>IF(Data!Y62&gt;0,Correlation!$Y$8,0)</f>
        <v>0.19365960183726966</v>
      </c>
      <c r="M62" s="3">
        <f t="shared" si="3"/>
        <v>0.82106397102187456</v>
      </c>
      <c r="N62" s="6">
        <f>G62/IF(M62&gt;0,M62,1)+Data!$H$102</f>
        <v>4.6105489369968771</v>
      </c>
    </row>
    <row r="63" spans="1:14" x14ac:dyDescent="0.3">
      <c r="A63" t="str">
        <f>Data!A63</f>
        <v>752: V for Vendetta (2006)</v>
      </c>
      <c r="B63" s="7">
        <f>IF(Data!E63&gt;0,Data!E63-Data!$E$102,0)*Correlation!$E$8</f>
        <v>-2.7230002934486713E-2</v>
      </c>
      <c r="C63" s="7">
        <f>IF(Data!F63&gt;0,Data!F63-Data!$F$102,0)*Correlation!$F$8</f>
        <v>0.53575202877049277</v>
      </c>
      <c r="D63" s="7">
        <f>IF(Data!P63&gt;0,Data!P63-Data!$P$102,0)*Correlation!$P$8</f>
        <v>-0.13627791895847319</v>
      </c>
      <c r="E63" s="7">
        <f>IF(Data!T63&gt;0,Data!T63-Data!$T$102,0)*Correlation!$T$8</f>
        <v>0</v>
      </c>
      <c r="F63" s="7">
        <f>IF(Data!Y63&gt;0,Data!Y63-Data!$Y$102,0)*Correlation!$Y$8</f>
        <v>-3.8731920367453966E-2</v>
      </c>
      <c r="G63" s="3">
        <f t="shared" si="2"/>
        <v>0.33351218651007886</v>
      </c>
      <c r="H63" s="2">
        <f>IF(Data!E63&gt;0,Correlation!$E$8,0)</f>
        <v>0.46291004988627577</v>
      </c>
      <c r="I63" s="2">
        <f>IF(Data!F63&gt;0,Correlation!$F$8,0)</f>
        <v>0.40027450425381639</v>
      </c>
      <c r="J63" s="2">
        <f>IF(Data!P63&gt;0,Correlation!$P$8,0)</f>
        <v>0.2271298649307886</v>
      </c>
      <c r="K63" s="2">
        <f>IF(Data!T63&gt;0,Correlation!$T$8,0)</f>
        <v>0</v>
      </c>
      <c r="L63" s="2">
        <f>IF(Data!Y63&gt;0,Correlation!$Y$8,0)</f>
        <v>0.19365960183726966</v>
      </c>
      <c r="M63" s="3">
        <f t="shared" si="3"/>
        <v>1.2839740209081505</v>
      </c>
      <c r="N63" s="6">
        <f>G63/IF(M63&gt;0,M63,1)+Data!$H$102</f>
        <v>4.7597499490481798</v>
      </c>
    </row>
    <row r="64" spans="1:14" x14ac:dyDescent="0.3">
      <c r="A64" t="str">
        <f>Data!A64</f>
        <v>786: Almost Famous (2000)</v>
      </c>
      <c r="B64" s="7">
        <f>IF(Data!E64&gt;0,Data!E64-Data!$E$102,0)*Correlation!$E$8</f>
        <v>0</v>
      </c>
      <c r="C64" s="7">
        <f>IF(Data!F64&gt;0,Data!F64-Data!$F$102,0)*Correlation!$F$8</f>
        <v>0</v>
      </c>
      <c r="D64" s="7">
        <f>IF(Data!P64&gt;0,Data!P64-Data!$P$102,0)*Correlation!$P$8</f>
        <v>0</v>
      </c>
      <c r="E64" s="7">
        <f>IF(Data!T64&gt;0,Data!T64-Data!$T$102,0)*Correlation!$T$8</f>
        <v>0</v>
      </c>
      <c r="F64" s="7">
        <f>IF(Data!Y64&gt;0,Data!Y64-Data!$Y$102,0)*Correlation!$Y$8</f>
        <v>0</v>
      </c>
      <c r="G64" s="3">
        <f t="shared" si="2"/>
        <v>0</v>
      </c>
      <c r="H64" s="2">
        <f>IF(Data!E64&gt;0,Correlation!$E$8,0)</f>
        <v>0</v>
      </c>
      <c r="I64" s="2">
        <f>IF(Data!F64&gt;0,Correlation!$F$8,0)</f>
        <v>0</v>
      </c>
      <c r="J64" s="2">
        <f>IF(Data!P64&gt;0,Correlation!$P$8,0)</f>
        <v>0</v>
      </c>
      <c r="K64" s="2">
        <f>IF(Data!T64&gt;0,Correlation!$T$8,0)</f>
        <v>0</v>
      </c>
      <c r="L64" s="2">
        <f>IF(Data!Y64&gt;0,Correlation!$Y$8,0)</f>
        <v>0</v>
      </c>
      <c r="M64" s="3">
        <f t="shared" si="3"/>
        <v>0</v>
      </c>
      <c r="N64" s="6">
        <f>G64/IF(M64&gt;0,M64,1)+Data!$H$102</f>
        <v>4.5</v>
      </c>
    </row>
    <row r="65" spans="1:14" x14ac:dyDescent="0.3">
      <c r="A65" t="str">
        <f>Data!A65</f>
        <v>788: Mrs. Doubtfire (1993)</v>
      </c>
      <c r="B65" s="7">
        <f>IF(Data!E65&gt;0,Data!E65-Data!$E$102,0)*Correlation!$E$8</f>
        <v>0</v>
      </c>
      <c r="C65" s="7">
        <f>IF(Data!F65&gt;0,Data!F65-Data!$F$102,0)*Correlation!$F$8</f>
        <v>-0.4649342318640482</v>
      </c>
      <c r="D65" s="7">
        <f>IF(Data!P65&gt;0,Data!P65-Data!$P$102,0)*Correlation!$P$8</f>
        <v>0</v>
      </c>
      <c r="E65" s="7">
        <f>IF(Data!T65&gt;0,Data!T65-Data!$T$102,0)*Correlation!$T$8</f>
        <v>-9.057440554036067E-2</v>
      </c>
      <c r="F65" s="7">
        <f>IF(Data!Y65&gt;0,Data!Y65-Data!$Y$102,0)*Correlation!$Y$8</f>
        <v>-0.4260511240419933</v>
      </c>
      <c r="G65" s="3">
        <f t="shared" si="2"/>
        <v>-0.98155976144640222</v>
      </c>
      <c r="H65" s="2">
        <f>IF(Data!E65&gt;0,Correlation!$E$8,0)</f>
        <v>0</v>
      </c>
      <c r="I65" s="2">
        <f>IF(Data!F65&gt;0,Correlation!$F$8,0)</f>
        <v>0.40027450425381639</v>
      </c>
      <c r="J65" s="2">
        <f>IF(Data!P65&gt;0,Correlation!$P$8,0)</f>
        <v>0</v>
      </c>
      <c r="K65" s="2">
        <f>IF(Data!T65&gt;0,Correlation!$T$8,0)</f>
        <v>0.24769327229404767</v>
      </c>
      <c r="L65" s="2">
        <f>IF(Data!Y65&gt;0,Correlation!$Y$8,0)</f>
        <v>0.19365960183726966</v>
      </c>
      <c r="M65" s="3">
        <f t="shared" si="3"/>
        <v>0.8416273783851338</v>
      </c>
      <c r="N65" s="6">
        <f>G65/IF(M65&gt;0,M65,1)+Data!$H$102</f>
        <v>3.3337359422292527</v>
      </c>
    </row>
    <row r="66" spans="1:14" x14ac:dyDescent="0.3">
      <c r="A66" t="str">
        <f>Data!A66</f>
        <v>807: Seven (a.k.a. Se7en) (1995)</v>
      </c>
      <c r="B66" s="7">
        <f>IF(Data!E66&gt;0,Data!E66-Data!$E$102,0)*Correlation!$E$8</f>
        <v>-2.7230002934486713E-2</v>
      </c>
      <c r="C66" s="7">
        <f>IF(Data!F66&gt;0,Data!F66-Data!$F$102,0)*Correlation!$F$8</f>
        <v>0</v>
      </c>
      <c r="D66" s="7">
        <f>IF(Data!P66&gt;0,Data!P66-Data!$P$102,0)*Correlation!$P$8</f>
        <v>-0.13627791895847319</v>
      </c>
      <c r="E66" s="7">
        <f>IF(Data!T66&gt;0,Data!T66-Data!$T$102,0)*Correlation!$T$8</f>
        <v>0</v>
      </c>
      <c r="F66" s="7">
        <f>IF(Data!Y66&gt;0,Data!Y66-Data!$Y$102,0)*Correlation!$Y$8</f>
        <v>5.8097880551180862E-2</v>
      </c>
      <c r="G66" s="3">
        <f t="shared" ref="G66:G97" si="4">SUM(B66:F66)</f>
        <v>-0.10541004134177903</v>
      </c>
      <c r="H66" s="2">
        <f>IF(Data!E66&gt;0,Correlation!$E$8,0)</f>
        <v>0.46291004988627577</v>
      </c>
      <c r="I66" s="2">
        <f>IF(Data!F66&gt;0,Correlation!$F$8,0)</f>
        <v>0</v>
      </c>
      <c r="J66" s="2">
        <f>IF(Data!P66&gt;0,Correlation!$P$8,0)</f>
        <v>0.2271298649307886</v>
      </c>
      <c r="K66" s="2">
        <f>IF(Data!T66&gt;0,Correlation!$T$8,0)</f>
        <v>0</v>
      </c>
      <c r="L66" s="2">
        <f>IF(Data!Y66&gt;0,Correlation!$Y$8,0)</f>
        <v>0.19365960183726966</v>
      </c>
      <c r="M66" s="3">
        <f t="shared" ref="M66:M97" si="5">SUM(H66:L66)</f>
        <v>0.88369951665433399</v>
      </c>
      <c r="N66" s="6">
        <f>G66/IF(M66&gt;0,M66,1)+Data!$H$102</f>
        <v>4.3807173260195285</v>
      </c>
    </row>
    <row r="67" spans="1:14" x14ac:dyDescent="0.3">
      <c r="A67" t="str">
        <f>Data!A67</f>
        <v>808: Shrek (2001)</v>
      </c>
      <c r="B67" s="7">
        <f>IF(Data!E67&gt;0,Data!E67-Data!$E$102,0)*Correlation!$E$8</f>
        <v>-0.49014005282076245</v>
      </c>
      <c r="C67" s="7">
        <f>IF(Data!F67&gt;0,Data!F67-Data!$F$102,0)*Correlation!$F$8</f>
        <v>0.53575202877049277</v>
      </c>
      <c r="D67" s="7">
        <f>IF(Data!P67&gt;0,Data!P67-Data!$P$102,0)*Correlation!$P$8</f>
        <v>-0.13627791895847319</v>
      </c>
      <c r="E67" s="7">
        <f>IF(Data!T67&gt;0,Data!T67-Data!$T$102,0)*Correlation!$T$8</f>
        <v>-9.057440554036067E-2</v>
      </c>
      <c r="F67" s="7">
        <f>IF(Data!Y67&gt;0,Data!Y67-Data!$Y$102,0)*Correlation!$Y$8</f>
        <v>5.8097880551180862E-2</v>
      </c>
      <c r="G67" s="3">
        <f t="shared" si="4"/>
        <v>-0.12314246799792267</v>
      </c>
      <c r="H67" s="2">
        <f>IF(Data!E67&gt;0,Correlation!$E$8,0)</f>
        <v>0.46291004988627577</v>
      </c>
      <c r="I67" s="2">
        <f>IF(Data!F67&gt;0,Correlation!$F$8,0)</f>
        <v>0.40027450425381639</v>
      </c>
      <c r="J67" s="2">
        <f>IF(Data!P67&gt;0,Correlation!$P$8,0)</f>
        <v>0.2271298649307886</v>
      </c>
      <c r="K67" s="2">
        <f>IF(Data!T67&gt;0,Correlation!$T$8,0)</f>
        <v>0.24769327229404767</v>
      </c>
      <c r="L67" s="2">
        <f>IF(Data!Y67&gt;0,Correlation!$Y$8,0)</f>
        <v>0.19365960183726966</v>
      </c>
      <c r="M67" s="3">
        <f t="shared" si="5"/>
        <v>1.5316672932021982</v>
      </c>
      <c r="N67" s="6">
        <f>G67/IF(M67&gt;0,M67,1)+Data!$H$102</f>
        <v>4.419602338873168</v>
      </c>
    </row>
    <row r="68" spans="1:14" x14ac:dyDescent="0.3">
      <c r="A68" t="str">
        <f>Data!A68</f>
        <v>809: Shrek 2 (2004)</v>
      </c>
      <c r="B68" s="7">
        <f>IF(Data!E68&gt;0,Data!E68-Data!$E$102,0)*Correlation!$E$8</f>
        <v>-2.7230002934486713E-2</v>
      </c>
      <c r="C68" s="7">
        <f>IF(Data!F68&gt;0,Data!F68-Data!$F$102,0)*Correlation!$F$8</f>
        <v>-6.4659727610231824E-2</v>
      </c>
      <c r="D68" s="7">
        <f>IF(Data!P68&gt;0,Data!P68-Data!$P$102,0)*Correlation!$P$8</f>
        <v>-0.13627791895847319</v>
      </c>
      <c r="E68" s="7">
        <f>IF(Data!T68&gt;0,Data!T68-Data!$T$102,0)*Correlation!$T$8</f>
        <v>0</v>
      </c>
      <c r="F68" s="7">
        <f>IF(Data!Y68&gt;0,Data!Y68-Data!$Y$102,0)*Correlation!$Y$8</f>
        <v>0</v>
      </c>
      <c r="G68" s="3">
        <f t="shared" si="4"/>
        <v>-0.22816764950319174</v>
      </c>
      <c r="H68" s="2">
        <f>IF(Data!E68&gt;0,Correlation!$E$8,0)</f>
        <v>0.46291004988627577</v>
      </c>
      <c r="I68" s="2">
        <f>IF(Data!F68&gt;0,Correlation!$F$8,0)</f>
        <v>0.40027450425381639</v>
      </c>
      <c r="J68" s="2">
        <f>IF(Data!P68&gt;0,Correlation!$P$8,0)</f>
        <v>0.2271298649307886</v>
      </c>
      <c r="K68" s="2">
        <f>IF(Data!T68&gt;0,Correlation!$T$8,0)</f>
        <v>0</v>
      </c>
      <c r="L68" s="2">
        <f>IF(Data!Y68&gt;0,Correlation!$Y$8,0)</f>
        <v>0</v>
      </c>
      <c r="M68" s="3">
        <f t="shared" si="5"/>
        <v>1.0903144190708809</v>
      </c>
      <c r="N68" s="6">
        <f>G68/IF(M68&gt;0,M68,1)+Data!$H$102</f>
        <v>4.2907322461188526</v>
      </c>
    </row>
    <row r="69" spans="1:14" x14ac:dyDescent="0.3">
      <c r="A69" t="str">
        <f>Data!A69</f>
        <v>812: Aladdin (1992)</v>
      </c>
      <c r="B69" s="7">
        <f>IF(Data!E69&gt;0,Data!E69-Data!$E$102,0)*Correlation!$E$8</f>
        <v>-0.72159507776390031</v>
      </c>
      <c r="C69" s="7">
        <f>IF(Data!F69&gt;0,Data!F69-Data!$F$102,0)*Correlation!$F$8</f>
        <v>-0.26479697973714</v>
      </c>
      <c r="D69" s="7">
        <f>IF(Data!P69&gt;0,Data!P69-Data!$P$102,0)*Correlation!$P$8</f>
        <v>0</v>
      </c>
      <c r="E69" s="7">
        <f>IF(Data!T69&gt;0,Data!T69-Data!$T$102,0)*Correlation!$T$8</f>
        <v>-9.057440554036067E-2</v>
      </c>
      <c r="F69" s="7">
        <f>IF(Data!Y69&gt;0,Data!Y69-Data!$Y$102,0)*Correlation!$Y$8</f>
        <v>0</v>
      </c>
      <c r="G69" s="3">
        <f t="shared" si="4"/>
        <v>-1.0769664630414009</v>
      </c>
      <c r="H69" s="2">
        <f>IF(Data!E69&gt;0,Correlation!$E$8,0)</f>
        <v>0.46291004988627577</v>
      </c>
      <c r="I69" s="2">
        <f>IF(Data!F69&gt;0,Correlation!$F$8,0)</f>
        <v>0.40027450425381639</v>
      </c>
      <c r="J69" s="2">
        <f>IF(Data!P69&gt;0,Correlation!$P$8,0)</f>
        <v>0</v>
      </c>
      <c r="K69" s="2">
        <f>IF(Data!T69&gt;0,Correlation!$T$8,0)</f>
        <v>0.24769327229404767</v>
      </c>
      <c r="L69" s="2">
        <f>IF(Data!Y69&gt;0,Correlation!$Y$8,0)</f>
        <v>0</v>
      </c>
      <c r="M69" s="3">
        <f t="shared" si="5"/>
        <v>1.1108778264341399</v>
      </c>
      <c r="N69" s="6">
        <f>G69/IF(M69&gt;0,M69,1)+Data!$H$102</f>
        <v>3.5305266363103067</v>
      </c>
    </row>
    <row r="70" spans="1:14" x14ac:dyDescent="0.3">
      <c r="A70" t="str">
        <f>Data!A70</f>
        <v>854: The Mask (1994)</v>
      </c>
      <c r="B70" s="7">
        <f>IF(Data!E70&gt;0,Data!E70-Data!$E$102,0)*Correlation!$E$8</f>
        <v>0</v>
      </c>
      <c r="C70" s="7">
        <f>IF(Data!F70&gt;0,Data!F70-Data!$F$102,0)*Correlation!$F$8</f>
        <v>-6.4659727610231824E-2</v>
      </c>
      <c r="D70" s="7">
        <f>IF(Data!P70&gt;0,Data!P70-Data!$P$102,0)*Correlation!$P$8</f>
        <v>-0.59053764882005033</v>
      </c>
      <c r="E70" s="7">
        <f>IF(Data!T70&gt;0,Data!T70-Data!$T$102,0)*Correlation!$T$8</f>
        <v>3.3272230606663157E-2</v>
      </c>
      <c r="F70" s="7">
        <f>IF(Data!Y70&gt;0,Data!Y70-Data!$Y$102,0)*Correlation!$Y$8</f>
        <v>-3.8731920367453966E-2</v>
      </c>
      <c r="G70" s="3">
        <f t="shared" si="4"/>
        <v>-0.66065706619107301</v>
      </c>
      <c r="H70" s="2">
        <f>IF(Data!E70&gt;0,Correlation!$E$8,0)</f>
        <v>0</v>
      </c>
      <c r="I70" s="2">
        <f>IF(Data!F70&gt;0,Correlation!$F$8,0)</f>
        <v>0.40027450425381639</v>
      </c>
      <c r="J70" s="2">
        <f>IF(Data!P70&gt;0,Correlation!$P$8,0)</f>
        <v>0.2271298649307886</v>
      </c>
      <c r="K70" s="2">
        <f>IF(Data!T70&gt;0,Correlation!$T$8,0)</f>
        <v>0.24769327229404767</v>
      </c>
      <c r="L70" s="2">
        <f>IF(Data!Y70&gt;0,Correlation!$Y$8,0)</f>
        <v>0.19365960183726966</v>
      </c>
      <c r="M70" s="3">
        <f t="shared" si="5"/>
        <v>1.0687572433159223</v>
      </c>
      <c r="N70" s="6">
        <f>G70/IF(M70&gt;0,M70,1)+Data!$H$102</f>
        <v>3.8818455310381608</v>
      </c>
    </row>
    <row r="71" spans="1:14" x14ac:dyDescent="0.3">
      <c r="A71" t="str">
        <f>Data!A71</f>
        <v>857: Saving Private Ryan (1998)</v>
      </c>
      <c r="B71" s="7">
        <f>IF(Data!E71&gt;0,Data!E71-Data!$E$102,0)*Correlation!$E$8</f>
        <v>0</v>
      </c>
      <c r="C71" s="7">
        <f>IF(Data!F71&gt;0,Data!F71-Data!$F$102,0)*Correlation!$F$8</f>
        <v>-6.4659727610231824E-2</v>
      </c>
      <c r="D71" s="7">
        <f>IF(Data!P71&gt;0,Data!P71-Data!$P$102,0)*Correlation!$P$8</f>
        <v>-0.36340778388926176</v>
      </c>
      <c r="E71" s="7">
        <f>IF(Data!T71&gt;0,Data!T71-Data!$T$102,0)*Correlation!$T$8</f>
        <v>0</v>
      </c>
      <c r="F71" s="7">
        <f>IF(Data!Y71&gt;0,Data!Y71-Data!$Y$102,0)*Correlation!$Y$8</f>
        <v>-0.13556172128608879</v>
      </c>
      <c r="G71" s="3">
        <f t="shared" si="4"/>
        <v>-0.5636292327855823</v>
      </c>
      <c r="H71" s="2">
        <f>IF(Data!E71&gt;0,Correlation!$E$8,0)</f>
        <v>0</v>
      </c>
      <c r="I71" s="2">
        <f>IF(Data!F71&gt;0,Correlation!$F$8,0)</f>
        <v>0.40027450425381639</v>
      </c>
      <c r="J71" s="2">
        <f>IF(Data!P71&gt;0,Correlation!$P$8,0)</f>
        <v>0.2271298649307886</v>
      </c>
      <c r="K71" s="2">
        <f>IF(Data!T71&gt;0,Correlation!$T$8,0)</f>
        <v>0</v>
      </c>
      <c r="L71" s="2">
        <f>IF(Data!Y71&gt;0,Correlation!$Y$8,0)</f>
        <v>0.19365960183726966</v>
      </c>
      <c r="M71" s="3">
        <f t="shared" si="5"/>
        <v>0.82106397102187456</v>
      </c>
      <c r="N71" s="6">
        <f>G71/IF(M71&gt;0,M71,1)+Data!$H$102</f>
        <v>3.8135379791612287</v>
      </c>
    </row>
    <row r="72" spans="1:14" x14ac:dyDescent="0.3">
      <c r="A72" t="str">
        <f>Data!A72</f>
        <v>862: Toy Story (1995)</v>
      </c>
      <c r="B72" s="7">
        <f>IF(Data!E72&gt;0,Data!E72-Data!$E$102,0)*Correlation!$E$8</f>
        <v>0</v>
      </c>
      <c r="C72" s="7">
        <f>IF(Data!F72&gt;0,Data!F72-Data!$F$102,0)*Correlation!$F$8</f>
        <v>-0.26479697973714</v>
      </c>
      <c r="D72" s="7">
        <f>IF(Data!P72&gt;0,Data!P72-Data!$P$102,0)*Correlation!$P$8</f>
        <v>0</v>
      </c>
      <c r="E72" s="7">
        <f>IF(Data!T72&gt;0,Data!T72-Data!$T$102,0)*Correlation!$T$8</f>
        <v>-9.057440554036067E-2</v>
      </c>
      <c r="F72" s="7">
        <f>IF(Data!Y72&gt;0,Data!Y72-Data!$Y$102,0)*Correlation!$Y$8</f>
        <v>0</v>
      </c>
      <c r="G72" s="3">
        <f t="shared" si="4"/>
        <v>-0.35537138527750067</v>
      </c>
      <c r="H72" s="2">
        <f>IF(Data!E72&gt;0,Correlation!$E$8,0)</f>
        <v>0</v>
      </c>
      <c r="I72" s="2">
        <f>IF(Data!F72&gt;0,Correlation!$F$8,0)</f>
        <v>0.40027450425381639</v>
      </c>
      <c r="J72" s="2">
        <f>IF(Data!P72&gt;0,Correlation!$P$8,0)</f>
        <v>0</v>
      </c>
      <c r="K72" s="2">
        <f>IF(Data!T72&gt;0,Correlation!$T$8,0)</f>
        <v>0.24769327229404767</v>
      </c>
      <c r="L72" s="2">
        <f>IF(Data!Y72&gt;0,Correlation!$Y$8,0)</f>
        <v>0</v>
      </c>
      <c r="M72" s="3">
        <f t="shared" si="5"/>
        <v>0.64796777654786408</v>
      </c>
      <c r="N72" s="6">
        <f>G72/IF(M72&gt;0,M72,1)+Data!$H$102</f>
        <v>3.9515600958263857</v>
      </c>
    </row>
    <row r="73" spans="1:14" x14ac:dyDescent="0.3">
      <c r="A73" t="str">
        <f>Data!A73</f>
        <v>954: Mission: Impossible (1996)</v>
      </c>
      <c r="B73" s="7">
        <f>IF(Data!E73&gt;0,Data!E73-Data!$E$102,0)*Correlation!$E$8</f>
        <v>0</v>
      </c>
      <c r="C73" s="7">
        <f>IF(Data!F73&gt;0,Data!F73-Data!$F$102,0)*Correlation!$F$8</f>
        <v>0</v>
      </c>
      <c r="D73" s="7">
        <f>IF(Data!P73&gt;0,Data!P73-Data!$P$102,0)*Correlation!$P$8</f>
        <v>9.0851945972315426E-2</v>
      </c>
      <c r="E73" s="7">
        <f>IF(Data!T73&gt;0,Data!T73-Data!$T$102,0)*Correlation!$T$8</f>
        <v>3.3272230606663157E-2</v>
      </c>
      <c r="F73" s="7">
        <f>IF(Data!Y73&gt;0,Data!Y73-Data!$Y$102,0)*Correlation!$Y$8</f>
        <v>-0.32922132312335844</v>
      </c>
      <c r="G73" s="3">
        <f t="shared" si="4"/>
        <v>-0.20509714654437985</v>
      </c>
      <c r="H73" s="2">
        <f>IF(Data!E73&gt;0,Correlation!$E$8,0)</f>
        <v>0</v>
      </c>
      <c r="I73" s="2">
        <f>IF(Data!F73&gt;0,Correlation!$F$8,0)</f>
        <v>0</v>
      </c>
      <c r="J73" s="2">
        <f>IF(Data!P73&gt;0,Correlation!$P$8,0)</f>
        <v>0.2271298649307886</v>
      </c>
      <c r="K73" s="2">
        <f>IF(Data!T73&gt;0,Correlation!$T$8,0)</f>
        <v>0.24769327229404767</v>
      </c>
      <c r="L73" s="2">
        <f>IF(Data!Y73&gt;0,Correlation!$Y$8,0)</f>
        <v>0.19365960183726966</v>
      </c>
      <c r="M73" s="3">
        <f t="shared" si="5"/>
        <v>0.66848273906210598</v>
      </c>
      <c r="N73" s="6">
        <f>G73/IF(M73&gt;0,M73,1)+Data!$H$102</f>
        <v>4.1931900637671884</v>
      </c>
    </row>
    <row r="74" spans="1:14" x14ac:dyDescent="0.3">
      <c r="A74" t="str">
        <f>Data!A74</f>
        <v>955: Mission: Impossible II (2000)</v>
      </c>
      <c r="B74" s="7">
        <f>IF(Data!E74&gt;0,Data!E74-Data!$E$102,0)*Correlation!$E$8</f>
        <v>0</v>
      </c>
      <c r="C74" s="7">
        <f>IF(Data!F74&gt;0,Data!F74-Data!$F$102,0)*Correlation!$F$8</f>
        <v>0</v>
      </c>
      <c r="D74" s="7">
        <f>IF(Data!P74&gt;0,Data!P74-Data!$P$102,0)*Correlation!$P$8</f>
        <v>9.0851945972315426E-2</v>
      </c>
      <c r="E74" s="7">
        <f>IF(Data!T74&gt;0,Data!T74-Data!$T$102,0)*Correlation!$T$8</f>
        <v>-9.057440554036067E-2</v>
      </c>
      <c r="F74" s="7">
        <f>IF(Data!Y74&gt;0,Data!Y74-Data!$Y$102,0)*Correlation!$Y$8</f>
        <v>-0.23239152220472362</v>
      </c>
      <c r="G74" s="3">
        <f t="shared" si="4"/>
        <v>-0.23211398177276887</v>
      </c>
      <c r="H74" s="2">
        <f>IF(Data!E74&gt;0,Correlation!$E$8,0)</f>
        <v>0</v>
      </c>
      <c r="I74" s="2">
        <f>IF(Data!F74&gt;0,Correlation!$F$8,0)</f>
        <v>0</v>
      </c>
      <c r="J74" s="2">
        <f>IF(Data!P74&gt;0,Correlation!$P$8,0)</f>
        <v>0.2271298649307886</v>
      </c>
      <c r="K74" s="2">
        <f>IF(Data!T74&gt;0,Correlation!$T$8,0)</f>
        <v>0.24769327229404767</v>
      </c>
      <c r="L74" s="2">
        <f>IF(Data!Y74&gt;0,Correlation!$Y$8,0)</f>
        <v>0.19365960183726966</v>
      </c>
      <c r="M74" s="3">
        <f t="shared" si="5"/>
        <v>0.66848273906210598</v>
      </c>
      <c r="N74" s="6">
        <f>G74/IF(M74&gt;0,M74,1)+Data!$H$102</f>
        <v>4.1527749062026205</v>
      </c>
    </row>
    <row r="75" spans="1:14" x14ac:dyDescent="0.3">
      <c r="A75" t="str">
        <f>Data!A75</f>
        <v>1422: The Departed (2006)</v>
      </c>
      <c r="B75" s="7">
        <f>IF(Data!E75&gt;0,Data!E75-Data!$E$102,0)*Correlation!$E$8</f>
        <v>-0.2586850278776246</v>
      </c>
      <c r="C75" s="7">
        <f>IF(Data!F75&gt;0,Data!F75-Data!$F$102,0)*Correlation!$F$8</f>
        <v>-0.26479697973714</v>
      </c>
      <c r="D75" s="7">
        <f>IF(Data!P75&gt;0,Data!P75-Data!$P$102,0)*Correlation!$P$8</f>
        <v>9.0851945972315426E-2</v>
      </c>
      <c r="E75" s="7">
        <f>IF(Data!T75&gt;0,Data!T75-Data!$T$102,0)*Correlation!$T$8</f>
        <v>0</v>
      </c>
      <c r="F75" s="7">
        <f>IF(Data!Y75&gt;0,Data!Y75-Data!$Y$102,0)*Correlation!$Y$8</f>
        <v>0</v>
      </c>
      <c r="G75" s="3">
        <f t="shared" si="4"/>
        <v>-0.43263006164244916</v>
      </c>
      <c r="H75" s="2">
        <f>IF(Data!E75&gt;0,Correlation!$E$8,0)</f>
        <v>0.46291004988627577</v>
      </c>
      <c r="I75" s="2">
        <f>IF(Data!F75&gt;0,Correlation!$F$8,0)</f>
        <v>0.40027450425381639</v>
      </c>
      <c r="J75" s="2">
        <f>IF(Data!P75&gt;0,Correlation!$P$8,0)</f>
        <v>0.2271298649307886</v>
      </c>
      <c r="K75" s="2">
        <f>IF(Data!T75&gt;0,Correlation!$T$8,0)</f>
        <v>0</v>
      </c>
      <c r="L75" s="2">
        <f>IF(Data!Y75&gt;0,Correlation!$Y$8,0)</f>
        <v>0</v>
      </c>
      <c r="M75" s="3">
        <f t="shared" si="5"/>
        <v>1.0903144190708809</v>
      </c>
      <c r="N75" s="6">
        <f>G75/IF(M75&gt;0,M75,1)+Data!$H$102</f>
        <v>4.1032061448741386</v>
      </c>
    </row>
    <row r="76" spans="1:14" x14ac:dyDescent="0.3">
      <c r="A76" t="str">
        <f>Data!A76</f>
        <v>1572: Die Hard: With a Vengeance (1995)</v>
      </c>
      <c r="B76" s="7">
        <f>IF(Data!E76&gt;0,Data!E76-Data!$E$102,0)*Correlation!$E$8</f>
        <v>0</v>
      </c>
      <c r="C76" s="7">
        <f>IF(Data!F76&gt;0,Data!F76-Data!$F$102,0)*Correlation!$F$8</f>
        <v>0.53575202877049277</v>
      </c>
      <c r="D76" s="7">
        <f>IF(Data!P76&gt;0,Data!P76-Data!$P$102,0)*Correlation!$P$8</f>
        <v>9.0851945972315426E-2</v>
      </c>
      <c r="E76" s="7">
        <f>IF(Data!T76&gt;0,Data!T76-Data!$T$102,0)*Correlation!$T$8</f>
        <v>3.3272230606663157E-2</v>
      </c>
      <c r="F76" s="7">
        <f>IF(Data!Y76&gt;0,Data!Y76-Data!$Y$102,0)*Correlation!$Y$8</f>
        <v>0</v>
      </c>
      <c r="G76" s="3">
        <f t="shared" si="4"/>
        <v>0.65987620534947133</v>
      </c>
      <c r="H76" s="2">
        <f>IF(Data!E76&gt;0,Correlation!$E$8,0)</f>
        <v>0</v>
      </c>
      <c r="I76" s="2">
        <f>IF(Data!F76&gt;0,Correlation!$F$8,0)</f>
        <v>0.40027450425381639</v>
      </c>
      <c r="J76" s="2">
        <f>IF(Data!P76&gt;0,Correlation!$P$8,0)</f>
        <v>0.2271298649307886</v>
      </c>
      <c r="K76" s="2">
        <f>IF(Data!T76&gt;0,Correlation!$T$8,0)</f>
        <v>0.24769327229404767</v>
      </c>
      <c r="L76" s="2">
        <f>IF(Data!Y76&gt;0,Correlation!$Y$8,0)</f>
        <v>0</v>
      </c>
      <c r="M76" s="3">
        <f t="shared" si="5"/>
        <v>0.87509764147865265</v>
      </c>
      <c r="N76" s="6">
        <f>G76/IF(M76&gt;0,M76,1)+Data!$H$102</f>
        <v>5.2540600889227385</v>
      </c>
    </row>
    <row r="77" spans="1:14" x14ac:dyDescent="0.3">
      <c r="A77" t="str">
        <f>Data!A77</f>
        <v>1597: Meet the Parents (2000)</v>
      </c>
      <c r="B77" s="7">
        <f>IF(Data!E77&gt;0,Data!E77-Data!$E$102,0)*Correlation!$E$8</f>
        <v>0</v>
      </c>
      <c r="C77" s="7">
        <f>IF(Data!F77&gt;0,Data!F77-Data!$F$102,0)*Correlation!$F$8</f>
        <v>-6.4659727610231824E-2</v>
      </c>
      <c r="D77" s="7">
        <f>IF(Data!P77&gt;0,Data!P77-Data!$P$102,0)*Correlation!$P$8</f>
        <v>0</v>
      </c>
      <c r="E77" s="7">
        <f>IF(Data!T77&gt;0,Data!T77-Data!$T$102,0)*Correlation!$T$8</f>
        <v>3.3272230606663157E-2</v>
      </c>
      <c r="F77" s="7">
        <f>IF(Data!Y77&gt;0,Data!Y77-Data!$Y$102,0)*Correlation!$Y$8</f>
        <v>0</v>
      </c>
      <c r="G77" s="3">
        <f t="shared" si="4"/>
        <v>-3.1387497003568667E-2</v>
      </c>
      <c r="H77" s="2">
        <f>IF(Data!E77&gt;0,Correlation!$E$8,0)</f>
        <v>0</v>
      </c>
      <c r="I77" s="2">
        <f>IF(Data!F77&gt;0,Correlation!$F$8,0)</f>
        <v>0.40027450425381639</v>
      </c>
      <c r="J77" s="2">
        <f>IF(Data!P77&gt;0,Correlation!$P$8,0)</f>
        <v>0</v>
      </c>
      <c r="K77" s="2">
        <f>IF(Data!T77&gt;0,Correlation!$T$8,0)</f>
        <v>0.24769327229404767</v>
      </c>
      <c r="L77" s="2">
        <f>IF(Data!Y77&gt;0,Correlation!$Y$8,0)</f>
        <v>0</v>
      </c>
      <c r="M77" s="3">
        <f t="shared" si="5"/>
        <v>0.64796777654786408</v>
      </c>
      <c r="N77" s="6">
        <f>G77/IF(M77&gt;0,M77,1)+Data!$H$102</f>
        <v>4.4515600958263857</v>
      </c>
    </row>
    <row r="78" spans="1:14" x14ac:dyDescent="0.3">
      <c r="A78" t="str">
        <f>Data!A78</f>
        <v>1637: Speed (1994)</v>
      </c>
      <c r="B78" s="7">
        <f>IF(Data!E78&gt;0,Data!E78-Data!$E$102,0)*Correlation!$E$8</f>
        <v>0</v>
      </c>
      <c r="C78" s="7">
        <f>IF(Data!F78&gt;0,Data!F78-Data!$F$102,0)*Correlation!$F$8</f>
        <v>-0.66507148399095639</v>
      </c>
      <c r="D78" s="7">
        <f>IF(Data!P78&gt;0,Data!P78-Data!$P$102,0)*Correlation!$P$8</f>
        <v>0</v>
      </c>
      <c r="E78" s="7">
        <f>IF(Data!T78&gt;0,Data!T78-Data!$T$102,0)*Correlation!$T$8</f>
        <v>-9.057440554036067E-2</v>
      </c>
      <c r="F78" s="7">
        <f>IF(Data!Y78&gt;0,Data!Y78-Data!$Y$102,0)*Correlation!$Y$8</f>
        <v>0</v>
      </c>
      <c r="G78" s="3">
        <f t="shared" si="4"/>
        <v>-0.75564588953131706</v>
      </c>
      <c r="H78" s="2">
        <f>IF(Data!E78&gt;0,Correlation!$E$8,0)</f>
        <v>0</v>
      </c>
      <c r="I78" s="2">
        <f>IF(Data!F78&gt;0,Correlation!$F$8,0)</f>
        <v>0.40027450425381639</v>
      </c>
      <c r="J78" s="2">
        <f>IF(Data!P78&gt;0,Correlation!$P$8,0)</f>
        <v>0</v>
      </c>
      <c r="K78" s="2">
        <f>IF(Data!T78&gt;0,Correlation!$T$8,0)</f>
        <v>0.24769327229404767</v>
      </c>
      <c r="L78" s="2">
        <f>IF(Data!Y78&gt;0,Correlation!$Y$8,0)</f>
        <v>0</v>
      </c>
      <c r="M78" s="3">
        <f t="shared" si="5"/>
        <v>0.64796777654786408</v>
      </c>
      <c r="N78" s="6">
        <f>G78/IF(M78&gt;0,M78,1)+Data!$H$102</f>
        <v>3.3338218089221616</v>
      </c>
    </row>
    <row r="79" spans="1:14" x14ac:dyDescent="0.3">
      <c r="A79" t="str">
        <f>Data!A79</f>
        <v>1891: Star Wars: Episode V - The Empire Strikes Back (1980)</v>
      </c>
      <c r="B79" s="7">
        <f>IF(Data!E79&gt;0,Data!E79-Data!$E$102,0)*Correlation!$E$8</f>
        <v>-2.7230002934486713E-2</v>
      </c>
      <c r="C79" s="7">
        <f>IF(Data!F79&gt;0,Data!F79-Data!$F$102,0)*Correlation!$F$8</f>
        <v>0.33561477664358458</v>
      </c>
      <c r="D79" s="7">
        <f>IF(Data!P79&gt;0,Data!P79-Data!$P$102,0)*Correlation!$P$8</f>
        <v>-0.13627791895847319</v>
      </c>
      <c r="E79" s="7">
        <f>IF(Data!T79&gt;0,Data!T79-Data!$T$102,0)*Correlation!$T$8</f>
        <v>0.157118866753687</v>
      </c>
      <c r="F79" s="7">
        <f>IF(Data!Y79&gt;0,Data!Y79-Data!$Y$102,0)*Correlation!$Y$8</f>
        <v>0</v>
      </c>
      <c r="G79" s="3">
        <f t="shared" si="4"/>
        <v>0.32922572150431173</v>
      </c>
      <c r="H79" s="2">
        <f>IF(Data!E79&gt;0,Correlation!$E$8,0)</f>
        <v>0.46291004988627577</v>
      </c>
      <c r="I79" s="2">
        <f>IF(Data!F79&gt;0,Correlation!$F$8,0)</f>
        <v>0.40027450425381639</v>
      </c>
      <c r="J79" s="2">
        <f>IF(Data!P79&gt;0,Correlation!$P$8,0)</f>
        <v>0.2271298649307886</v>
      </c>
      <c r="K79" s="2">
        <f>IF(Data!T79&gt;0,Correlation!$T$8,0)</f>
        <v>0.24769327229404767</v>
      </c>
      <c r="L79" s="2">
        <f>IF(Data!Y79&gt;0,Correlation!$Y$8,0)</f>
        <v>0</v>
      </c>
      <c r="M79" s="3">
        <f t="shared" si="5"/>
        <v>1.3380076913649286</v>
      </c>
      <c r="N79" s="6">
        <f>G79/IF(M79&gt;0,M79,1)+Data!$H$102</f>
        <v>4.7460566733876259</v>
      </c>
    </row>
    <row r="80" spans="1:14" x14ac:dyDescent="0.3">
      <c r="A80" t="str">
        <f>Data!A80</f>
        <v>1892: Star Wars: Episode VI - Return of the Jedi (1983)</v>
      </c>
      <c r="B80" s="7">
        <f>IF(Data!E80&gt;0,Data!E80-Data!$E$102,0)*Correlation!$E$8</f>
        <v>0.20422502200865117</v>
      </c>
      <c r="C80" s="7">
        <f>IF(Data!F80&gt;0,Data!F80-Data!$F$102,0)*Correlation!$F$8</f>
        <v>0.13547752451667636</v>
      </c>
      <c r="D80" s="7">
        <f>IF(Data!P80&gt;0,Data!P80-Data!$P$102,0)*Correlation!$P$8</f>
        <v>-0.13627791895847319</v>
      </c>
      <c r="E80" s="7">
        <f>IF(Data!T80&gt;0,Data!T80-Data!$T$102,0)*Correlation!$T$8</f>
        <v>0.157118866753687</v>
      </c>
      <c r="F80" s="7">
        <f>IF(Data!Y80&gt;0,Data!Y80-Data!$Y$102,0)*Correlation!$Y$8</f>
        <v>0</v>
      </c>
      <c r="G80" s="3">
        <f t="shared" si="4"/>
        <v>0.36054349432054134</v>
      </c>
      <c r="H80" s="2">
        <f>IF(Data!E80&gt;0,Correlation!$E$8,0)</f>
        <v>0.46291004988627577</v>
      </c>
      <c r="I80" s="2">
        <f>IF(Data!F80&gt;0,Correlation!$F$8,0)</f>
        <v>0.40027450425381639</v>
      </c>
      <c r="J80" s="2">
        <f>IF(Data!P80&gt;0,Correlation!$P$8,0)</f>
        <v>0.2271298649307886</v>
      </c>
      <c r="K80" s="2">
        <f>IF(Data!T80&gt;0,Correlation!$T$8,0)</f>
        <v>0.24769327229404767</v>
      </c>
      <c r="L80" s="2">
        <f>IF(Data!Y80&gt;0,Correlation!$Y$8,0)</f>
        <v>0</v>
      </c>
      <c r="M80" s="3">
        <f t="shared" si="5"/>
        <v>1.3380076913649286</v>
      </c>
      <c r="N80" s="6">
        <f>G80/IF(M80&gt;0,M80,1)+Data!$H$102</f>
        <v>4.7694629460259259</v>
      </c>
    </row>
    <row r="81" spans="1:14" x14ac:dyDescent="0.3">
      <c r="A81" t="str">
        <f>Data!A81</f>
        <v>1894: Star Wars: Episode II - Attack of the Clones (2002)</v>
      </c>
      <c r="B81" s="7">
        <f>IF(Data!E81&gt;0,Data!E81-Data!$E$102,0)*Correlation!$E$8</f>
        <v>-2.7230002934486713E-2</v>
      </c>
      <c r="C81" s="7">
        <f>IF(Data!F81&gt;0,Data!F81-Data!$F$102,0)*Correlation!$F$8</f>
        <v>-6.4659727610231824E-2</v>
      </c>
      <c r="D81" s="7">
        <f>IF(Data!P81&gt;0,Data!P81-Data!$P$102,0)*Correlation!$P$8</f>
        <v>-0.13627791895847319</v>
      </c>
      <c r="E81" s="7">
        <f>IF(Data!T81&gt;0,Data!T81-Data!$T$102,0)*Correlation!$T$8</f>
        <v>-0.21442104168738452</v>
      </c>
      <c r="F81" s="7">
        <f>IF(Data!Y81&gt;0,Data!Y81-Data!$Y$102,0)*Correlation!$Y$8</f>
        <v>0</v>
      </c>
      <c r="G81" s="3">
        <f t="shared" si="4"/>
        <v>-0.44258869119057626</v>
      </c>
      <c r="H81" s="2">
        <f>IF(Data!E81&gt;0,Correlation!$E$8,0)</f>
        <v>0.46291004988627577</v>
      </c>
      <c r="I81" s="2">
        <f>IF(Data!F81&gt;0,Correlation!$F$8,0)</f>
        <v>0.40027450425381639</v>
      </c>
      <c r="J81" s="2">
        <f>IF(Data!P81&gt;0,Correlation!$P$8,0)</f>
        <v>0.2271298649307886</v>
      </c>
      <c r="K81" s="2">
        <f>IF(Data!T81&gt;0,Correlation!$T$8,0)</f>
        <v>0.24769327229404767</v>
      </c>
      <c r="L81" s="2">
        <f>IF(Data!Y81&gt;0,Correlation!$Y$8,0)</f>
        <v>0</v>
      </c>
      <c r="M81" s="3">
        <f t="shared" si="5"/>
        <v>1.3380076913649286</v>
      </c>
      <c r="N81" s="6">
        <f>G81/IF(M81&gt;0,M81,1)+Data!$H$102</f>
        <v>4.1692181262881363</v>
      </c>
    </row>
    <row r="82" spans="1:14" x14ac:dyDescent="0.3">
      <c r="A82" t="str">
        <f>Data!A82</f>
        <v>1900: Traffic (2000)</v>
      </c>
      <c r="B82" s="7">
        <f>IF(Data!E82&gt;0,Data!E82-Data!$E$102,0)*Correlation!$E$8</f>
        <v>0</v>
      </c>
      <c r="C82" s="7">
        <f>IF(Data!F82&gt;0,Data!F82-Data!$F$102,0)*Correlation!$F$8</f>
        <v>0</v>
      </c>
      <c r="D82" s="7">
        <f>IF(Data!P82&gt;0,Data!P82-Data!$P$102,0)*Correlation!$P$8</f>
        <v>-0.13627791895847319</v>
      </c>
      <c r="E82" s="7">
        <f>IF(Data!T82&gt;0,Data!T82-Data!$T$102,0)*Correlation!$T$8</f>
        <v>0</v>
      </c>
      <c r="F82" s="7">
        <f>IF(Data!Y82&gt;0,Data!Y82-Data!$Y$102,0)*Correlation!$Y$8</f>
        <v>0.1549276814698157</v>
      </c>
      <c r="G82" s="3">
        <f t="shared" si="4"/>
        <v>1.864976251134251E-2</v>
      </c>
      <c r="H82" s="2">
        <f>IF(Data!E82&gt;0,Correlation!$E$8,0)</f>
        <v>0</v>
      </c>
      <c r="I82" s="2">
        <f>IF(Data!F82&gt;0,Correlation!$F$8,0)</f>
        <v>0</v>
      </c>
      <c r="J82" s="2">
        <f>IF(Data!P82&gt;0,Correlation!$P$8,0)</f>
        <v>0.2271298649307886</v>
      </c>
      <c r="K82" s="2">
        <f>IF(Data!T82&gt;0,Correlation!$T$8,0)</f>
        <v>0</v>
      </c>
      <c r="L82" s="2">
        <f>IF(Data!Y82&gt;0,Correlation!$Y$8,0)</f>
        <v>0.19365960183726966</v>
      </c>
      <c r="M82" s="3">
        <f t="shared" si="5"/>
        <v>0.42078946676805828</v>
      </c>
      <c r="N82" s="6">
        <f>G82/IF(M82&gt;0,M82,1)+Data!$H$102</f>
        <v>4.5443208872469762</v>
      </c>
    </row>
    <row r="83" spans="1:14" x14ac:dyDescent="0.3">
      <c r="A83" t="str">
        <f>Data!A83</f>
        <v>2024: The Patriot (2000)</v>
      </c>
      <c r="B83" s="7">
        <f>IF(Data!E83&gt;0,Data!E83-Data!$E$102,0)*Correlation!$E$8</f>
        <v>0</v>
      </c>
      <c r="C83" s="7">
        <f>IF(Data!F83&gt;0,Data!F83-Data!$F$102,0)*Correlation!$F$8</f>
        <v>0</v>
      </c>
      <c r="D83" s="7">
        <f>IF(Data!P83&gt;0,Data!P83-Data!$P$102,0)*Correlation!$P$8</f>
        <v>-0.13627791895847319</v>
      </c>
      <c r="E83" s="7">
        <f>IF(Data!T83&gt;0,Data!T83-Data!$T$102,0)*Correlation!$T$8</f>
        <v>0</v>
      </c>
      <c r="F83" s="7">
        <f>IF(Data!Y83&gt;0,Data!Y83-Data!$Y$102,0)*Correlation!$Y$8</f>
        <v>0</v>
      </c>
      <c r="G83" s="3">
        <f t="shared" si="4"/>
        <v>-0.13627791895847319</v>
      </c>
      <c r="H83" s="2">
        <f>IF(Data!E83&gt;0,Correlation!$E$8,0)</f>
        <v>0</v>
      </c>
      <c r="I83" s="2">
        <f>IF(Data!F83&gt;0,Correlation!$F$8,0)</f>
        <v>0</v>
      </c>
      <c r="J83" s="2">
        <f>IF(Data!P83&gt;0,Correlation!$P$8,0)</f>
        <v>0.2271298649307886</v>
      </c>
      <c r="K83" s="2">
        <f>IF(Data!T83&gt;0,Correlation!$T$8,0)</f>
        <v>0</v>
      </c>
      <c r="L83" s="2">
        <f>IF(Data!Y83&gt;0,Correlation!$Y$8,0)</f>
        <v>0</v>
      </c>
      <c r="M83" s="3">
        <f t="shared" si="5"/>
        <v>0.2271298649307886</v>
      </c>
      <c r="N83" s="6">
        <f>G83/IF(M83&gt;0,M83,1)+Data!$H$102</f>
        <v>3.9</v>
      </c>
    </row>
    <row r="84" spans="1:14" x14ac:dyDescent="0.3">
      <c r="A84" t="str">
        <f>Data!A84</f>
        <v>2164: Stargate (1994)</v>
      </c>
      <c r="B84" s="7">
        <f>IF(Data!E84&gt;0,Data!E84-Data!$E$102,0)*Correlation!$E$8</f>
        <v>0</v>
      </c>
      <c r="C84" s="7">
        <f>IF(Data!F84&gt;0,Data!F84-Data!$F$102,0)*Correlation!$F$8</f>
        <v>0</v>
      </c>
      <c r="D84" s="7">
        <f>IF(Data!P84&gt;0,Data!P84-Data!$P$102,0)*Correlation!$P$8</f>
        <v>0.31798181090310401</v>
      </c>
      <c r="E84" s="7">
        <f>IF(Data!T84&gt;0,Data!T84-Data!$T$102,0)*Correlation!$T$8</f>
        <v>0</v>
      </c>
      <c r="F84" s="7">
        <f>IF(Data!Y84&gt;0,Data!Y84-Data!$Y$102,0)*Correlation!$Y$8</f>
        <v>-0.13556172128608879</v>
      </c>
      <c r="G84" s="3">
        <f t="shared" si="4"/>
        <v>0.18242008961701522</v>
      </c>
      <c r="H84" s="2">
        <f>IF(Data!E84&gt;0,Correlation!$E$8,0)</f>
        <v>0</v>
      </c>
      <c r="I84" s="2">
        <f>IF(Data!F84&gt;0,Correlation!$F$8,0)</f>
        <v>0</v>
      </c>
      <c r="J84" s="2">
        <f>IF(Data!P84&gt;0,Correlation!$P$8,0)</f>
        <v>0.2271298649307886</v>
      </c>
      <c r="K84" s="2">
        <f>IF(Data!T84&gt;0,Correlation!$T$8,0)</f>
        <v>0</v>
      </c>
      <c r="L84" s="2">
        <f>IF(Data!Y84&gt;0,Correlation!$Y$8,0)</f>
        <v>0.19365960183726966</v>
      </c>
      <c r="M84" s="3">
        <f t="shared" si="5"/>
        <v>0.42078946676805828</v>
      </c>
      <c r="N84" s="6">
        <f>G84/IF(M84&gt;0,M84,1)+Data!$H$102</f>
        <v>4.9335186691295352</v>
      </c>
    </row>
    <row r="85" spans="1:14" x14ac:dyDescent="0.3">
      <c r="A85" t="str">
        <f>Data!A85</f>
        <v>2501: The Bourne Identity (2002)</v>
      </c>
      <c r="B85" s="7">
        <f>IF(Data!E85&gt;0,Data!E85-Data!$E$102,0)*Correlation!$E$8</f>
        <v>0</v>
      </c>
      <c r="C85" s="7">
        <f>IF(Data!F85&gt;0,Data!F85-Data!$F$102,0)*Correlation!$F$8</f>
        <v>-6.4659727610231824E-2</v>
      </c>
      <c r="D85" s="7">
        <f>IF(Data!P85&gt;0,Data!P85-Data!$P$102,0)*Correlation!$P$8</f>
        <v>0.31798181090310401</v>
      </c>
      <c r="E85" s="7">
        <f>IF(Data!T85&gt;0,Data!T85-Data!$T$102,0)*Correlation!$T$8</f>
        <v>3.3272230606663157E-2</v>
      </c>
      <c r="F85" s="7">
        <f>IF(Data!Y85&gt;0,Data!Y85-Data!$Y$102,0)*Correlation!$Y$8</f>
        <v>0</v>
      </c>
      <c r="G85" s="3">
        <f t="shared" si="4"/>
        <v>0.28659431389953538</v>
      </c>
      <c r="H85" s="2">
        <f>IF(Data!E85&gt;0,Correlation!$E$8,0)</f>
        <v>0</v>
      </c>
      <c r="I85" s="2">
        <f>IF(Data!F85&gt;0,Correlation!$F$8,0)</f>
        <v>0.40027450425381639</v>
      </c>
      <c r="J85" s="2">
        <f>IF(Data!P85&gt;0,Correlation!$P$8,0)</f>
        <v>0.2271298649307886</v>
      </c>
      <c r="K85" s="2">
        <f>IF(Data!T85&gt;0,Correlation!$T$8,0)</f>
        <v>0.24769327229404767</v>
      </c>
      <c r="L85" s="2">
        <f>IF(Data!Y85&gt;0,Correlation!$Y$8,0)</f>
        <v>0</v>
      </c>
      <c r="M85" s="3">
        <f t="shared" si="5"/>
        <v>0.87509764147865265</v>
      </c>
      <c r="N85" s="6">
        <f>G85/IF(M85&gt;0,M85,1)+Data!$H$102</f>
        <v>4.8274998129526177</v>
      </c>
    </row>
    <row r="86" spans="1:14" x14ac:dyDescent="0.3">
      <c r="A86" t="str">
        <f>Data!A86</f>
        <v>2502: The Bourne Supremacy (2004)</v>
      </c>
      <c r="B86" s="7">
        <f>IF(Data!E86&gt;0,Data!E86-Data!$E$102,0)*Correlation!$E$8</f>
        <v>0</v>
      </c>
      <c r="C86" s="7">
        <f>IF(Data!F86&gt;0,Data!F86-Data!$F$102,0)*Correlation!$F$8</f>
        <v>0.13547752451667636</v>
      </c>
      <c r="D86" s="7">
        <f>IF(Data!P86&gt;0,Data!P86-Data!$P$102,0)*Correlation!$P$8</f>
        <v>0.31798181090310401</v>
      </c>
      <c r="E86" s="7">
        <f>IF(Data!T86&gt;0,Data!T86-Data!$T$102,0)*Correlation!$T$8</f>
        <v>3.3272230606663157E-2</v>
      </c>
      <c r="F86" s="7">
        <f>IF(Data!Y86&gt;0,Data!Y86-Data!$Y$102,0)*Correlation!$Y$8</f>
        <v>0</v>
      </c>
      <c r="G86" s="3">
        <f t="shared" si="4"/>
        <v>0.48673156602644352</v>
      </c>
      <c r="H86" s="2">
        <f>IF(Data!E86&gt;0,Correlation!$E$8,0)</f>
        <v>0</v>
      </c>
      <c r="I86" s="2">
        <f>IF(Data!F86&gt;0,Correlation!$F$8,0)</f>
        <v>0.40027450425381639</v>
      </c>
      <c r="J86" s="2">
        <f>IF(Data!P86&gt;0,Correlation!$P$8,0)</f>
        <v>0.2271298649307886</v>
      </c>
      <c r="K86" s="2">
        <f>IF(Data!T86&gt;0,Correlation!$T$8,0)</f>
        <v>0.24769327229404767</v>
      </c>
      <c r="L86" s="2">
        <f>IF(Data!Y86&gt;0,Correlation!$Y$8,0)</f>
        <v>0</v>
      </c>
      <c r="M86" s="3">
        <f t="shared" si="5"/>
        <v>0.87509764147865265</v>
      </c>
      <c r="N86" s="6">
        <f>G86/IF(M86&gt;0,M86,1)+Data!$H$102</f>
        <v>5.0562025800961052</v>
      </c>
    </row>
    <row r="87" spans="1:14" x14ac:dyDescent="0.3">
      <c r="A87" t="str">
        <f>Data!A87</f>
        <v>3049: Ace Ventura: Pet Detective (1994)</v>
      </c>
      <c r="B87" s="7">
        <f>IF(Data!E87&gt;0,Data!E87-Data!$E$102,0)*Correlation!$E$8</f>
        <v>0</v>
      </c>
      <c r="C87" s="7">
        <f>IF(Data!F87&gt;0,Data!F87-Data!$F$102,0)*Correlation!$F$8</f>
        <v>-0.4649342318640482</v>
      </c>
      <c r="D87" s="7">
        <f>IF(Data!P87&gt;0,Data!P87-Data!$P$102,0)*Correlation!$P$8</f>
        <v>-0.59053764882005033</v>
      </c>
      <c r="E87" s="7">
        <f>IF(Data!T87&gt;0,Data!T87-Data!$T$102,0)*Correlation!$T$8</f>
        <v>0</v>
      </c>
      <c r="F87" s="7">
        <f>IF(Data!Y87&gt;0,Data!Y87-Data!$Y$102,0)*Correlation!$Y$8</f>
        <v>0</v>
      </c>
      <c r="G87" s="3">
        <f t="shared" si="4"/>
        <v>-1.0554718806840986</v>
      </c>
      <c r="H87" s="2">
        <f>IF(Data!E87&gt;0,Correlation!$E$8,0)</f>
        <v>0</v>
      </c>
      <c r="I87" s="2">
        <f>IF(Data!F87&gt;0,Correlation!$F$8,0)</f>
        <v>0.40027450425381639</v>
      </c>
      <c r="J87" s="2">
        <f>IF(Data!P87&gt;0,Correlation!$P$8,0)</f>
        <v>0.2271298649307886</v>
      </c>
      <c r="K87" s="2">
        <f>IF(Data!T87&gt;0,Correlation!$T$8,0)</f>
        <v>0</v>
      </c>
      <c r="L87" s="2">
        <f>IF(Data!Y87&gt;0,Correlation!$Y$8,0)</f>
        <v>0</v>
      </c>
      <c r="M87" s="3">
        <f t="shared" si="5"/>
        <v>0.62740436918460496</v>
      </c>
      <c r="N87" s="6">
        <f>G87/IF(M87&gt;0,M87,1)+Data!$H$102</f>
        <v>2.8177167190342907</v>
      </c>
    </row>
    <row r="88" spans="1:14" x14ac:dyDescent="0.3">
      <c r="A88" t="str">
        <f>Data!A88</f>
        <v>4327: Charlie's Angels (2000)</v>
      </c>
      <c r="B88" s="7">
        <f>IF(Data!E88&gt;0,Data!E88-Data!$E$102,0)*Correlation!$E$8</f>
        <v>0</v>
      </c>
      <c r="C88" s="7">
        <f>IF(Data!F88&gt;0,Data!F88-Data!$F$102,0)*Correlation!$F$8</f>
        <v>-0.26479697973714</v>
      </c>
      <c r="D88" s="7">
        <f>IF(Data!P88&gt;0,Data!P88-Data!$P$102,0)*Correlation!$P$8</f>
        <v>0</v>
      </c>
      <c r="E88" s="7">
        <f>IF(Data!T88&gt;0,Data!T88-Data!$T$102,0)*Correlation!$T$8</f>
        <v>-9.057440554036067E-2</v>
      </c>
      <c r="F88" s="7">
        <f>IF(Data!Y88&gt;0,Data!Y88-Data!$Y$102,0)*Correlation!$Y$8</f>
        <v>0</v>
      </c>
      <c r="G88" s="3">
        <f t="shared" si="4"/>
        <v>-0.35537138527750067</v>
      </c>
      <c r="H88" s="2">
        <f>IF(Data!E88&gt;0,Correlation!$E$8,0)</f>
        <v>0</v>
      </c>
      <c r="I88" s="2">
        <f>IF(Data!F88&gt;0,Correlation!$F$8,0)</f>
        <v>0.40027450425381639</v>
      </c>
      <c r="J88" s="2">
        <f>IF(Data!P88&gt;0,Correlation!$P$8,0)</f>
        <v>0</v>
      </c>
      <c r="K88" s="2">
        <f>IF(Data!T88&gt;0,Correlation!$T$8,0)</f>
        <v>0.24769327229404767</v>
      </c>
      <c r="L88" s="2">
        <f>IF(Data!Y88&gt;0,Correlation!$Y$8,0)</f>
        <v>0</v>
      </c>
      <c r="M88" s="3">
        <f t="shared" si="5"/>
        <v>0.64796777654786408</v>
      </c>
      <c r="N88" s="6">
        <f>G88/IF(M88&gt;0,M88,1)+Data!$H$102</f>
        <v>3.9515600958263857</v>
      </c>
    </row>
    <row r="89" spans="1:14" x14ac:dyDescent="0.3">
      <c r="A89" t="str">
        <f>Data!A89</f>
        <v>5503: The Fugitive (1993)</v>
      </c>
      <c r="B89" s="7">
        <f>IF(Data!E89&gt;0,Data!E89-Data!$E$102,0)*Correlation!$E$8</f>
        <v>0</v>
      </c>
      <c r="C89" s="7">
        <f>IF(Data!F89&gt;0,Data!F89-Data!$F$102,0)*Correlation!$F$8</f>
        <v>0</v>
      </c>
      <c r="D89" s="7">
        <f>IF(Data!P89&gt;0,Data!P89-Data!$P$102,0)*Correlation!$P$8</f>
        <v>0</v>
      </c>
      <c r="E89" s="7">
        <f>IF(Data!T89&gt;0,Data!T89-Data!$T$102,0)*Correlation!$T$8</f>
        <v>0</v>
      </c>
      <c r="F89" s="7">
        <f>IF(Data!Y89&gt;0,Data!Y89-Data!$Y$102,0)*Correlation!$Y$8</f>
        <v>-0.32922132312335844</v>
      </c>
      <c r="G89" s="3">
        <f t="shared" si="4"/>
        <v>-0.32922132312335844</v>
      </c>
      <c r="H89" s="2">
        <f>IF(Data!E89&gt;0,Correlation!$E$8,0)</f>
        <v>0</v>
      </c>
      <c r="I89" s="2">
        <f>IF(Data!F89&gt;0,Correlation!$F$8,0)</f>
        <v>0</v>
      </c>
      <c r="J89" s="2">
        <f>IF(Data!P89&gt;0,Correlation!$P$8,0)</f>
        <v>0</v>
      </c>
      <c r="K89" s="2">
        <f>IF(Data!T89&gt;0,Correlation!$T$8,0)</f>
        <v>0</v>
      </c>
      <c r="L89" s="2">
        <f>IF(Data!Y89&gt;0,Correlation!$Y$8,0)</f>
        <v>0.19365960183726966</v>
      </c>
      <c r="M89" s="3">
        <f t="shared" si="5"/>
        <v>0.19365960183726966</v>
      </c>
      <c r="N89" s="6">
        <f>G89/IF(M89&gt;0,M89,1)+Data!$H$102</f>
        <v>2.8</v>
      </c>
    </row>
    <row r="90" spans="1:14" x14ac:dyDescent="0.3">
      <c r="A90" t="str">
        <f>Data!A90</f>
        <v>7443: Chicken Run (2000)</v>
      </c>
      <c r="B90" s="7">
        <f>IF(Data!E90&gt;0,Data!E90-Data!$E$102,0)*Correlation!$E$8</f>
        <v>0</v>
      </c>
      <c r="C90" s="7">
        <f>IF(Data!F90&gt;0,Data!F90-Data!$F$102,0)*Correlation!$F$8</f>
        <v>0</v>
      </c>
      <c r="D90" s="7">
        <f>IF(Data!P90&gt;0,Data!P90-Data!$P$102,0)*Correlation!$P$8</f>
        <v>-0.13627791895847319</v>
      </c>
      <c r="E90" s="7">
        <f>IF(Data!T90&gt;0,Data!T90-Data!$T$102,0)*Correlation!$T$8</f>
        <v>-9.057440554036067E-2</v>
      </c>
      <c r="F90" s="7">
        <f>IF(Data!Y90&gt;0,Data!Y90-Data!$Y$102,0)*Correlation!$Y$8</f>
        <v>0</v>
      </c>
      <c r="G90" s="3">
        <f t="shared" si="4"/>
        <v>-0.22685232449883386</v>
      </c>
      <c r="H90" s="2">
        <f>IF(Data!E90&gt;0,Correlation!$E$8,0)</f>
        <v>0</v>
      </c>
      <c r="I90" s="2">
        <f>IF(Data!F90&gt;0,Correlation!$F$8,0)</f>
        <v>0</v>
      </c>
      <c r="J90" s="2">
        <f>IF(Data!P90&gt;0,Correlation!$P$8,0)</f>
        <v>0.2271298649307886</v>
      </c>
      <c r="K90" s="2">
        <f>IF(Data!T90&gt;0,Correlation!$T$8,0)</f>
        <v>0.24769327229404767</v>
      </c>
      <c r="L90" s="2">
        <f>IF(Data!Y90&gt;0,Correlation!$Y$8,0)</f>
        <v>0</v>
      </c>
      <c r="M90" s="3">
        <f t="shared" si="5"/>
        <v>0.47482313722483627</v>
      </c>
      <c r="N90" s="6">
        <f>G90/IF(M90&gt;0,M90,1)+Data!$H$102</f>
        <v>4.0222382678639024</v>
      </c>
    </row>
    <row r="91" spans="1:14" x14ac:dyDescent="0.3">
      <c r="A91" t="str">
        <f>Data!A91</f>
        <v>8358: Cast Away (2000)</v>
      </c>
      <c r="B91" s="7">
        <f>IF(Data!E91&gt;0,Data!E91-Data!$E$102,0)*Correlation!$E$8</f>
        <v>0</v>
      </c>
      <c r="C91" s="7">
        <f>IF(Data!F91&gt;0,Data!F91-Data!$F$102,0)*Correlation!$F$8</f>
        <v>0</v>
      </c>
      <c r="D91" s="7">
        <f>IF(Data!P91&gt;0,Data!P91-Data!$P$102,0)*Correlation!$P$8</f>
        <v>-0.13627791895847319</v>
      </c>
      <c r="E91" s="7">
        <f>IF(Data!T91&gt;0,Data!T91-Data!$T$102,0)*Correlation!$T$8</f>
        <v>0</v>
      </c>
      <c r="F91" s="7">
        <f>IF(Data!Y91&gt;0,Data!Y91-Data!$Y$102,0)*Correlation!$Y$8</f>
        <v>0</v>
      </c>
      <c r="G91" s="3">
        <f t="shared" si="4"/>
        <v>-0.13627791895847319</v>
      </c>
      <c r="H91" s="2">
        <f>IF(Data!E91&gt;0,Correlation!$E$8,0)</f>
        <v>0</v>
      </c>
      <c r="I91" s="2">
        <f>IF(Data!F91&gt;0,Correlation!$F$8,0)</f>
        <v>0</v>
      </c>
      <c r="J91" s="2">
        <f>IF(Data!P91&gt;0,Correlation!$P$8,0)</f>
        <v>0.2271298649307886</v>
      </c>
      <c r="K91" s="2">
        <f>IF(Data!T91&gt;0,Correlation!$T$8,0)</f>
        <v>0</v>
      </c>
      <c r="L91" s="2">
        <f>IF(Data!Y91&gt;0,Correlation!$Y$8,0)</f>
        <v>0</v>
      </c>
      <c r="M91" s="3">
        <f t="shared" si="5"/>
        <v>0.2271298649307886</v>
      </c>
      <c r="N91" s="6">
        <f>G91/IF(M91&gt;0,M91,1)+Data!$H$102</f>
        <v>3.9</v>
      </c>
    </row>
    <row r="92" spans="1:14" x14ac:dyDescent="0.3">
      <c r="A92" t="str">
        <f>Data!A92</f>
        <v>8467: Dumb &amp; Dumber (1994)</v>
      </c>
      <c r="B92" s="7">
        <f>IF(Data!E92&gt;0,Data!E92-Data!$E$102,0)*Correlation!$E$8</f>
        <v>0</v>
      </c>
      <c r="C92" s="7">
        <f>IF(Data!F92&gt;0,Data!F92-Data!$F$102,0)*Correlation!$F$8</f>
        <v>-1.0653459882447729</v>
      </c>
      <c r="D92" s="7">
        <f>IF(Data!P92&gt;0,Data!P92-Data!$P$102,0)*Correlation!$P$8</f>
        <v>0</v>
      </c>
      <c r="E92" s="7">
        <f>IF(Data!T92&gt;0,Data!T92-Data!$T$102,0)*Correlation!$T$8</f>
        <v>3.3272230606663157E-2</v>
      </c>
      <c r="F92" s="7">
        <f>IF(Data!Y92&gt;0,Data!Y92-Data!$Y$102,0)*Correlation!$Y$8</f>
        <v>0</v>
      </c>
      <c r="G92" s="3">
        <f t="shared" si="4"/>
        <v>-1.0320737576381098</v>
      </c>
      <c r="H92" s="2">
        <f>IF(Data!E92&gt;0,Correlation!$E$8,0)</f>
        <v>0</v>
      </c>
      <c r="I92" s="2">
        <f>IF(Data!F92&gt;0,Correlation!$F$8,0)</f>
        <v>0.40027450425381639</v>
      </c>
      <c r="J92" s="2">
        <f>IF(Data!P92&gt;0,Correlation!$P$8,0)</f>
        <v>0</v>
      </c>
      <c r="K92" s="2">
        <f>IF(Data!T92&gt;0,Correlation!$T$8,0)</f>
        <v>0.24769327229404767</v>
      </c>
      <c r="L92" s="2">
        <f>IF(Data!Y92&gt;0,Correlation!$Y$8,0)</f>
        <v>0</v>
      </c>
      <c r="M92" s="3">
        <f t="shared" si="5"/>
        <v>0.64796777654786408</v>
      </c>
      <c r="N92" s="6">
        <f>G92/IF(M92&gt;0,M92,1)+Data!$H$102</f>
        <v>2.9072143785658255</v>
      </c>
    </row>
    <row r="93" spans="1:14" x14ac:dyDescent="0.3">
      <c r="A93" t="str">
        <f>Data!A93</f>
        <v>8587: The Lion King (1994)</v>
      </c>
      <c r="B93" s="7">
        <f>IF(Data!E93&gt;0,Data!E93-Data!$E$102,0)*Correlation!$E$8</f>
        <v>-0.2586850278776246</v>
      </c>
      <c r="C93" s="7">
        <f>IF(Data!F93&gt;0,Data!F93-Data!$F$102,0)*Correlation!$F$8</f>
        <v>0.13547752451667636</v>
      </c>
      <c r="D93" s="7">
        <f>IF(Data!P93&gt;0,Data!P93-Data!$P$102,0)*Correlation!$P$8</f>
        <v>-0.13627791895847319</v>
      </c>
      <c r="E93" s="7">
        <f>IF(Data!T93&gt;0,Data!T93-Data!$T$102,0)*Correlation!$T$8</f>
        <v>0</v>
      </c>
      <c r="F93" s="7">
        <f>IF(Data!Y93&gt;0,Data!Y93-Data!$Y$102,0)*Correlation!$Y$8</f>
        <v>0</v>
      </c>
      <c r="G93" s="3">
        <f t="shared" si="4"/>
        <v>-0.2594854223194214</v>
      </c>
      <c r="H93" s="2">
        <f>IF(Data!E93&gt;0,Correlation!$E$8,0)</f>
        <v>0.46291004988627577</v>
      </c>
      <c r="I93" s="2">
        <f>IF(Data!F93&gt;0,Correlation!$F$8,0)</f>
        <v>0.40027450425381639</v>
      </c>
      <c r="J93" s="2">
        <f>IF(Data!P93&gt;0,Correlation!$P$8,0)</f>
        <v>0.2271298649307886</v>
      </c>
      <c r="K93" s="2">
        <f>IF(Data!T93&gt;0,Correlation!$T$8,0)</f>
        <v>0</v>
      </c>
      <c r="L93" s="2">
        <f>IF(Data!Y93&gt;0,Correlation!$Y$8,0)</f>
        <v>0</v>
      </c>
      <c r="M93" s="3">
        <f t="shared" si="5"/>
        <v>1.0903144190708809</v>
      </c>
      <c r="N93" s="6">
        <f>G93/IF(M93&gt;0,M93,1)+Data!$H$102</f>
        <v>4.2620086300055133</v>
      </c>
    </row>
    <row r="94" spans="1:14" x14ac:dyDescent="0.3">
      <c r="A94" t="str">
        <f>Data!A94</f>
        <v>9331: Clear and Present Danger (1994)</v>
      </c>
      <c r="B94" s="7">
        <f>IF(Data!E94&gt;0,Data!E94-Data!$E$102,0)*Correlation!$E$8</f>
        <v>0</v>
      </c>
      <c r="C94" s="7">
        <f>IF(Data!F94&gt;0,Data!F94-Data!$F$102,0)*Correlation!$F$8</f>
        <v>0</v>
      </c>
      <c r="D94" s="7">
        <f>IF(Data!P94&gt;0,Data!P94-Data!$P$102,0)*Correlation!$P$8</f>
        <v>0</v>
      </c>
      <c r="E94" s="7">
        <f>IF(Data!T94&gt;0,Data!T94-Data!$T$102,0)*Correlation!$T$8</f>
        <v>0</v>
      </c>
      <c r="F94" s="7">
        <f>IF(Data!Y94&gt;0,Data!Y94-Data!$Y$102,0)*Correlation!$Y$8</f>
        <v>0</v>
      </c>
      <c r="G94" s="3">
        <f t="shared" si="4"/>
        <v>0</v>
      </c>
      <c r="H94" s="2">
        <f>IF(Data!E94&gt;0,Correlation!$E$8,0)</f>
        <v>0</v>
      </c>
      <c r="I94" s="2">
        <f>IF(Data!F94&gt;0,Correlation!$F$8,0)</f>
        <v>0</v>
      </c>
      <c r="J94" s="2">
        <f>IF(Data!P94&gt;0,Correlation!$P$8,0)</f>
        <v>0</v>
      </c>
      <c r="K94" s="2">
        <f>IF(Data!T94&gt;0,Correlation!$T$8,0)</f>
        <v>0</v>
      </c>
      <c r="L94" s="2">
        <f>IF(Data!Y94&gt;0,Correlation!$Y$8,0)</f>
        <v>0</v>
      </c>
      <c r="M94" s="3">
        <f t="shared" si="5"/>
        <v>0</v>
      </c>
      <c r="N94" s="6">
        <f>G94/IF(M94&gt;0,M94,1)+Data!$H$102</f>
        <v>4.5</v>
      </c>
    </row>
    <row r="95" spans="1:14" x14ac:dyDescent="0.3">
      <c r="A95" t="str">
        <f>Data!A95</f>
        <v>9741: Unbreakable (2000)</v>
      </c>
      <c r="B95" s="7">
        <f>IF(Data!E95&gt;0,Data!E95-Data!$E$102,0)*Correlation!$E$8</f>
        <v>0</v>
      </c>
      <c r="C95" s="7">
        <f>IF(Data!F95&gt;0,Data!F95-Data!$F$102,0)*Correlation!$F$8</f>
        <v>0</v>
      </c>
      <c r="D95" s="7">
        <f>IF(Data!P95&gt;0,Data!P95-Data!$P$102,0)*Correlation!$P$8</f>
        <v>0</v>
      </c>
      <c r="E95" s="7">
        <f>IF(Data!T95&gt;0,Data!T95-Data!$T$102,0)*Correlation!$T$8</f>
        <v>0</v>
      </c>
      <c r="F95" s="7">
        <f>IF(Data!Y95&gt;0,Data!Y95-Data!$Y$102,0)*Correlation!$Y$8</f>
        <v>0</v>
      </c>
      <c r="G95" s="3">
        <f t="shared" si="4"/>
        <v>0</v>
      </c>
      <c r="H95" s="2">
        <f>IF(Data!E95&gt;0,Correlation!$E$8,0)</f>
        <v>0</v>
      </c>
      <c r="I95" s="2">
        <f>IF(Data!F95&gt;0,Correlation!$F$8,0)</f>
        <v>0</v>
      </c>
      <c r="J95" s="2">
        <f>IF(Data!P95&gt;0,Correlation!$P$8,0)</f>
        <v>0</v>
      </c>
      <c r="K95" s="2">
        <f>IF(Data!T95&gt;0,Correlation!$T$8,0)</f>
        <v>0</v>
      </c>
      <c r="L95" s="2">
        <f>IF(Data!Y95&gt;0,Correlation!$Y$8,0)</f>
        <v>0</v>
      </c>
      <c r="M95" s="3">
        <f t="shared" si="5"/>
        <v>0</v>
      </c>
      <c r="N95" s="6">
        <f>G95/IF(M95&gt;0,M95,1)+Data!$H$102</f>
        <v>4.5</v>
      </c>
    </row>
    <row r="96" spans="1:14" x14ac:dyDescent="0.3">
      <c r="A96" t="str">
        <f>Data!A96</f>
        <v>9802: The Rock (1996)</v>
      </c>
      <c r="B96" s="7">
        <f>IF(Data!E96&gt;0,Data!E96-Data!$E$102,0)*Correlation!$E$8</f>
        <v>0</v>
      </c>
      <c r="C96" s="7">
        <f>IF(Data!F96&gt;0,Data!F96-Data!$F$102,0)*Correlation!$F$8</f>
        <v>0</v>
      </c>
      <c r="D96" s="7">
        <f>IF(Data!P96&gt;0,Data!P96-Data!$P$102,0)*Correlation!$P$8</f>
        <v>-0.36340778388926176</v>
      </c>
      <c r="E96" s="7">
        <f>IF(Data!T96&gt;0,Data!T96-Data!$T$102,0)*Correlation!$T$8</f>
        <v>0</v>
      </c>
      <c r="F96" s="7">
        <f>IF(Data!Y96&gt;0,Data!Y96-Data!$Y$102,0)*Correlation!$Y$8</f>
        <v>0</v>
      </c>
      <c r="G96" s="3">
        <f t="shared" si="4"/>
        <v>-0.36340778388926176</v>
      </c>
      <c r="H96" s="2">
        <f>IF(Data!E96&gt;0,Correlation!$E$8,0)</f>
        <v>0</v>
      </c>
      <c r="I96" s="2">
        <f>IF(Data!F96&gt;0,Correlation!$F$8,0)</f>
        <v>0</v>
      </c>
      <c r="J96" s="2">
        <f>IF(Data!P96&gt;0,Correlation!$P$8,0)</f>
        <v>0.2271298649307886</v>
      </c>
      <c r="K96" s="2">
        <f>IF(Data!T96&gt;0,Correlation!$T$8,0)</f>
        <v>0</v>
      </c>
      <c r="L96" s="2">
        <f>IF(Data!Y96&gt;0,Correlation!$Y$8,0)</f>
        <v>0</v>
      </c>
      <c r="M96" s="3">
        <f t="shared" si="5"/>
        <v>0.2271298649307886</v>
      </c>
      <c r="N96" s="6">
        <f>G96/IF(M96&gt;0,M96,1)+Data!$H$102</f>
        <v>2.9</v>
      </c>
    </row>
    <row r="97" spans="1:14" x14ac:dyDescent="0.3">
      <c r="A97" t="str">
        <f>Data!A97</f>
        <v>9806: The Incredibles (2004)</v>
      </c>
      <c r="B97" s="7">
        <f>IF(Data!E97&gt;0,Data!E97-Data!$E$102,0)*Correlation!$E$8</f>
        <v>0</v>
      </c>
      <c r="C97" s="7">
        <f>IF(Data!F97&gt;0,Data!F97-Data!$F$102,0)*Correlation!$F$8</f>
        <v>-0.26479697973714</v>
      </c>
      <c r="D97" s="7">
        <f>IF(Data!P97&gt;0,Data!P97-Data!$P$102,0)*Correlation!$P$8</f>
        <v>0</v>
      </c>
      <c r="E97" s="7">
        <f>IF(Data!T97&gt;0,Data!T97-Data!$T$102,0)*Correlation!$T$8</f>
        <v>-9.057440554036067E-2</v>
      </c>
      <c r="F97" s="7">
        <f>IF(Data!Y97&gt;0,Data!Y97-Data!$Y$102,0)*Correlation!$Y$8</f>
        <v>0</v>
      </c>
      <c r="G97" s="3">
        <f t="shared" si="4"/>
        <v>-0.35537138527750067</v>
      </c>
      <c r="H97" s="2">
        <f>IF(Data!E97&gt;0,Correlation!$E$8,0)</f>
        <v>0</v>
      </c>
      <c r="I97" s="2">
        <f>IF(Data!F97&gt;0,Correlation!$F$8,0)</f>
        <v>0.40027450425381639</v>
      </c>
      <c r="J97" s="2">
        <f>IF(Data!P97&gt;0,Correlation!$P$8,0)</f>
        <v>0</v>
      </c>
      <c r="K97" s="2">
        <f>IF(Data!T97&gt;0,Correlation!$T$8,0)</f>
        <v>0.24769327229404767</v>
      </c>
      <c r="L97" s="2">
        <f>IF(Data!Y97&gt;0,Correlation!$Y$8,0)</f>
        <v>0</v>
      </c>
      <c r="M97" s="3">
        <f t="shared" si="5"/>
        <v>0.64796777654786408</v>
      </c>
      <c r="N97" s="6">
        <f>G97/IF(M97&gt;0,M97,1)+Data!$H$102</f>
        <v>3.9515600958263857</v>
      </c>
    </row>
    <row r="98" spans="1:14" x14ac:dyDescent="0.3">
      <c r="A98" t="str">
        <f>Data!A98</f>
        <v>10020: Beauty and the Beast (1991)</v>
      </c>
      <c r="B98" s="7">
        <f>IF(Data!E98&gt;0,Data!E98-Data!$E$102,0)*Correlation!$E$8</f>
        <v>0</v>
      </c>
      <c r="C98" s="7">
        <f>IF(Data!F98&gt;0,Data!F98-Data!$F$102,0)*Correlation!$F$8</f>
        <v>0.13547752451667636</v>
      </c>
      <c r="D98" s="7">
        <f>IF(Data!P98&gt;0,Data!P98-Data!$P$102,0)*Correlation!$P$8</f>
        <v>0</v>
      </c>
      <c r="E98" s="7">
        <f>IF(Data!T98&gt;0,Data!T98-Data!$T$102,0)*Correlation!$T$8</f>
        <v>-0.46211431398143216</v>
      </c>
      <c r="F98" s="7">
        <f>IF(Data!Y98&gt;0,Data!Y98-Data!$Y$102,0)*Correlation!$Y$8</f>
        <v>0</v>
      </c>
      <c r="G98" s="3">
        <f t="shared" ref="G98:G129" si="6">SUM(B98:F98)</f>
        <v>-0.32663678946475583</v>
      </c>
      <c r="H98" s="2">
        <f>IF(Data!E98&gt;0,Correlation!$E$8,0)</f>
        <v>0</v>
      </c>
      <c r="I98" s="2">
        <f>IF(Data!F98&gt;0,Correlation!$F$8,0)</f>
        <v>0.40027450425381639</v>
      </c>
      <c r="J98" s="2">
        <f>IF(Data!P98&gt;0,Correlation!$P$8,0)</f>
        <v>0</v>
      </c>
      <c r="K98" s="2">
        <f>IF(Data!T98&gt;0,Correlation!$T$8,0)</f>
        <v>0.24769327229404767</v>
      </c>
      <c r="L98" s="2">
        <f>IF(Data!Y98&gt;0,Correlation!$Y$8,0)</f>
        <v>0</v>
      </c>
      <c r="M98" s="3">
        <f t="shared" ref="M98:M129" si="7">SUM(H98:L98)</f>
        <v>0.64796777654786408</v>
      </c>
      <c r="N98" s="6">
        <f>G98/IF(M98&gt;0,M98,1)+Data!$H$102</f>
        <v>3.9959058130869449</v>
      </c>
    </row>
    <row r="99" spans="1:14" x14ac:dyDescent="0.3">
      <c r="A99" t="str">
        <f>Data!A99</f>
        <v>36657: X-Men (2000)</v>
      </c>
      <c r="B99" s="7">
        <f>IF(Data!E99&gt;0,Data!E99-Data!$E$102,0)*Correlation!$E$8</f>
        <v>0</v>
      </c>
      <c r="C99" s="7">
        <f>IF(Data!F99&gt;0,Data!F99-Data!$F$102,0)*Correlation!$F$8</f>
        <v>0.13547752451667636</v>
      </c>
      <c r="D99" s="7">
        <f>IF(Data!P99&gt;0,Data!P99-Data!$P$102,0)*Correlation!$P$8</f>
        <v>9.0851945972315426E-2</v>
      </c>
      <c r="E99" s="7">
        <f>IF(Data!T99&gt;0,Data!T99-Data!$T$102,0)*Correlation!$T$8</f>
        <v>3.3272230606663157E-2</v>
      </c>
      <c r="F99" s="7">
        <f>IF(Data!Y99&gt;0,Data!Y99-Data!$Y$102,0)*Correlation!$Y$8</f>
        <v>-0.13556172128608879</v>
      </c>
      <c r="G99" s="3">
        <f t="shared" si="6"/>
        <v>0.12403997980956616</v>
      </c>
      <c r="H99" s="2">
        <f>IF(Data!E99&gt;0,Correlation!$E$8,0)</f>
        <v>0</v>
      </c>
      <c r="I99" s="2">
        <f>IF(Data!F99&gt;0,Correlation!$F$8,0)</f>
        <v>0.40027450425381639</v>
      </c>
      <c r="J99" s="2">
        <f>IF(Data!P99&gt;0,Correlation!$P$8,0)</f>
        <v>0.2271298649307886</v>
      </c>
      <c r="K99" s="2">
        <f>IF(Data!T99&gt;0,Correlation!$T$8,0)</f>
        <v>0.24769327229404767</v>
      </c>
      <c r="L99" s="2">
        <f>IF(Data!Y99&gt;0,Correlation!$Y$8,0)</f>
        <v>0.19365960183726966</v>
      </c>
      <c r="M99" s="3">
        <f t="shared" si="7"/>
        <v>1.0687572433159223</v>
      </c>
      <c r="N99" s="6">
        <f>G99/IF(M99&gt;0,M99,1)+Data!$H$102</f>
        <v>4.6160600132399763</v>
      </c>
    </row>
    <row r="100" spans="1:14" x14ac:dyDescent="0.3">
      <c r="A100" t="str">
        <f>Data!A100</f>
        <v>36658: X2: X-Men United (2003)</v>
      </c>
      <c r="B100" s="7">
        <f>IF(Data!E100&gt;0,Data!E100-Data!$E$102,0)*Correlation!$E$8</f>
        <v>0</v>
      </c>
      <c r="C100" s="7">
        <f>IF(Data!F100&gt;0,Data!F100-Data!$F$102,0)*Correlation!$F$8</f>
        <v>-6.4659727610231824E-2</v>
      </c>
      <c r="D100" s="7">
        <f>IF(Data!P100&gt;0,Data!P100-Data!$P$102,0)*Correlation!$P$8</f>
        <v>9.0851945972315426E-2</v>
      </c>
      <c r="E100" s="7">
        <f>IF(Data!T100&gt;0,Data!T100-Data!$T$102,0)*Correlation!$T$8</f>
        <v>0</v>
      </c>
      <c r="F100" s="7">
        <f>IF(Data!Y100&gt;0,Data!Y100-Data!$Y$102,0)*Correlation!$Y$8</f>
        <v>0</v>
      </c>
      <c r="G100" s="3">
        <f t="shared" si="6"/>
        <v>2.6192218362083602E-2</v>
      </c>
      <c r="H100" s="2">
        <f>IF(Data!E100&gt;0,Correlation!$E$8,0)</f>
        <v>0</v>
      </c>
      <c r="I100" s="2">
        <f>IF(Data!F100&gt;0,Correlation!$F$8,0)</f>
        <v>0.40027450425381639</v>
      </c>
      <c r="J100" s="2">
        <f>IF(Data!P100&gt;0,Correlation!$P$8,0)</f>
        <v>0.2271298649307886</v>
      </c>
      <c r="K100" s="2">
        <f>IF(Data!T100&gt;0,Correlation!$T$8,0)</f>
        <v>0</v>
      </c>
      <c r="L100" s="2">
        <f>IF(Data!Y100&gt;0,Correlation!$Y$8,0)</f>
        <v>0</v>
      </c>
      <c r="M100" s="3">
        <f t="shared" si="7"/>
        <v>0.62740436918460496</v>
      </c>
      <c r="N100" s="6">
        <f>G100/IF(M100&gt;0,M100,1)+Data!$H$102</f>
        <v>4.5417469492539935</v>
      </c>
    </row>
    <row r="101" spans="1:14" x14ac:dyDescent="0.3">
      <c r="A101" t="str">
        <f>Data!A101</f>
        <v>36955: True Lies (1994)</v>
      </c>
      <c r="B101" s="7">
        <f>IF(Data!E101&gt;0,Data!E101-Data!$E$102,0)*Correlation!$E$8</f>
        <v>0</v>
      </c>
      <c r="C101" s="7">
        <f>IF(Data!F101&gt;0,Data!F101-Data!$F$102,0)*Correlation!$F$8</f>
        <v>-0.26479697973714</v>
      </c>
      <c r="D101" s="7">
        <f>IF(Data!P101&gt;0,Data!P101-Data!$P$102,0)*Correlation!$P$8</f>
        <v>0</v>
      </c>
      <c r="E101" s="7">
        <f>IF(Data!T101&gt;0,Data!T101-Data!$T$102,0)*Correlation!$T$8</f>
        <v>0</v>
      </c>
      <c r="F101" s="7">
        <f>IF(Data!Y101&gt;0,Data!Y101-Data!$Y$102,0)*Correlation!$Y$8</f>
        <v>0</v>
      </c>
      <c r="G101" s="3">
        <f t="shared" si="6"/>
        <v>-0.26479697973714</v>
      </c>
      <c r="H101" s="2">
        <f>IF(Data!E101&gt;0,Correlation!$E$8,0)</f>
        <v>0</v>
      </c>
      <c r="I101" s="2">
        <f>IF(Data!F101&gt;0,Correlation!$F$8,0)</f>
        <v>0.40027450425381639</v>
      </c>
      <c r="J101" s="2">
        <f>IF(Data!P101&gt;0,Correlation!$P$8,0)</f>
        <v>0</v>
      </c>
      <c r="K101" s="2">
        <f>IF(Data!T101&gt;0,Correlation!$T$8,0)</f>
        <v>0</v>
      </c>
      <c r="L101" s="2">
        <f>IF(Data!Y101&gt;0,Correlation!$Y$8,0)</f>
        <v>0</v>
      </c>
      <c r="M101" s="3">
        <f t="shared" si="7"/>
        <v>0.40027450425381639</v>
      </c>
      <c r="N101" s="6">
        <f>G101/IF(M101&gt;0,M101,1)+Data!$H$102</f>
        <v>3.8384615384615386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P9" sqref="P9"/>
    </sheetView>
  </sheetViews>
  <sheetFormatPr defaultRowHeight="14.4" x14ac:dyDescent="0.3"/>
  <cols>
    <col min="1" max="1" width="89" bestFit="1" customWidth="1"/>
    <col min="2" max="6" width="9.109375" style="2"/>
    <col min="7" max="7" width="21" style="3" bestFit="1" customWidth="1"/>
    <col min="13" max="13" width="13.6640625" style="3" bestFit="1" customWidth="1"/>
    <col min="14" max="14" width="17.33203125" style="5" customWidth="1"/>
  </cols>
  <sheetData>
    <row r="1" spans="1:14" x14ac:dyDescent="0.3">
      <c r="A1" t="s">
        <v>101</v>
      </c>
      <c r="B1" s="2" t="s">
        <v>119</v>
      </c>
      <c r="C1" s="2" t="s">
        <v>136</v>
      </c>
      <c r="D1" s="2" t="s">
        <v>121</v>
      </c>
      <c r="E1" s="2" t="s">
        <v>108</v>
      </c>
      <c r="F1" s="2" t="s">
        <v>126</v>
      </c>
      <c r="G1" s="3" t="s">
        <v>134</v>
      </c>
      <c r="H1" s="2" t="s">
        <v>135</v>
      </c>
      <c r="I1" s="2" t="s">
        <v>137</v>
      </c>
      <c r="J1" s="2" t="s">
        <v>138</v>
      </c>
      <c r="K1" s="2" t="s">
        <v>139</v>
      </c>
      <c r="L1" s="2" t="s">
        <v>140</v>
      </c>
      <c r="M1" s="3" t="s">
        <v>133</v>
      </c>
      <c r="N1" s="6" t="s">
        <v>100</v>
      </c>
    </row>
    <row r="2" spans="1:14" x14ac:dyDescent="0.3">
      <c r="A2" t="str">
        <f>Data!A2</f>
        <v>11: Star Wars: Episode IV - A New Hope (1977)</v>
      </c>
      <c r="B2" s="7">
        <f>Data!S2*Correlation!$S$6</f>
        <v>2.1450747624533082</v>
      </c>
      <c r="C2" s="7">
        <f>Data!Y2*Correlation!$Y$6</f>
        <v>0</v>
      </c>
      <c r="D2" s="7">
        <f>Data!U2*Correlation!$U$6</f>
        <v>1.5364704404512257</v>
      </c>
      <c r="E2" s="7">
        <f>Data!H2*Correlation!$H$6</f>
        <v>0</v>
      </c>
      <c r="F2" s="7">
        <f>Data!Z2*Correlation!$Z$6</f>
        <v>0</v>
      </c>
      <c r="G2" s="3">
        <f t="shared" ref="G2:G33" si="0">SUM(B2:F2)</f>
        <v>3.6815452029045339</v>
      </c>
      <c r="H2" s="7">
        <f>IF(Data!S2&gt;0,Correlation!$S$6,0)</f>
        <v>0.47668328054517961</v>
      </c>
      <c r="I2" s="7">
        <f>IF(Data!Y2&gt;0,Correlation!$Y$6,0)</f>
        <v>0</v>
      </c>
      <c r="J2" s="7">
        <f>IF(Data!U2&gt;0,Correlation!$U$6,0)</f>
        <v>0.43899155441463594</v>
      </c>
      <c r="K2" s="7">
        <f>IF(Data!H2&gt;0,Correlation!$H$6,0)</f>
        <v>0</v>
      </c>
      <c r="L2" s="7">
        <f>IF(Data!Z2&gt;0,Correlation!$Z$6,0)</f>
        <v>0</v>
      </c>
      <c r="M2" s="3">
        <f t="shared" ref="M2:M33" si="1">SUM(H2:L2)</f>
        <v>0.91567483495981561</v>
      </c>
      <c r="N2" s="6">
        <f t="shared" ref="N2:N33" si="2">G2/IF(M2&gt;0,M2,1)</f>
        <v>4.0205813923739626</v>
      </c>
    </row>
    <row r="3" spans="1:14" x14ac:dyDescent="0.3">
      <c r="A3" t="str">
        <f>Data!A3</f>
        <v>12: Finding Nemo (2003)</v>
      </c>
      <c r="B3" s="7">
        <f>Data!S3*Correlation!$S$6</f>
        <v>1.6683914819081287</v>
      </c>
      <c r="C3" s="7">
        <f>Data!Y3*Correlation!$Y$6</f>
        <v>0</v>
      </c>
      <c r="D3" s="7">
        <f>Data!U3*Correlation!$U$6</f>
        <v>0.87798310882927189</v>
      </c>
      <c r="E3" s="7">
        <f>Data!H3*Correlation!$H$6</f>
        <v>1.8012352691421738</v>
      </c>
      <c r="F3" s="7">
        <f>Data!Z3*Correlation!$Z$6</f>
        <v>1.3294969275802566</v>
      </c>
      <c r="G3" s="3">
        <f t="shared" si="0"/>
        <v>5.6771067874598309</v>
      </c>
      <c r="H3" s="7">
        <f>IF(Data!S3&gt;0,Correlation!$S$6,0)</f>
        <v>0.47668328054517961</v>
      </c>
      <c r="I3" s="7">
        <f>IF(Data!Y3&gt;0,Correlation!$Y$6,0)</f>
        <v>0</v>
      </c>
      <c r="J3" s="7">
        <f>IF(Data!U3&gt;0,Correlation!$U$6,0)</f>
        <v>0.43899155441463594</v>
      </c>
      <c r="K3" s="7">
        <f>IF(Data!H3&gt;0,Correlation!$H$6,0)</f>
        <v>0.40027450425381639</v>
      </c>
      <c r="L3" s="7">
        <f>IF(Data!Z3&gt;0,Correlation!$Z$6,0)</f>
        <v>0.37985626502293046</v>
      </c>
      <c r="M3" s="3">
        <f t="shared" si="1"/>
        <v>1.6958056042365626</v>
      </c>
      <c r="N3" s="6">
        <f t="shared" si="2"/>
        <v>3.3477344179527089</v>
      </c>
    </row>
    <row r="4" spans="1:14" x14ac:dyDescent="0.3">
      <c r="A4" t="str">
        <f>Data!A4</f>
        <v>13: Forrest Gump (1994)</v>
      </c>
      <c r="B4" s="7">
        <f>Data!S4*Correlation!$S$6</f>
        <v>1.6683914819081287</v>
      </c>
      <c r="C4" s="7">
        <f>Data!Y4*Correlation!$Y$6</f>
        <v>1.624385517176997</v>
      </c>
      <c r="D4" s="7">
        <f>Data!U4*Correlation!$U$6</f>
        <v>1.9754619948658618</v>
      </c>
      <c r="E4" s="7">
        <f>Data!H4*Correlation!$H$6</f>
        <v>0</v>
      </c>
      <c r="F4" s="7">
        <f>Data!Z4*Correlation!$Z$6</f>
        <v>1.3294969275802566</v>
      </c>
      <c r="G4" s="3">
        <f t="shared" si="0"/>
        <v>6.5977359215312443</v>
      </c>
      <c r="H4" s="7">
        <f>IF(Data!S4&gt;0,Correlation!$S$6,0)</f>
        <v>0.47668328054517961</v>
      </c>
      <c r="I4" s="7">
        <f>IF(Data!Y4&gt;0,Correlation!$Y$6,0)</f>
        <v>0.46411014776485626</v>
      </c>
      <c r="J4" s="7">
        <f>IF(Data!U4&gt;0,Correlation!$U$6,0)</f>
        <v>0.43899155441463594</v>
      </c>
      <c r="K4" s="7">
        <f>IF(Data!H4&gt;0,Correlation!$H$6,0)</f>
        <v>0</v>
      </c>
      <c r="L4" s="7">
        <f>IF(Data!Z4&gt;0,Correlation!$Z$6,0)</f>
        <v>0.37985626502293046</v>
      </c>
      <c r="M4" s="3">
        <f t="shared" si="1"/>
        <v>1.7596412477476022</v>
      </c>
      <c r="N4" s="6">
        <f t="shared" si="2"/>
        <v>3.7494778722518354</v>
      </c>
    </row>
    <row r="5" spans="1:14" x14ac:dyDescent="0.3">
      <c r="A5" t="str">
        <f>Data!A5</f>
        <v>14: American Beauty (1999)</v>
      </c>
      <c r="B5" s="7">
        <f>Data!S5*Correlation!$S$6</f>
        <v>1.6683914819081287</v>
      </c>
      <c r="C5" s="7">
        <f>Data!Y5*Correlation!$Y$6</f>
        <v>0</v>
      </c>
      <c r="D5" s="7">
        <f>Data!U5*Correlation!$U$6</f>
        <v>1.5364704404512257</v>
      </c>
      <c r="E5" s="7">
        <f>Data!H5*Correlation!$H$6</f>
        <v>1.8012352691421738</v>
      </c>
      <c r="F5" s="7">
        <f>Data!Z5*Correlation!$Z$6</f>
        <v>0</v>
      </c>
      <c r="G5" s="3">
        <f t="shared" si="0"/>
        <v>5.006097191501528</v>
      </c>
      <c r="H5" s="7">
        <f>IF(Data!S5&gt;0,Correlation!$S$6,0)</f>
        <v>0.47668328054517961</v>
      </c>
      <c r="I5" s="7">
        <f>IF(Data!Y5&gt;0,Correlation!$Y$6,0)</f>
        <v>0</v>
      </c>
      <c r="J5" s="7">
        <f>IF(Data!U5&gt;0,Correlation!$U$6,0)</f>
        <v>0.43899155441463594</v>
      </c>
      <c r="K5" s="7">
        <f>IF(Data!H5&gt;0,Correlation!$H$6,0)</f>
        <v>0.40027450425381639</v>
      </c>
      <c r="L5" s="7">
        <f>IF(Data!Z5&gt;0,Correlation!$Z$6,0)</f>
        <v>0</v>
      </c>
      <c r="M5" s="3">
        <f t="shared" si="1"/>
        <v>1.3159493392136321</v>
      </c>
      <c r="N5" s="6">
        <f t="shared" si="2"/>
        <v>3.8041716670438137</v>
      </c>
    </row>
    <row r="6" spans="1:14" x14ac:dyDescent="0.3">
      <c r="A6" t="str">
        <f>Data!A6</f>
        <v>22: Pirates of the Caribbean: The Curse of the Black Pearl (2003)</v>
      </c>
      <c r="B6" s="7">
        <f>Data!S6*Correlation!$S$6</f>
        <v>1.9067331221807184</v>
      </c>
      <c r="C6" s="7">
        <f>Data!Y6*Correlation!$Y$6</f>
        <v>0</v>
      </c>
      <c r="D6" s="7">
        <f>Data!U6*Correlation!$U$6</f>
        <v>1.0974788860365898</v>
      </c>
      <c r="E6" s="7">
        <f>Data!H6*Correlation!$H$6</f>
        <v>0</v>
      </c>
      <c r="F6" s="7">
        <f>Data!Z6*Correlation!$Z$6</f>
        <v>1.3294969275802566</v>
      </c>
      <c r="G6" s="3">
        <f t="shared" si="0"/>
        <v>4.3337089357975653</v>
      </c>
      <c r="H6" s="7">
        <f>IF(Data!S6&gt;0,Correlation!$S$6,0)</f>
        <v>0.47668328054517961</v>
      </c>
      <c r="I6" s="7">
        <f>IF(Data!Y6&gt;0,Correlation!$Y$6,0)</f>
        <v>0</v>
      </c>
      <c r="J6" s="7">
        <f>IF(Data!U6&gt;0,Correlation!$U$6,0)</f>
        <v>0.43899155441463594</v>
      </c>
      <c r="K6" s="7">
        <f>IF(Data!H6&gt;0,Correlation!$H$6,0)</f>
        <v>0</v>
      </c>
      <c r="L6" s="7">
        <f>IF(Data!Z6&gt;0,Correlation!$Z$6,0)</f>
        <v>0.37985626502293046</v>
      </c>
      <c r="M6" s="3">
        <f t="shared" si="1"/>
        <v>1.2955310999827461</v>
      </c>
      <c r="N6" s="6">
        <f t="shared" si="2"/>
        <v>3.3451214994802378</v>
      </c>
    </row>
    <row r="7" spans="1:14" x14ac:dyDescent="0.3">
      <c r="A7" t="str">
        <f>Data!A7</f>
        <v>24: Kill Bill: Vol. 1 (2003)</v>
      </c>
      <c r="B7" s="7">
        <f>Data!S7*Correlation!$S$6</f>
        <v>1.9067331221807184</v>
      </c>
      <c r="C7" s="7">
        <f>Data!Y7*Correlation!$Y$6</f>
        <v>2.3205507388242812</v>
      </c>
      <c r="D7" s="7">
        <f>Data!U7*Correlation!$U$6</f>
        <v>1.9754619948658618</v>
      </c>
      <c r="E7" s="7">
        <f>Data!H7*Correlation!$H$6</f>
        <v>0</v>
      </c>
      <c r="F7" s="7">
        <f>Data!Z7*Correlation!$Z$6</f>
        <v>1.1395687950687914</v>
      </c>
      <c r="G7" s="3">
        <f t="shared" si="0"/>
        <v>7.3423146509396524</v>
      </c>
      <c r="H7" s="7">
        <f>IF(Data!S7&gt;0,Correlation!$S$6,0)</f>
        <v>0.47668328054517961</v>
      </c>
      <c r="I7" s="7">
        <f>IF(Data!Y7&gt;0,Correlation!$Y$6,0)</f>
        <v>0.46411014776485626</v>
      </c>
      <c r="J7" s="7">
        <f>IF(Data!U7&gt;0,Correlation!$U$6,0)</f>
        <v>0.43899155441463594</v>
      </c>
      <c r="K7" s="7">
        <f>IF(Data!H7&gt;0,Correlation!$H$6,0)</f>
        <v>0</v>
      </c>
      <c r="L7" s="7">
        <f>IF(Data!Z7&gt;0,Correlation!$Z$6,0)</f>
        <v>0.37985626502293046</v>
      </c>
      <c r="M7" s="3">
        <f t="shared" si="1"/>
        <v>1.7596412477476022</v>
      </c>
      <c r="N7" s="6">
        <f t="shared" si="2"/>
        <v>4.1726202203648342</v>
      </c>
    </row>
    <row r="8" spans="1:14" x14ac:dyDescent="0.3">
      <c r="A8" t="str">
        <f>Data!A8</f>
        <v>38: Eternal Sunshine of the Spotless Mind (2004)</v>
      </c>
      <c r="B8" s="7">
        <f>Data!S8*Correlation!$S$6</f>
        <v>0</v>
      </c>
      <c r="C8" s="7">
        <f>Data!Y8*Correlation!$Y$6</f>
        <v>2.3205507388242812</v>
      </c>
      <c r="D8" s="7">
        <f>Data!U8*Correlation!$U$6</f>
        <v>1.3169746632439079</v>
      </c>
      <c r="E8" s="7">
        <f>Data!H8*Correlation!$H$6</f>
        <v>0</v>
      </c>
      <c r="F8" s="7">
        <f>Data!Z8*Correlation!$Z$6</f>
        <v>0</v>
      </c>
      <c r="G8" s="3">
        <f t="shared" si="0"/>
        <v>3.6375254020681891</v>
      </c>
      <c r="H8" s="7">
        <f>IF(Data!S8&gt;0,Correlation!$S$6,0)</f>
        <v>0</v>
      </c>
      <c r="I8" s="7">
        <f>IF(Data!Y8&gt;0,Correlation!$Y$6,0)</f>
        <v>0.46411014776485626</v>
      </c>
      <c r="J8" s="7">
        <f>IF(Data!U8&gt;0,Correlation!$U$6,0)</f>
        <v>0.43899155441463594</v>
      </c>
      <c r="K8" s="7">
        <f>IF(Data!H8&gt;0,Correlation!$H$6,0)</f>
        <v>0</v>
      </c>
      <c r="L8" s="7">
        <f>IF(Data!Z8&gt;0,Correlation!$Z$6,0)</f>
        <v>0</v>
      </c>
      <c r="M8" s="3">
        <f t="shared" si="1"/>
        <v>0.90310170217949226</v>
      </c>
      <c r="N8" s="6">
        <f t="shared" si="2"/>
        <v>4.0278136928427886</v>
      </c>
    </row>
    <row r="9" spans="1:14" x14ac:dyDescent="0.3">
      <c r="A9" t="str">
        <f>Data!A9</f>
        <v>63: Twelve Monkeys (a.k.a. 12 Monkeys) (1995)</v>
      </c>
      <c r="B9" s="7">
        <f>Data!S9*Correlation!$S$6</f>
        <v>1.9067331221807184</v>
      </c>
      <c r="C9" s="7">
        <f>Data!Y9*Correlation!$Y$6</f>
        <v>1.856440591059425</v>
      </c>
      <c r="D9" s="7">
        <f>Data!U9*Correlation!$U$6</f>
        <v>1.5364704404512257</v>
      </c>
      <c r="E9" s="7">
        <f>Data!H9*Correlation!$H$6</f>
        <v>0</v>
      </c>
      <c r="F9" s="7">
        <f>Data!Z9*Correlation!$Z$6</f>
        <v>1.8992813251146523</v>
      </c>
      <c r="G9" s="3">
        <f t="shared" si="0"/>
        <v>7.1989254788060215</v>
      </c>
      <c r="H9" s="7">
        <f>IF(Data!S9&gt;0,Correlation!$S$6,0)</f>
        <v>0.47668328054517961</v>
      </c>
      <c r="I9" s="7">
        <f>IF(Data!Y9&gt;0,Correlation!$Y$6,0)</f>
        <v>0.46411014776485626</v>
      </c>
      <c r="J9" s="7">
        <f>IF(Data!U9&gt;0,Correlation!$U$6,0)</f>
        <v>0.43899155441463594</v>
      </c>
      <c r="K9" s="7">
        <f>IF(Data!H9&gt;0,Correlation!$H$6,0)</f>
        <v>0</v>
      </c>
      <c r="L9" s="7">
        <f>IF(Data!Z9&gt;0,Correlation!$Z$6,0)</f>
        <v>0.37985626502293046</v>
      </c>
      <c r="M9" s="3">
        <f t="shared" si="1"/>
        <v>1.7596412477476022</v>
      </c>
      <c r="N9" s="6">
        <f t="shared" si="2"/>
        <v>4.0911324896599686</v>
      </c>
    </row>
    <row r="10" spans="1:14" x14ac:dyDescent="0.3">
      <c r="A10" t="str">
        <f>Data!A10</f>
        <v>77: Memento (2000)</v>
      </c>
      <c r="B10" s="7">
        <f>Data!S10*Correlation!$S$6</f>
        <v>1.9067331221807184</v>
      </c>
      <c r="C10" s="7">
        <f>Data!Y10*Correlation!$Y$6</f>
        <v>2.0884956649418531</v>
      </c>
      <c r="D10" s="7">
        <f>Data!U10*Correlation!$U$6</f>
        <v>1.9754619948658618</v>
      </c>
      <c r="E10" s="7">
        <f>Data!H10*Correlation!$H$6</f>
        <v>0</v>
      </c>
      <c r="F10" s="7">
        <f>Data!Z10*Correlation!$Z$6</f>
        <v>1.8992813251146523</v>
      </c>
      <c r="G10" s="3">
        <f t="shared" si="0"/>
        <v>7.8699721071030861</v>
      </c>
      <c r="H10" s="7">
        <f>IF(Data!S10&gt;0,Correlation!$S$6,0)</f>
        <v>0.47668328054517961</v>
      </c>
      <c r="I10" s="7">
        <f>IF(Data!Y10&gt;0,Correlation!$Y$6,0)</f>
        <v>0.46411014776485626</v>
      </c>
      <c r="J10" s="7">
        <f>IF(Data!U10&gt;0,Correlation!$U$6,0)</f>
        <v>0.43899155441463594</v>
      </c>
      <c r="K10" s="7">
        <f>IF(Data!H10&gt;0,Correlation!$H$6,0)</f>
        <v>0</v>
      </c>
      <c r="L10" s="7">
        <f>IF(Data!Z10&gt;0,Correlation!$Z$6,0)</f>
        <v>0.37985626502293046</v>
      </c>
      <c r="M10" s="3">
        <f t="shared" si="1"/>
        <v>1.7596412477476022</v>
      </c>
      <c r="N10" s="6">
        <f t="shared" si="2"/>
        <v>4.4724867169242053</v>
      </c>
    </row>
    <row r="11" spans="1:14" x14ac:dyDescent="0.3">
      <c r="A11" t="str">
        <f>Data!A11</f>
        <v>85: Raiders of the Lost Ark (Indiana Jones and the Raiders of the Lost Ark) (1981)</v>
      </c>
      <c r="B11" s="7">
        <f>Data!S11*Correlation!$S$6</f>
        <v>2.3834164027258979</v>
      </c>
      <c r="C11" s="7">
        <f>Data!Y11*Correlation!$Y$6</f>
        <v>1.856440591059425</v>
      </c>
      <c r="D11" s="7">
        <f>Data!U11*Correlation!$U$6</f>
        <v>1.9754619948658618</v>
      </c>
      <c r="E11" s="7">
        <f>Data!H11*Correlation!$H$6</f>
        <v>0</v>
      </c>
      <c r="F11" s="7">
        <f>Data!Z11*Correlation!$Z$6</f>
        <v>1.1395687950687914</v>
      </c>
      <c r="G11" s="3">
        <f t="shared" si="0"/>
        <v>7.3548877837199758</v>
      </c>
      <c r="H11" s="7">
        <f>IF(Data!S11&gt;0,Correlation!$S$6,0)</f>
        <v>0.47668328054517961</v>
      </c>
      <c r="I11" s="7">
        <f>IF(Data!Y11&gt;0,Correlation!$Y$6,0)</f>
        <v>0.46411014776485626</v>
      </c>
      <c r="J11" s="7">
        <f>IF(Data!U11&gt;0,Correlation!$U$6,0)</f>
        <v>0.43899155441463594</v>
      </c>
      <c r="K11" s="7">
        <f>IF(Data!H11&gt;0,Correlation!$H$6,0)</f>
        <v>0</v>
      </c>
      <c r="L11" s="7">
        <f>IF(Data!Z11&gt;0,Correlation!$Z$6,0)</f>
        <v>0.37985626502293046</v>
      </c>
      <c r="M11" s="3">
        <f t="shared" si="1"/>
        <v>1.7596412477476022</v>
      </c>
      <c r="N11" s="6">
        <f t="shared" si="2"/>
        <v>4.1797655022775073</v>
      </c>
    </row>
    <row r="12" spans="1:14" x14ac:dyDescent="0.3">
      <c r="A12" t="str">
        <f>Data!A12</f>
        <v>98: Gladiator (2000)</v>
      </c>
      <c r="B12" s="7">
        <f>Data!S12*Correlation!$S$6</f>
        <v>2.3834164027258979</v>
      </c>
      <c r="C12" s="7">
        <f>Data!Y12*Correlation!$Y$6</f>
        <v>1.3923304432945689</v>
      </c>
      <c r="D12" s="7">
        <f>Data!U12*Correlation!$U$6</f>
        <v>0.87798310882927189</v>
      </c>
      <c r="E12" s="7">
        <f>Data!H12*Correlation!$H$6</f>
        <v>0</v>
      </c>
      <c r="F12" s="7">
        <f>Data!Z12*Correlation!$Z$6</f>
        <v>1.5194250600917218</v>
      </c>
      <c r="G12" s="3">
        <f t="shared" si="0"/>
        <v>6.1731550149414609</v>
      </c>
      <c r="H12" s="7">
        <f>IF(Data!S12&gt;0,Correlation!$S$6,0)</f>
        <v>0.47668328054517961</v>
      </c>
      <c r="I12" s="7">
        <f>IF(Data!Y12&gt;0,Correlation!$Y$6,0)</f>
        <v>0.46411014776485626</v>
      </c>
      <c r="J12" s="7">
        <f>IF(Data!U12&gt;0,Correlation!$U$6,0)</f>
        <v>0.43899155441463594</v>
      </c>
      <c r="K12" s="7">
        <f>IF(Data!H12&gt;0,Correlation!$H$6,0)</f>
        <v>0</v>
      </c>
      <c r="L12" s="7">
        <f>IF(Data!Z12&gt;0,Correlation!$Z$6,0)</f>
        <v>0.37985626502293046</v>
      </c>
      <c r="M12" s="3">
        <f t="shared" si="1"/>
        <v>1.7596412477476022</v>
      </c>
      <c r="N12" s="6">
        <f t="shared" si="2"/>
        <v>3.5081895374090029</v>
      </c>
    </row>
    <row r="13" spans="1:14" x14ac:dyDescent="0.3">
      <c r="A13" t="str">
        <f>Data!A13</f>
        <v>105: Back to the Future (1985)</v>
      </c>
      <c r="B13" s="7">
        <f>Data!S13*Correlation!$S$6</f>
        <v>1.6683914819081287</v>
      </c>
      <c r="C13" s="7">
        <f>Data!Y13*Correlation!$Y$6</f>
        <v>0</v>
      </c>
      <c r="D13" s="7">
        <f>Data!U13*Correlation!$U$6</f>
        <v>1.9754619948658618</v>
      </c>
      <c r="E13" s="7">
        <f>Data!H13*Correlation!$H$6</f>
        <v>0</v>
      </c>
      <c r="F13" s="7">
        <f>Data!Z13*Correlation!$Z$6</f>
        <v>0.75971253004586092</v>
      </c>
      <c r="G13" s="3">
        <f t="shared" si="0"/>
        <v>4.403566006819851</v>
      </c>
      <c r="H13" s="7">
        <f>IF(Data!S13&gt;0,Correlation!$S$6,0)</f>
        <v>0.47668328054517961</v>
      </c>
      <c r="I13" s="7">
        <f>IF(Data!Y13&gt;0,Correlation!$Y$6,0)</f>
        <v>0</v>
      </c>
      <c r="J13" s="7">
        <f>IF(Data!U13&gt;0,Correlation!$U$6,0)</f>
        <v>0.43899155441463594</v>
      </c>
      <c r="K13" s="7">
        <f>IF(Data!H13&gt;0,Correlation!$H$6,0)</f>
        <v>0</v>
      </c>
      <c r="L13" s="7">
        <f>IF(Data!Z13&gt;0,Correlation!$Z$6,0)</f>
        <v>0.37985626502293046</v>
      </c>
      <c r="M13" s="3">
        <f t="shared" si="1"/>
        <v>1.2955310999827461</v>
      </c>
      <c r="N13" s="6">
        <f t="shared" si="2"/>
        <v>3.3990430695785672</v>
      </c>
    </row>
    <row r="14" spans="1:14" x14ac:dyDescent="0.3">
      <c r="A14" t="str">
        <f>Data!A14</f>
        <v>107: Snatch (2000)</v>
      </c>
      <c r="B14" s="7">
        <f>Data!S14*Correlation!$S$6</f>
        <v>0</v>
      </c>
      <c r="C14" s="7">
        <f>Data!Y14*Correlation!$Y$6</f>
        <v>0</v>
      </c>
      <c r="D14" s="7">
        <f>Data!U14*Correlation!$U$6</f>
        <v>1.3169746632439079</v>
      </c>
      <c r="E14" s="7">
        <f>Data!H14*Correlation!$H$6</f>
        <v>0</v>
      </c>
      <c r="F14" s="7">
        <f>Data!Z14*Correlation!$Z$6</f>
        <v>1.1395687950687914</v>
      </c>
      <c r="G14" s="3">
        <f t="shared" si="0"/>
        <v>2.4565434583126993</v>
      </c>
      <c r="H14" s="7">
        <f>IF(Data!S14&gt;0,Correlation!$S$6,0)</f>
        <v>0</v>
      </c>
      <c r="I14" s="7">
        <f>IF(Data!Y14&gt;0,Correlation!$Y$6,0)</f>
        <v>0</v>
      </c>
      <c r="J14" s="7">
        <f>IF(Data!U14&gt;0,Correlation!$U$6,0)</f>
        <v>0.43899155441463594</v>
      </c>
      <c r="K14" s="7">
        <f>IF(Data!H14&gt;0,Correlation!$H$6,0)</f>
        <v>0</v>
      </c>
      <c r="L14" s="7">
        <f>IF(Data!Z14&gt;0,Correlation!$Z$6,0)</f>
        <v>0.37985626502293046</v>
      </c>
      <c r="M14" s="3">
        <f t="shared" si="1"/>
        <v>0.81884781943756635</v>
      </c>
      <c r="N14" s="6">
        <f t="shared" si="2"/>
        <v>3.0000000000000004</v>
      </c>
    </row>
    <row r="15" spans="1:14" x14ac:dyDescent="0.3">
      <c r="A15" t="str">
        <f>Data!A15</f>
        <v>114: Pretty Woman (1990)</v>
      </c>
      <c r="B15" s="7">
        <f>Data!S15*Correlation!$S$6</f>
        <v>1.9067331221807184</v>
      </c>
      <c r="C15" s="7">
        <f>Data!Y15*Correlation!$Y$6</f>
        <v>0</v>
      </c>
      <c r="D15" s="7">
        <f>Data!U15*Correlation!$U$6</f>
        <v>1.0974788860365898</v>
      </c>
      <c r="E15" s="7">
        <f>Data!H15*Correlation!$H$6</f>
        <v>1.6010980170152656</v>
      </c>
      <c r="F15" s="7">
        <f>Data!Z15*Correlation!$Z$6</f>
        <v>0.75971253004586092</v>
      </c>
      <c r="G15" s="3">
        <f t="shared" si="0"/>
        <v>5.3650225552784354</v>
      </c>
      <c r="H15" s="7">
        <f>IF(Data!S15&gt;0,Correlation!$S$6,0)</f>
        <v>0.47668328054517961</v>
      </c>
      <c r="I15" s="7">
        <f>IF(Data!Y15&gt;0,Correlation!$Y$6,0)</f>
        <v>0</v>
      </c>
      <c r="J15" s="7">
        <f>IF(Data!U15&gt;0,Correlation!$U$6,0)</f>
        <v>0.43899155441463594</v>
      </c>
      <c r="K15" s="7">
        <f>IF(Data!H15&gt;0,Correlation!$H$6,0)</f>
        <v>0.40027450425381639</v>
      </c>
      <c r="L15" s="7">
        <f>IF(Data!Z15&gt;0,Correlation!$Z$6,0)</f>
        <v>0.37985626502293046</v>
      </c>
      <c r="M15" s="3">
        <f t="shared" si="1"/>
        <v>1.6958056042365626</v>
      </c>
      <c r="N15" s="6">
        <f t="shared" si="2"/>
        <v>3.1637013947089314</v>
      </c>
    </row>
    <row r="16" spans="1:14" x14ac:dyDescent="0.3">
      <c r="A16" t="str">
        <f>Data!A16</f>
        <v>120: The Lord of the Rings: The Fellowship of the Ring (2001)</v>
      </c>
      <c r="B16" s="7">
        <f>Data!S16*Correlation!$S$6</f>
        <v>1.6683914819081287</v>
      </c>
      <c r="C16" s="7">
        <f>Data!Y16*Correlation!$Y$6</f>
        <v>2.3205507388242812</v>
      </c>
      <c r="D16" s="7">
        <f>Data!U16*Correlation!$U$6</f>
        <v>1.7559662176585438</v>
      </c>
      <c r="E16" s="7">
        <f>Data!H16*Correlation!$H$6</f>
        <v>2.001372521269082</v>
      </c>
      <c r="F16" s="7">
        <f>Data!Z16*Correlation!$Z$6</f>
        <v>1.5194250600917218</v>
      </c>
      <c r="G16" s="3">
        <f t="shared" si="0"/>
        <v>9.2657060197517573</v>
      </c>
      <c r="H16" s="7">
        <f>IF(Data!S16&gt;0,Correlation!$S$6,0)</f>
        <v>0.47668328054517961</v>
      </c>
      <c r="I16" s="7">
        <f>IF(Data!Y16&gt;0,Correlation!$Y$6,0)</f>
        <v>0.46411014776485626</v>
      </c>
      <c r="J16" s="7">
        <f>IF(Data!U16&gt;0,Correlation!$U$6,0)</f>
        <v>0.43899155441463594</v>
      </c>
      <c r="K16" s="7">
        <f>IF(Data!H16&gt;0,Correlation!$H$6,0)</f>
        <v>0.40027450425381639</v>
      </c>
      <c r="L16" s="7">
        <f>IF(Data!Z16&gt;0,Correlation!$Z$6,0)</f>
        <v>0.37985626502293046</v>
      </c>
      <c r="M16" s="3">
        <f t="shared" si="1"/>
        <v>2.1599157520014187</v>
      </c>
      <c r="N16" s="6">
        <f t="shared" si="2"/>
        <v>4.2898460327288133</v>
      </c>
    </row>
    <row r="17" spans="1:14" x14ac:dyDescent="0.3">
      <c r="A17" t="str">
        <f>Data!A17</f>
        <v>121: The Lord of the Rings: The Two Towers (2002)</v>
      </c>
      <c r="B17" s="7">
        <f>Data!S17*Correlation!$S$6</f>
        <v>1.9067331221807184</v>
      </c>
      <c r="C17" s="7">
        <f>Data!Y17*Correlation!$Y$6</f>
        <v>2.3205507388242812</v>
      </c>
      <c r="D17" s="7">
        <f>Data!U17*Correlation!$U$6</f>
        <v>1.7559662176585438</v>
      </c>
      <c r="E17" s="7">
        <f>Data!H17*Correlation!$H$6</f>
        <v>2.001372521269082</v>
      </c>
      <c r="F17" s="7">
        <f>Data!Z17*Correlation!$Z$6</f>
        <v>1.5194250600917218</v>
      </c>
      <c r="G17" s="3">
        <f t="shared" si="0"/>
        <v>9.504047660024348</v>
      </c>
      <c r="H17" s="7">
        <f>IF(Data!S17&gt;0,Correlation!$S$6,0)</f>
        <v>0.47668328054517961</v>
      </c>
      <c r="I17" s="7">
        <f>IF(Data!Y17&gt;0,Correlation!$Y$6,0)</f>
        <v>0.46411014776485626</v>
      </c>
      <c r="J17" s="7">
        <f>IF(Data!U17&gt;0,Correlation!$U$6,0)</f>
        <v>0.43899155441463594</v>
      </c>
      <c r="K17" s="7">
        <f>IF(Data!H17&gt;0,Correlation!$H$6,0)</f>
        <v>0.40027450425381639</v>
      </c>
      <c r="L17" s="7">
        <f>IF(Data!Z17&gt;0,Correlation!$Z$6,0)</f>
        <v>0.37985626502293046</v>
      </c>
      <c r="M17" s="3">
        <f t="shared" si="1"/>
        <v>2.1599157520014187</v>
      </c>
      <c r="N17" s="6">
        <f t="shared" si="2"/>
        <v>4.4001936886740687</v>
      </c>
    </row>
    <row r="18" spans="1:14" x14ac:dyDescent="0.3">
      <c r="A18" t="str">
        <f>Data!A18</f>
        <v>122: The Lord of the Rings: The Return of the King (2003)</v>
      </c>
      <c r="B18" s="7">
        <f>Data!S18*Correlation!$S$6</f>
        <v>2.3834164027258979</v>
      </c>
      <c r="C18" s="7">
        <f>Data!Y18*Correlation!$Y$6</f>
        <v>1.856440591059425</v>
      </c>
      <c r="D18" s="7">
        <f>Data!U18*Correlation!$U$6</f>
        <v>1.9754619948658618</v>
      </c>
      <c r="E18" s="7">
        <f>Data!H18*Correlation!$H$6</f>
        <v>2.001372521269082</v>
      </c>
      <c r="F18" s="7">
        <f>Data!Z18*Correlation!$Z$6</f>
        <v>1.5194250600917218</v>
      </c>
      <c r="G18" s="3">
        <f t="shared" si="0"/>
        <v>9.7361165700119887</v>
      </c>
      <c r="H18" s="7">
        <f>IF(Data!S18&gt;0,Correlation!$S$6,0)</f>
        <v>0.47668328054517961</v>
      </c>
      <c r="I18" s="7">
        <f>IF(Data!Y18&gt;0,Correlation!$Y$6,0)</f>
        <v>0.46411014776485626</v>
      </c>
      <c r="J18" s="7">
        <f>IF(Data!U18&gt;0,Correlation!$U$6,0)</f>
        <v>0.43899155441463594</v>
      </c>
      <c r="K18" s="7">
        <f>IF(Data!H18&gt;0,Correlation!$H$6,0)</f>
        <v>0.40027450425381639</v>
      </c>
      <c r="L18" s="7">
        <f>IF(Data!Z18&gt;0,Correlation!$Z$6,0)</f>
        <v>0.37985626502293046</v>
      </c>
      <c r="M18" s="3">
        <f t="shared" si="1"/>
        <v>2.1599157520014187</v>
      </c>
      <c r="N18" s="6">
        <f t="shared" si="2"/>
        <v>4.5076371895479346</v>
      </c>
    </row>
    <row r="19" spans="1:14" x14ac:dyDescent="0.3">
      <c r="A19" t="str">
        <f>Data!A19</f>
        <v>134: O Brother Where Art Thou? (2000)</v>
      </c>
      <c r="B19" s="7">
        <f>Data!S19*Correlation!$S$6</f>
        <v>0</v>
      </c>
      <c r="C19" s="7">
        <f>Data!Y19*Correlation!$Y$6</f>
        <v>0</v>
      </c>
      <c r="D19" s="7">
        <f>Data!U19*Correlation!$U$6</f>
        <v>0.87798310882927189</v>
      </c>
      <c r="E19" s="7">
        <f>Data!H19*Correlation!$H$6</f>
        <v>0</v>
      </c>
      <c r="F19" s="7">
        <f>Data!Z19*Correlation!$Z$6</f>
        <v>0</v>
      </c>
      <c r="G19" s="3">
        <f t="shared" si="0"/>
        <v>0.87798310882927189</v>
      </c>
      <c r="H19" s="7">
        <f>IF(Data!S19&gt;0,Correlation!$S$6,0)</f>
        <v>0</v>
      </c>
      <c r="I19" s="7">
        <f>IF(Data!Y19&gt;0,Correlation!$Y$6,0)</f>
        <v>0</v>
      </c>
      <c r="J19" s="7">
        <f>IF(Data!U19&gt;0,Correlation!$U$6,0)</f>
        <v>0.43899155441463594</v>
      </c>
      <c r="K19" s="7">
        <f>IF(Data!H19&gt;0,Correlation!$H$6,0)</f>
        <v>0</v>
      </c>
      <c r="L19" s="7">
        <f>IF(Data!Z19&gt;0,Correlation!$Z$6,0)</f>
        <v>0</v>
      </c>
      <c r="M19" s="3">
        <f t="shared" si="1"/>
        <v>0.43899155441463594</v>
      </c>
      <c r="N19" s="6">
        <f t="shared" si="2"/>
        <v>2</v>
      </c>
    </row>
    <row r="20" spans="1:14" x14ac:dyDescent="0.3">
      <c r="A20" t="str">
        <f>Data!A20</f>
        <v>141: Donnie Darko (2001)</v>
      </c>
      <c r="B20" s="7">
        <f>Data!S20*Correlation!$S$6</f>
        <v>0</v>
      </c>
      <c r="C20" s="7">
        <f>Data!Y20*Correlation!$Y$6</f>
        <v>1.856440591059425</v>
      </c>
      <c r="D20" s="7">
        <f>Data!U20*Correlation!$U$6</f>
        <v>0.87798310882927189</v>
      </c>
      <c r="E20" s="7">
        <f>Data!H20*Correlation!$H$6</f>
        <v>0</v>
      </c>
      <c r="F20" s="7">
        <f>Data!Z20*Correlation!$Z$6</f>
        <v>0</v>
      </c>
      <c r="G20" s="3">
        <f t="shared" si="0"/>
        <v>2.7344236998886968</v>
      </c>
      <c r="H20" s="7">
        <f>IF(Data!S20&gt;0,Correlation!$S$6,0)</f>
        <v>0</v>
      </c>
      <c r="I20" s="7">
        <f>IF(Data!Y20&gt;0,Correlation!$Y$6,0)</f>
        <v>0.46411014776485626</v>
      </c>
      <c r="J20" s="7">
        <f>IF(Data!U20&gt;0,Correlation!$U$6,0)</f>
        <v>0.43899155441463594</v>
      </c>
      <c r="K20" s="7">
        <f>IF(Data!H20&gt;0,Correlation!$H$6,0)</f>
        <v>0</v>
      </c>
      <c r="L20" s="7">
        <f>IF(Data!Z20&gt;0,Correlation!$Z$6,0)</f>
        <v>0</v>
      </c>
      <c r="M20" s="3">
        <f t="shared" si="1"/>
        <v>0.90310170217949226</v>
      </c>
      <c r="N20" s="6">
        <f t="shared" si="2"/>
        <v>3.0278136928427886</v>
      </c>
    </row>
    <row r="21" spans="1:14" x14ac:dyDescent="0.3">
      <c r="A21" t="str">
        <f>Data!A21</f>
        <v>146: Crouching Tiger Hidden Dragon (Wo hu cang long) (2000)</v>
      </c>
      <c r="B21" s="7">
        <f>Data!S21*Correlation!$S$6</f>
        <v>1.6683914819081287</v>
      </c>
      <c r="C21" s="7">
        <f>Data!Y21*Correlation!$Y$6</f>
        <v>0</v>
      </c>
      <c r="D21" s="7">
        <f>Data!U21*Correlation!$U$6</f>
        <v>1.7559662176585438</v>
      </c>
      <c r="E21" s="7">
        <f>Data!H21*Correlation!$H$6</f>
        <v>2.001372521269082</v>
      </c>
      <c r="F21" s="7">
        <f>Data!Z21*Correlation!$Z$6</f>
        <v>1.5194250600917218</v>
      </c>
      <c r="G21" s="3">
        <f t="shared" si="0"/>
        <v>6.9451552809274766</v>
      </c>
      <c r="H21" s="7">
        <f>IF(Data!S21&gt;0,Correlation!$S$6,0)</f>
        <v>0.47668328054517961</v>
      </c>
      <c r="I21" s="7">
        <f>IF(Data!Y21&gt;0,Correlation!$Y$6,0)</f>
        <v>0</v>
      </c>
      <c r="J21" s="7">
        <f>IF(Data!U21&gt;0,Correlation!$U$6,0)</f>
        <v>0.43899155441463594</v>
      </c>
      <c r="K21" s="7">
        <f>IF(Data!H21&gt;0,Correlation!$H$6,0)</f>
        <v>0.40027450425381639</v>
      </c>
      <c r="L21" s="7">
        <f>IF(Data!Z21&gt;0,Correlation!$Z$6,0)</f>
        <v>0.37985626502293046</v>
      </c>
      <c r="M21" s="3">
        <f t="shared" si="1"/>
        <v>1.6958056042365626</v>
      </c>
      <c r="N21" s="6">
        <f t="shared" si="2"/>
        <v>4.0954902281114514</v>
      </c>
    </row>
    <row r="22" spans="1:14" x14ac:dyDescent="0.3">
      <c r="A22" t="str">
        <f>Data!A22</f>
        <v>153: Lost in Translation (2003)</v>
      </c>
      <c r="B22" s="7">
        <f>Data!S22*Correlation!$S$6</f>
        <v>1.9067331221807184</v>
      </c>
      <c r="C22" s="7">
        <f>Data!Y22*Correlation!$Y$6</f>
        <v>2.0884956649418531</v>
      </c>
      <c r="D22" s="7">
        <f>Data!U22*Correlation!$U$6</f>
        <v>1.7559662176585438</v>
      </c>
      <c r="E22" s="7">
        <f>Data!H22*Correlation!$H$6</f>
        <v>1.6010980170152656</v>
      </c>
      <c r="F22" s="7">
        <f>Data!Z22*Correlation!$Z$6</f>
        <v>0.56978439753439569</v>
      </c>
      <c r="G22" s="3">
        <f t="shared" si="0"/>
        <v>7.922077419330777</v>
      </c>
      <c r="H22" s="7">
        <f>IF(Data!S22&gt;0,Correlation!$S$6,0)</f>
        <v>0.47668328054517961</v>
      </c>
      <c r="I22" s="7">
        <f>IF(Data!Y22&gt;0,Correlation!$Y$6,0)</f>
        <v>0.46411014776485626</v>
      </c>
      <c r="J22" s="7">
        <f>IF(Data!U22&gt;0,Correlation!$U$6,0)</f>
        <v>0.43899155441463594</v>
      </c>
      <c r="K22" s="7">
        <f>IF(Data!H22&gt;0,Correlation!$H$6,0)</f>
        <v>0.40027450425381639</v>
      </c>
      <c r="L22" s="7">
        <f>IF(Data!Z22&gt;0,Correlation!$Z$6,0)</f>
        <v>0.37985626502293046</v>
      </c>
      <c r="M22" s="3">
        <f t="shared" si="1"/>
        <v>2.1599157520014187</v>
      </c>
      <c r="N22" s="6">
        <f t="shared" si="2"/>
        <v>3.66777149154546</v>
      </c>
    </row>
    <row r="23" spans="1:14" x14ac:dyDescent="0.3">
      <c r="A23" t="str">
        <f>Data!A23</f>
        <v>155: The Dark Knight (2008)</v>
      </c>
      <c r="B23" s="7">
        <f>Data!S23*Correlation!$S$6</f>
        <v>2.3834164027258979</v>
      </c>
      <c r="C23" s="7">
        <f>Data!Y23*Correlation!$Y$6</f>
        <v>2.3205507388242812</v>
      </c>
      <c r="D23" s="7">
        <f>Data!U23*Correlation!$U$6</f>
        <v>1.9754619948658618</v>
      </c>
      <c r="E23" s="7">
        <f>Data!H23*Correlation!$H$6</f>
        <v>0</v>
      </c>
      <c r="F23" s="7">
        <f>Data!Z23*Correlation!$Z$6</f>
        <v>1.3294969275802566</v>
      </c>
      <c r="G23" s="3">
        <f t="shared" si="0"/>
        <v>8.0089260639962969</v>
      </c>
      <c r="H23" s="7">
        <f>IF(Data!S23&gt;0,Correlation!$S$6,0)</f>
        <v>0.47668328054517961</v>
      </c>
      <c r="I23" s="7">
        <f>IF(Data!Y23&gt;0,Correlation!$Y$6,0)</f>
        <v>0.46411014776485626</v>
      </c>
      <c r="J23" s="7">
        <f>IF(Data!U23&gt;0,Correlation!$U$6,0)</f>
        <v>0.43899155441463594</v>
      </c>
      <c r="K23" s="7">
        <f>IF(Data!H23&gt;0,Correlation!$H$6,0)</f>
        <v>0</v>
      </c>
      <c r="L23" s="7">
        <f>IF(Data!Z23&gt;0,Correlation!$Z$6,0)</f>
        <v>0.37985626502293046</v>
      </c>
      <c r="M23" s="3">
        <f t="shared" si="1"/>
        <v>1.7596412477476022</v>
      </c>
      <c r="N23" s="6">
        <f t="shared" si="2"/>
        <v>4.5514539251952533</v>
      </c>
    </row>
    <row r="24" spans="1:14" x14ac:dyDescent="0.3">
      <c r="A24" t="str">
        <f>Data!A24</f>
        <v>161: Ocean's Eleven (2001)</v>
      </c>
      <c r="B24" s="7">
        <f>Data!S24*Correlation!$S$6</f>
        <v>1.6683914819081287</v>
      </c>
      <c r="C24" s="7">
        <f>Data!Y24*Correlation!$Y$6</f>
        <v>1.624385517176997</v>
      </c>
      <c r="D24" s="7">
        <f>Data!U24*Correlation!$U$6</f>
        <v>1.0974788860365898</v>
      </c>
      <c r="E24" s="7">
        <f>Data!H24*Correlation!$H$6</f>
        <v>1.6010980170152656</v>
      </c>
      <c r="F24" s="7">
        <f>Data!Z24*Correlation!$Z$6</f>
        <v>1.5194250600917218</v>
      </c>
      <c r="G24" s="3">
        <f t="shared" si="0"/>
        <v>7.5107789622287022</v>
      </c>
      <c r="H24" s="7">
        <f>IF(Data!S24&gt;0,Correlation!$S$6,0)</f>
        <v>0.47668328054517961</v>
      </c>
      <c r="I24" s="7">
        <f>IF(Data!Y24&gt;0,Correlation!$Y$6,0)</f>
        <v>0.46411014776485626</v>
      </c>
      <c r="J24" s="7">
        <f>IF(Data!U24&gt;0,Correlation!$U$6,0)</f>
        <v>0.43899155441463594</v>
      </c>
      <c r="K24" s="7">
        <f>IF(Data!H24&gt;0,Correlation!$H$6,0)</f>
        <v>0.40027450425381639</v>
      </c>
      <c r="L24" s="7">
        <f>IF(Data!Z24&gt;0,Correlation!$Z$6,0)</f>
        <v>0.37985626502293046</v>
      </c>
      <c r="M24" s="3">
        <f t="shared" si="1"/>
        <v>2.1599157520014187</v>
      </c>
      <c r="N24" s="6">
        <f t="shared" si="2"/>
        <v>3.477348111966438</v>
      </c>
    </row>
    <row r="25" spans="1:14" x14ac:dyDescent="0.3">
      <c r="A25" t="str">
        <f>Data!A25</f>
        <v>180: Minority Report (2002)</v>
      </c>
      <c r="B25" s="7">
        <f>Data!S25*Correlation!$S$6</f>
        <v>1.9067331221807184</v>
      </c>
      <c r="C25" s="7">
        <f>Data!Y25*Correlation!$Y$6</f>
        <v>1.624385517176997</v>
      </c>
      <c r="D25" s="7">
        <f>Data!U25*Correlation!$U$6</f>
        <v>1.3169746632439079</v>
      </c>
      <c r="E25" s="7">
        <f>Data!H25*Correlation!$H$6</f>
        <v>0</v>
      </c>
      <c r="F25" s="7">
        <f>Data!Z25*Correlation!$Z$6</f>
        <v>1.5194250600917218</v>
      </c>
      <c r="G25" s="3">
        <f t="shared" si="0"/>
        <v>6.3675183626933451</v>
      </c>
      <c r="H25" s="7">
        <f>IF(Data!S25&gt;0,Correlation!$S$6,0)</f>
        <v>0.47668328054517961</v>
      </c>
      <c r="I25" s="7">
        <f>IF(Data!Y25&gt;0,Correlation!$Y$6,0)</f>
        <v>0.46411014776485626</v>
      </c>
      <c r="J25" s="7">
        <f>IF(Data!U25&gt;0,Correlation!$U$6,0)</f>
        <v>0.43899155441463594</v>
      </c>
      <c r="K25" s="7">
        <f>IF(Data!H25&gt;0,Correlation!$H$6,0)</f>
        <v>0</v>
      </c>
      <c r="L25" s="7">
        <f>IF(Data!Z25&gt;0,Correlation!$Z$6,0)</f>
        <v>0.37985626502293046</v>
      </c>
      <c r="M25" s="3">
        <f t="shared" si="1"/>
        <v>1.7596412477476022</v>
      </c>
      <c r="N25" s="6">
        <f t="shared" si="2"/>
        <v>3.6186457727357637</v>
      </c>
    </row>
    <row r="26" spans="1:14" x14ac:dyDescent="0.3">
      <c r="A26" t="str">
        <f>Data!A26</f>
        <v>187: Sin City (2005)</v>
      </c>
      <c r="B26" s="7">
        <f>Data!S26*Correlation!$S$6</f>
        <v>0.71502492081776947</v>
      </c>
      <c r="C26" s="7">
        <f>Data!Y26*Correlation!$Y$6</f>
        <v>0</v>
      </c>
      <c r="D26" s="7">
        <f>Data!U26*Correlation!$U$6</f>
        <v>1.7559662176585438</v>
      </c>
      <c r="E26" s="7">
        <f>Data!H26*Correlation!$H$6</f>
        <v>0</v>
      </c>
      <c r="F26" s="7">
        <f>Data!Z26*Correlation!$Z$6</f>
        <v>1.7093531926031871</v>
      </c>
      <c r="G26" s="3">
        <f t="shared" si="0"/>
        <v>4.1803443310795005</v>
      </c>
      <c r="H26" s="7">
        <f>IF(Data!S26&gt;0,Correlation!$S$6,0)</f>
        <v>0.47668328054517961</v>
      </c>
      <c r="I26" s="7">
        <f>IF(Data!Y26&gt;0,Correlation!$Y$6,0)</f>
        <v>0</v>
      </c>
      <c r="J26" s="7">
        <f>IF(Data!U26&gt;0,Correlation!$U$6,0)</f>
        <v>0.43899155441463594</v>
      </c>
      <c r="K26" s="7">
        <f>IF(Data!H26&gt;0,Correlation!$H$6,0)</f>
        <v>0</v>
      </c>
      <c r="L26" s="7">
        <f>IF(Data!Z26&gt;0,Correlation!$Z$6,0)</f>
        <v>0.37985626502293046</v>
      </c>
      <c r="M26" s="3">
        <f t="shared" si="1"/>
        <v>1.2955310999827461</v>
      </c>
      <c r="N26" s="6">
        <f t="shared" si="2"/>
        <v>3.2267417826829279</v>
      </c>
    </row>
    <row r="27" spans="1:14" x14ac:dyDescent="0.3">
      <c r="A27" t="str">
        <f>Data!A27</f>
        <v>194: Amelie (2001)</v>
      </c>
      <c r="B27" s="7">
        <f>Data!S27*Correlation!$S$6</f>
        <v>1.4300498416355389</v>
      </c>
      <c r="C27" s="7">
        <f>Data!Y27*Correlation!$Y$6</f>
        <v>2.0884956649418531</v>
      </c>
      <c r="D27" s="7">
        <f>Data!U27*Correlation!$U$6</f>
        <v>2.1949577720731797</v>
      </c>
      <c r="E27" s="7">
        <f>Data!H27*Correlation!$H$6</f>
        <v>0</v>
      </c>
      <c r="F27" s="7">
        <f>Data!Z27*Correlation!$Z$6</f>
        <v>0</v>
      </c>
      <c r="G27" s="3">
        <f t="shared" si="0"/>
        <v>5.7135032786505722</v>
      </c>
      <c r="H27" s="7">
        <f>IF(Data!S27&gt;0,Correlation!$S$6,0)</f>
        <v>0.47668328054517961</v>
      </c>
      <c r="I27" s="7">
        <f>IF(Data!Y27&gt;0,Correlation!$Y$6,0)</f>
        <v>0.46411014776485626</v>
      </c>
      <c r="J27" s="7">
        <f>IF(Data!U27&gt;0,Correlation!$U$6,0)</f>
        <v>0.43899155441463594</v>
      </c>
      <c r="K27" s="7">
        <f>IF(Data!H27&gt;0,Correlation!$H$6,0)</f>
        <v>0</v>
      </c>
      <c r="L27" s="7">
        <f>IF(Data!Z27&gt;0,Correlation!$Z$6,0)</f>
        <v>0</v>
      </c>
      <c r="M27" s="3">
        <f t="shared" si="1"/>
        <v>1.3797849827246718</v>
      </c>
      <c r="N27" s="6">
        <f t="shared" si="2"/>
        <v>4.1408649537321924</v>
      </c>
    </row>
    <row r="28" spans="1:14" x14ac:dyDescent="0.3">
      <c r="A28" t="str">
        <f>Data!A28</f>
        <v>197: Braveheart (1995)</v>
      </c>
      <c r="B28" s="7">
        <f>Data!S28*Correlation!$S$6</f>
        <v>2.1450747624533082</v>
      </c>
      <c r="C28" s="7">
        <f>Data!Y28*Correlation!$Y$6</f>
        <v>1.1602753694121406</v>
      </c>
      <c r="D28" s="7">
        <f>Data!U28*Correlation!$U$6</f>
        <v>0.65848733162195394</v>
      </c>
      <c r="E28" s="7">
        <f>Data!H28*Correlation!$H$6</f>
        <v>2.001372521269082</v>
      </c>
      <c r="F28" s="7">
        <f>Data!Z28*Correlation!$Z$6</f>
        <v>1.8992813251146523</v>
      </c>
      <c r="G28" s="3">
        <f t="shared" si="0"/>
        <v>7.8644913098711378</v>
      </c>
      <c r="H28" s="7">
        <f>IF(Data!S28&gt;0,Correlation!$S$6,0)</f>
        <v>0.47668328054517961</v>
      </c>
      <c r="I28" s="7">
        <f>IF(Data!Y28&gt;0,Correlation!$Y$6,0)</f>
        <v>0.46411014776485626</v>
      </c>
      <c r="J28" s="7">
        <f>IF(Data!U28&gt;0,Correlation!$U$6,0)</f>
        <v>0.43899155441463594</v>
      </c>
      <c r="K28" s="7">
        <f>IF(Data!H28&gt;0,Correlation!$H$6,0)</f>
        <v>0.40027450425381639</v>
      </c>
      <c r="L28" s="7">
        <f>IF(Data!Z28&gt;0,Correlation!$Z$6,0)</f>
        <v>0.37985626502293046</v>
      </c>
      <c r="M28" s="3">
        <f t="shared" si="1"/>
        <v>2.1599157520014187</v>
      </c>
      <c r="N28" s="6">
        <f t="shared" si="2"/>
        <v>3.6411102157960333</v>
      </c>
    </row>
    <row r="29" spans="1:14" x14ac:dyDescent="0.3">
      <c r="A29" t="str">
        <f>Data!A29</f>
        <v>238: The Godfather (1972)</v>
      </c>
      <c r="B29" s="7">
        <f>Data!S29*Correlation!$S$6</f>
        <v>0</v>
      </c>
      <c r="C29" s="7">
        <f>Data!Y29*Correlation!$Y$6</f>
        <v>2.3205507388242812</v>
      </c>
      <c r="D29" s="7">
        <f>Data!U29*Correlation!$U$6</f>
        <v>1.3169746632439079</v>
      </c>
      <c r="E29" s="7">
        <f>Data!H29*Correlation!$H$6</f>
        <v>1.6010980170152656</v>
      </c>
      <c r="F29" s="7">
        <f>Data!Z29*Correlation!$Z$6</f>
        <v>1.8992813251146523</v>
      </c>
      <c r="G29" s="3">
        <f t="shared" si="0"/>
        <v>7.1379047441981065</v>
      </c>
      <c r="H29" s="7">
        <f>IF(Data!S29&gt;0,Correlation!$S$6,0)</f>
        <v>0</v>
      </c>
      <c r="I29" s="7">
        <f>IF(Data!Y29&gt;0,Correlation!$Y$6,0)</f>
        <v>0.46411014776485626</v>
      </c>
      <c r="J29" s="7">
        <f>IF(Data!U29&gt;0,Correlation!$U$6,0)</f>
        <v>0.43899155441463594</v>
      </c>
      <c r="K29" s="7">
        <f>IF(Data!H29&gt;0,Correlation!$H$6,0)</f>
        <v>0.40027450425381639</v>
      </c>
      <c r="L29" s="7">
        <f>IF(Data!Z29&gt;0,Correlation!$Z$6,0)</f>
        <v>0.37985626502293046</v>
      </c>
      <c r="M29" s="3">
        <f t="shared" si="1"/>
        <v>1.6832324714562392</v>
      </c>
      <c r="N29" s="6">
        <f t="shared" si="2"/>
        <v>4.2405935396569365</v>
      </c>
    </row>
    <row r="30" spans="1:14" x14ac:dyDescent="0.3">
      <c r="A30" t="str">
        <f>Data!A30</f>
        <v>243: High Fidelity (2000)</v>
      </c>
      <c r="B30" s="7">
        <f>Data!S30*Correlation!$S$6</f>
        <v>0</v>
      </c>
      <c r="C30" s="7">
        <f>Data!Y30*Correlation!$Y$6</f>
        <v>0</v>
      </c>
      <c r="D30" s="7">
        <f>Data!U30*Correlation!$U$6</f>
        <v>1.0974788860365898</v>
      </c>
      <c r="E30" s="7">
        <f>Data!H30*Correlation!$H$6</f>
        <v>0</v>
      </c>
      <c r="F30" s="7">
        <f>Data!Z30*Correlation!$Z$6</f>
        <v>0</v>
      </c>
      <c r="G30" s="3">
        <f t="shared" si="0"/>
        <v>1.0974788860365898</v>
      </c>
      <c r="H30" s="7">
        <f>IF(Data!S30&gt;0,Correlation!$S$6,0)</f>
        <v>0</v>
      </c>
      <c r="I30" s="7">
        <f>IF(Data!Y30&gt;0,Correlation!$Y$6,0)</f>
        <v>0</v>
      </c>
      <c r="J30" s="7">
        <f>IF(Data!U30&gt;0,Correlation!$U$6,0)</f>
        <v>0.43899155441463594</v>
      </c>
      <c r="K30" s="7">
        <f>IF(Data!H30&gt;0,Correlation!$H$6,0)</f>
        <v>0</v>
      </c>
      <c r="L30" s="7">
        <f>IF(Data!Z30&gt;0,Correlation!$Z$6,0)</f>
        <v>0</v>
      </c>
      <c r="M30" s="3">
        <f t="shared" si="1"/>
        <v>0.43899155441463594</v>
      </c>
      <c r="N30" s="6">
        <f t="shared" si="2"/>
        <v>2.5</v>
      </c>
    </row>
    <row r="31" spans="1:14" x14ac:dyDescent="0.3">
      <c r="A31" t="str">
        <f>Data!A31</f>
        <v>268: Batman (1989)</v>
      </c>
      <c r="B31" s="7">
        <f>Data!S31*Correlation!$S$6</f>
        <v>1.191708201362949</v>
      </c>
      <c r="C31" s="7">
        <f>Data!Y31*Correlation!$Y$6</f>
        <v>0</v>
      </c>
      <c r="D31" s="7">
        <f>Data!U31*Correlation!$U$6</f>
        <v>0.87798310882927189</v>
      </c>
      <c r="E31" s="7">
        <f>Data!H31*Correlation!$H$6</f>
        <v>0</v>
      </c>
      <c r="F31" s="7">
        <f>Data!Z31*Correlation!$Z$6</f>
        <v>1.3294969275802566</v>
      </c>
      <c r="G31" s="3">
        <f t="shared" si="0"/>
        <v>3.3991882377724778</v>
      </c>
      <c r="H31" s="7">
        <f>IF(Data!S31&gt;0,Correlation!$S$6,0)</f>
        <v>0.47668328054517961</v>
      </c>
      <c r="I31" s="7">
        <f>IF(Data!Y31&gt;0,Correlation!$Y$6,0)</f>
        <v>0</v>
      </c>
      <c r="J31" s="7">
        <f>IF(Data!U31&gt;0,Correlation!$U$6,0)</f>
        <v>0.43899155441463594</v>
      </c>
      <c r="K31" s="7">
        <f>IF(Data!H31&gt;0,Correlation!$H$6,0)</f>
        <v>0</v>
      </c>
      <c r="L31" s="7">
        <f>IF(Data!Z31&gt;0,Correlation!$Z$6,0)</f>
        <v>0.37985626502293046</v>
      </c>
      <c r="M31" s="3">
        <f t="shared" si="1"/>
        <v>1.2955310999827461</v>
      </c>
      <c r="N31" s="6">
        <f t="shared" si="2"/>
        <v>2.6237797284972535</v>
      </c>
    </row>
    <row r="32" spans="1:14" x14ac:dyDescent="0.3">
      <c r="A32" t="str">
        <f>Data!A32</f>
        <v>272: Batman Begins (2005)</v>
      </c>
      <c r="B32" s="7">
        <f>Data!S32*Correlation!$S$6</f>
        <v>1.9067331221807184</v>
      </c>
      <c r="C32" s="7">
        <f>Data!Y32*Correlation!$Y$6</f>
        <v>1.856440591059425</v>
      </c>
      <c r="D32" s="7">
        <f>Data!U32*Correlation!$U$6</f>
        <v>1.7559662176585438</v>
      </c>
      <c r="E32" s="7">
        <f>Data!H32*Correlation!$H$6</f>
        <v>0</v>
      </c>
      <c r="F32" s="7">
        <f>Data!Z32*Correlation!$Z$6</f>
        <v>1.3294969275802566</v>
      </c>
      <c r="G32" s="3">
        <f t="shared" si="0"/>
        <v>6.8486368584789439</v>
      </c>
      <c r="H32" s="7">
        <f>IF(Data!S32&gt;0,Correlation!$S$6,0)</f>
        <v>0.47668328054517961</v>
      </c>
      <c r="I32" s="7">
        <f>IF(Data!Y32&gt;0,Correlation!$Y$6,0)</f>
        <v>0.46411014776485626</v>
      </c>
      <c r="J32" s="7">
        <f>IF(Data!U32&gt;0,Correlation!$U$6,0)</f>
        <v>0.43899155441463594</v>
      </c>
      <c r="K32" s="7">
        <f>IF(Data!H32&gt;0,Correlation!$H$6,0)</f>
        <v>0</v>
      </c>
      <c r="L32" s="7">
        <f>IF(Data!Z32&gt;0,Correlation!$Z$6,0)</f>
        <v>0.37985626502293046</v>
      </c>
      <c r="M32" s="3">
        <f t="shared" si="1"/>
        <v>1.7596412477476022</v>
      </c>
      <c r="N32" s="6">
        <f t="shared" si="2"/>
        <v>3.8920642871070572</v>
      </c>
    </row>
    <row r="33" spans="1:14" x14ac:dyDescent="0.3">
      <c r="A33" t="str">
        <f>Data!A33</f>
        <v>274: The Silence of the Lambs (1991)</v>
      </c>
      <c r="B33" s="7">
        <f>Data!S33*Correlation!$S$6</f>
        <v>0.71502492081776947</v>
      </c>
      <c r="C33" s="7">
        <f>Data!Y33*Correlation!$Y$6</f>
        <v>1.856440591059425</v>
      </c>
      <c r="D33" s="7">
        <f>Data!U33*Correlation!$U$6</f>
        <v>1.9754619948658618</v>
      </c>
      <c r="E33" s="7">
        <f>Data!H33*Correlation!$H$6</f>
        <v>1.8012352691421738</v>
      </c>
      <c r="F33" s="7">
        <f>Data!Z33*Correlation!$Z$6</f>
        <v>1.8992813251146523</v>
      </c>
      <c r="G33" s="3">
        <f t="shared" si="0"/>
        <v>8.247444100999882</v>
      </c>
      <c r="H33" s="7">
        <f>IF(Data!S33&gt;0,Correlation!$S$6,0)</f>
        <v>0.47668328054517961</v>
      </c>
      <c r="I33" s="7">
        <f>IF(Data!Y33&gt;0,Correlation!$Y$6,0)</f>
        <v>0.46411014776485626</v>
      </c>
      <c r="J33" s="7">
        <f>IF(Data!U33&gt;0,Correlation!$U$6,0)</f>
        <v>0.43899155441463594</v>
      </c>
      <c r="K33" s="7">
        <f>IF(Data!H33&gt;0,Correlation!$H$6,0)</f>
        <v>0.40027450425381639</v>
      </c>
      <c r="L33" s="7">
        <f>IF(Data!Z33&gt;0,Correlation!$Z$6,0)</f>
        <v>0.37985626502293046</v>
      </c>
      <c r="M33" s="3">
        <f t="shared" si="1"/>
        <v>2.1599157520014187</v>
      </c>
      <c r="N33" s="6">
        <f t="shared" si="2"/>
        <v>3.8184100900035776</v>
      </c>
    </row>
    <row r="34" spans="1:14" x14ac:dyDescent="0.3">
      <c r="A34" t="str">
        <f>Data!A34</f>
        <v>275: Fargo (1996)</v>
      </c>
      <c r="B34" s="7">
        <f>Data!S34*Correlation!$S$6</f>
        <v>0</v>
      </c>
      <c r="C34" s="7">
        <f>Data!Y34*Correlation!$Y$6</f>
        <v>0</v>
      </c>
      <c r="D34" s="7">
        <f>Data!U34*Correlation!$U$6</f>
        <v>1.7559662176585438</v>
      </c>
      <c r="E34" s="7">
        <f>Data!H34*Correlation!$H$6</f>
        <v>0</v>
      </c>
      <c r="F34" s="7">
        <f>Data!Z34*Correlation!$Z$6</f>
        <v>0</v>
      </c>
      <c r="G34" s="3">
        <f t="shared" ref="G34:G65" si="3">SUM(B34:F34)</f>
        <v>1.7559662176585438</v>
      </c>
      <c r="H34" s="7">
        <f>IF(Data!S34&gt;0,Correlation!$S$6,0)</f>
        <v>0</v>
      </c>
      <c r="I34" s="7">
        <f>IF(Data!Y34&gt;0,Correlation!$Y$6,0)</f>
        <v>0</v>
      </c>
      <c r="J34" s="7">
        <f>IF(Data!U34&gt;0,Correlation!$U$6,0)</f>
        <v>0.43899155441463594</v>
      </c>
      <c r="K34" s="7">
        <f>IF(Data!H34&gt;0,Correlation!$H$6,0)</f>
        <v>0</v>
      </c>
      <c r="L34" s="7">
        <f>IF(Data!Z34&gt;0,Correlation!$Z$6,0)</f>
        <v>0</v>
      </c>
      <c r="M34" s="3">
        <f t="shared" ref="M34:M65" si="4">SUM(H34:L34)</f>
        <v>0.43899155441463594</v>
      </c>
      <c r="N34" s="6">
        <f t="shared" ref="N34:N65" si="5">G34/IF(M34&gt;0,M34,1)</f>
        <v>4</v>
      </c>
    </row>
    <row r="35" spans="1:14" x14ac:dyDescent="0.3">
      <c r="A35" t="str">
        <f>Data!A35</f>
        <v>278: The Shawshank Redemption (1994)</v>
      </c>
      <c r="B35" s="7">
        <f>Data!S35*Correlation!$S$6</f>
        <v>1.4300498416355389</v>
      </c>
      <c r="C35" s="7">
        <f>Data!Y35*Correlation!$Y$6</f>
        <v>1.856440591059425</v>
      </c>
      <c r="D35" s="7">
        <f>Data!U35*Correlation!$U$6</f>
        <v>0.21949577720731797</v>
      </c>
      <c r="E35" s="7">
        <f>Data!H35*Correlation!$H$6</f>
        <v>0</v>
      </c>
      <c r="F35" s="7">
        <f>Data!Z35*Correlation!$Z$6</f>
        <v>0</v>
      </c>
      <c r="G35" s="3">
        <f t="shared" si="3"/>
        <v>3.5059862099022818</v>
      </c>
      <c r="H35" s="7">
        <f>IF(Data!S35&gt;0,Correlation!$S$6,0)</f>
        <v>0.47668328054517961</v>
      </c>
      <c r="I35" s="7">
        <f>IF(Data!Y35&gt;0,Correlation!$Y$6,0)</f>
        <v>0.46411014776485626</v>
      </c>
      <c r="J35" s="7">
        <f>IF(Data!U35&gt;0,Correlation!$U$6,0)</f>
        <v>0.43899155441463594</v>
      </c>
      <c r="K35" s="7">
        <f>IF(Data!H35&gt;0,Correlation!$H$6,0)</f>
        <v>0</v>
      </c>
      <c r="L35" s="7">
        <f>IF(Data!Z35&gt;0,Correlation!$Z$6,0)</f>
        <v>0</v>
      </c>
      <c r="M35" s="3">
        <f t="shared" si="4"/>
        <v>1.3797849827246718</v>
      </c>
      <c r="N35" s="6">
        <f t="shared" si="5"/>
        <v>2.5409656242083347</v>
      </c>
    </row>
    <row r="36" spans="1:14" x14ac:dyDescent="0.3">
      <c r="A36" t="str">
        <f>Data!A36</f>
        <v>280: Terminator 2: Judgment Day (1991)</v>
      </c>
      <c r="B36" s="7">
        <f>Data!S36*Correlation!$S$6</f>
        <v>1.191708201362949</v>
      </c>
      <c r="C36" s="7">
        <f>Data!Y36*Correlation!$Y$6</f>
        <v>1.3923304432945689</v>
      </c>
      <c r="D36" s="7">
        <f>Data!U36*Correlation!$U$6</f>
        <v>1.7559662176585438</v>
      </c>
      <c r="E36" s="7">
        <f>Data!H36*Correlation!$H$6</f>
        <v>1.8012352691421738</v>
      </c>
      <c r="F36" s="7">
        <f>Data!Z36*Correlation!$Z$6</f>
        <v>1.1395687950687914</v>
      </c>
      <c r="G36" s="3">
        <f t="shared" si="3"/>
        <v>7.2808089265270262</v>
      </c>
      <c r="H36" s="7">
        <f>IF(Data!S36&gt;0,Correlation!$S$6,0)</f>
        <v>0.47668328054517961</v>
      </c>
      <c r="I36" s="7">
        <f>IF(Data!Y36&gt;0,Correlation!$Y$6,0)</f>
        <v>0.46411014776485626</v>
      </c>
      <c r="J36" s="7">
        <f>IF(Data!U36&gt;0,Correlation!$U$6,0)</f>
        <v>0.43899155441463594</v>
      </c>
      <c r="K36" s="7">
        <f>IF(Data!H36&gt;0,Correlation!$H$6,0)</f>
        <v>0.40027450425381639</v>
      </c>
      <c r="L36" s="7">
        <f>IF(Data!Z36&gt;0,Correlation!$Z$6,0)</f>
        <v>0.37985626502293046</v>
      </c>
      <c r="M36" s="3">
        <f t="shared" si="4"/>
        <v>2.1599157520014187</v>
      </c>
      <c r="N36" s="6">
        <f t="shared" si="5"/>
        <v>3.3708763500523071</v>
      </c>
    </row>
    <row r="37" spans="1:14" x14ac:dyDescent="0.3">
      <c r="A37" t="str">
        <f>Data!A37</f>
        <v>329: Jurassic Park (1993)</v>
      </c>
      <c r="B37" s="7">
        <f>Data!S37*Correlation!$S$6</f>
        <v>1.4300498416355389</v>
      </c>
      <c r="C37" s="7">
        <f>Data!Y37*Correlation!$Y$6</f>
        <v>0.92822029552971252</v>
      </c>
      <c r="D37" s="7">
        <f>Data!U37*Correlation!$U$6</f>
        <v>1.7559662176585438</v>
      </c>
      <c r="E37" s="7">
        <f>Data!H37*Correlation!$H$6</f>
        <v>2.001372521269082</v>
      </c>
      <c r="F37" s="7">
        <f>Data!Z37*Correlation!$Z$6</f>
        <v>1.1395687950687914</v>
      </c>
      <c r="G37" s="3">
        <f t="shared" si="3"/>
        <v>7.2551776711616682</v>
      </c>
      <c r="H37" s="7">
        <f>IF(Data!S37&gt;0,Correlation!$S$6,0)</f>
        <v>0.47668328054517961</v>
      </c>
      <c r="I37" s="7">
        <f>IF(Data!Y37&gt;0,Correlation!$Y$6,0)</f>
        <v>0.46411014776485626</v>
      </c>
      <c r="J37" s="7">
        <f>IF(Data!U37&gt;0,Correlation!$U$6,0)</f>
        <v>0.43899155441463594</v>
      </c>
      <c r="K37" s="7">
        <f>IF(Data!H37&gt;0,Correlation!$H$6,0)</f>
        <v>0.40027450425381639</v>
      </c>
      <c r="L37" s="7">
        <f>IF(Data!Z37&gt;0,Correlation!$Z$6,0)</f>
        <v>0.37985626502293046</v>
      </c>
      <c r="M37" s="3">
        <f t="shared" si="4"/>
        <v>2.1599157520014187</v>
      </c>
      <c r="N37" s="6">
        <f t="shared" si="5"/>
        <v>3.3590095652753509</v>
      </c>
    </row>
    <row r="38" spans="1:14" x14ac:dyDescent="0.3">
      <c r="A38" t="str">
        <f>Data!A38</f>
        <v>393: Kill Bill: Vol. 2 (2004)</v>
      </c>
      <c r="B38" s="7">
        <f>Data!S38*Correlation!$S$6</f>
        <v>1.4300498416355389</v>
      </c>
      <c r="C38" s="7">
        <f>Data!Y38*Correlation!$Y$6</f>
        <v>2.3205507388242812</v>
      </c>
      <c r="D38" s="7">
        <f>Data!U38*Correlation!$U$6</f>
        <v>1.9754619948658618</v>
      </c>
      <c r="E38" s="7">
        <f>Data!H38*Correlation!$H$6</f>
        <v>0</v>
      </c>
      <c r="F38" s="7">
        <f>Data!Z38*Correlation!$Z$6</f>
        <v>1.1395687950687914</v>
      </c>
      <c r="G38" s="3">
        <f t="shared" si="3"/>
        <v>6.8656313703944729</v>
      </c>
      <c r="H38" s="7">
        <f>IF(Data!S38&gt;0,Correlation!$S$6,0)</f>
        <v>0.47668328054517961</v>
      </c>
      <c r="I38" s="7">
        <f>IF(Data!Y38&gt;0,Correlation!$Y$6,0)</f>
        <v>0.46411014776485626</v>
      </c>
      <c r="J38" s="7">
        <f>IF(Data!U38&gt;0,Correlation!$U$6,0)</f>
        <v>0.43899155441463594</v>
      </c>
      <c r="K38" s="7">
        <f>IF(Data!H38&gt;0,Correlation!$H$6,0)</f>
        <v>0</v>
      </c>
      <c r="L38" s="7">
        <f>IF(Data!Z38&gt;0,Correlation!$Z$6,0)</f>
        <v>0.37985626502293046</v>
      </c>
      <c r="M38" s="3">
        <f t="shared" si="4"/>
        <v>1.7596412477476022</v>
      </c>
      <c r="N38" s="6">
        <f t="shared" si="5"/>
        <v>3.9017222284273587</v>
      </c>
    </row>
    <row r="39" spans="1:14" x14ac:dyDescent="0.3">
      <c r="A39" t="str">
        <f>Data!A39</f>
        <v>414: Batman Forever (1995)</v>
      </c>
      <c r="B39" s="7">
        <f>Data!S39*Correlation!$S$6</f>
        <v>0.71502492081776947</v>
      </c>
      <c r="C39" s="7">
        <f>Data!Y39*Correlation!$Y$6</f>
        <v>0</v>
      </c>
      <c r="D39" s="7">
        <f>Data!U39*Correlation!$U$6</f>
        <v>1.7559662176585438</v>
      </c>
      <c r="E39" s="7">
        <f>Data!H39*Correlation!$H$6</f>
        <v>0</v>
      </c>
      <c r="F39" s="7">
        <f>Data!Z39*Correlation!$Z$6</f>
        <v>0</v>
      </c>
      <c r="G39" s="3">
        <f t="shared" si="3"/>
        <v>2.4709911384763132</v>
      </c>
      <c r="H39" s="7">
        <f>IF(Data!S39&gt;0,Correlation!$S$6,0)</f>
        <v>0.47668328054517961</v>
      </c>
      <c r="I39" s="7">
        <f>IF(Data!Y39&gt;0,Correlation!$Y$6,0)</f>
        <v>0</v>
      </c>
      <c r="J39" s="7">
        <f>IF(Data!U39&gt;0,Correlation!$U$6,0)</f>
        <v>0.43899155441463594</v>
      </c>
      <c r="K39" s="7">
        <f>IF(Data!H39&gt;0,Correlation!$H$6,0)</f>
        <v>0</v>
      </c>
      <c r="L39" s="7">
        <f>IF(Data!Z39&gt;0,Correlation!$Z$6,0)</f>
        <v>0</v>
      </c>
      <c r="M39" s="3">
        <f t="shared" si="4"/>
        <v>0.91567483495981561</v>
      </c>
      <c r="N39" s="6">
        <f t="shared" si="5"/>
        <v>2.6985465190650921</v>
      </c>
    </row>
    <row r="40" spans="1:14" x14ac:dyDescent="0.3">
      <c r="A40" t="str">
        <f>Data!A40</f>
        <v>424: Schindler's List (1993)</v>
      </c>
      <c r="B40" s="7">
        <f>Data!S40*Correlation!$S$6</f>
        <v>0</v>
      </c>
      <c r="C40" s="7">
        <f>Data!Y40*Correlation!$Y$6</f>
        <v>2.0884956649418531</v>
      </c>
      <c r="D40" s="7">
        <f>Data!U40*Correlation!$U$6</f>
        <v>1.5364704404512257</v>
      </c>
      <c r="E40" s="7">
        <f>Data!H40*Correlation!$H$6</f>
        <v>2.001372521269082</v>
      </c>
      <c r="F40" s="7">
        <f>Data!Z40*Correlation!$Z$6</f>
        <v>1.1395687950687914</v>
      </c>
      <c r="G40" s="3">
        <f t="shared" si="3"/>
        <v>6.7659074217309527</v>
      </c>
      <c r="H40" s="7">
        <f>IF(Data!S40&gt;0,Correlation!$S$6,0)</f>
        <v>0</v>
      </c>
      <c r="I40" s="7">
        <f>IF(Data!Y40&gt;0,Correlation!$Y$6,0)</f>
        <v>0.46411014776485626</v>
      </c>
      <c r="J40" s="7">
        <f>IF(Data!U40&gt;0,Correlation!$U$6,0)</f>
        <v>0.43899155441463594</v>
      </c>
      <c r="K40" s="7">
        <f>IF(Data!H40&gt;0,Correlation!$H$6,0)</f>
        <v>0.40027450425381639</v>
      </c>
      <c r="L40" s="7">
        <f>IF(Data!Z40&gt;0,Correlation!$Z$6,0)</f>
        <v>0.37985626502293046</v>
      </c>
      <c r="M40" s="3">
        <f t="shared" si="4"/>
        <v>1.6832324714562392</v>
      </c>
      <c r="N40" s="6">
        <f t="shared" si="5"/>
        <v>4.019591789289489</v>
      </c>
    </row>
    <row r="41" spans="1:14" x14ac:dyDescent="0.3">
      <c r="A41" t="str">
        <f>Data!A41</f>
        <v>453: A Beautiful Mind (2001)</v>
      </c>
      <c r="B41" s="7">
        <f>Data!S41*Correlation!$S$6</f>
        <v>0</v>
      </c>
      <c r="C41" s="7">
        <f>Data!Y41*Correlation!$Y$6</f>
        <v>1.624385517176997</v>
      </c>
      <c r="D41" s="7">
        <f>Data!U41*Correlation!$U$6</f>
        <v>0.43899155441463594</v>
      </c>
      <c r="E41" s="7">
        <f>Data!H41*Correlation!$H$6</f>
        <v>1.8012352691421738</v>
      </c>
      <c r="F41" s="7">
        <f>Data!Z41*Correlation!$Z$6</f>
        <v>1.5194250600917218</v>
      </c>
      <c r="G41" s="3">
        <f t="shared" si="3"/>
        <v>5.3840374008255285</v>
      </c>
      <c r="H41" s="7">
        <f>IF(Data!S41&gt;0,Correlation!$S$6,0)</f>
        <v>0</v>
      </c>
      <c r="I41" s="7">
        <f>IF(Data!Y41&gt;0,Correlation!$Y$6,0)</f>
        <v>0.46411014776485626</v>
      </c>
      <c r="J41" s="7">
        <f>IF(Data!U41&gt;0,Correlation!$U$6,0)</f>
        <v>0.43899155441463594</v>
      </c>
      <c r="K41" s="7">
        <f>IF(Data!H41&gt;0,Correlation!$H$6,0)</f>
        <v>0.40027450425381639</v>
      </c>
      <c r="L41" s="7">
        <f>IF(Data!Z41&gt;0,Correlation!$Z$6,0)</f>
        <v>0.37985626502293046</v>
      </c>
      <c r="M41" s="3">
        <f t="shared" si="4"/>
        <v>1.6832324714562392</v>
      </c>
      <c r="N41" s="6">
        <f t="shared" si="5"/>
        <v>3.1986297152214265</v>
      </c>
    </row>
    <row r="42" spans="1:14" x14ac:dyDescent="0.3">
      <c r="A42" t="str">
        <f>Data!A42</f>
        <v>462: Erin Brockovich (2000)</v>
      </c>
      <c r="B42" s="7">
        <f>Data!S42*Correlation!$S$6</f>
        <v>0</v>
      </c>
      <c r="C42" s="7">
        <f>Data!Y42*Correlation!$Y$6</f>
        <v>0</v>
      </c>
      <c r="D42" s="7">
        <f>Data!U42*Correlation!$U$6</f>
        <v>1.3169746632439079</v>
      </c>
      <c r="E42" s="7">
        <f>Data!H42*Correlation!$H$6</f>
        <v>0</v>
      </c>
      <c r="F42" s="7">
        <f>Data!Z42*Correlation!$Z$6</f>
        <v>1.1395687950687914</v>
      </c>
      <c r="G42" s="3">
        <f t="shared" si="3"/>
        <v>2.4565434583126993</v>
      </c>
      <c r="H42" s="7">
        <f>IF(Data!S42&gt;0,Correlation!$S$6,0)</f>
        <v>0</v>
      </c>
      <c r="I42" s="7">
        <f>IF(Data!Y42&gt;0,Correlation!$Y$6,0)</f>
        <v>0</v>
      </c>
      <c r="J42" s="7">
        <f>IF(Data!U42&gt;0,Correlation!$U$6,0)</f>
        <v>0.43899155441463594</v>
      </c>
      <c r="K42" s="7">
        <f>IF(Data!H42&gt;0,Correlation!$H$6,0)</f>
        <v>0</v>
      </c>
      <c r="L42" s="7">
        <f>IF(Data!Z42&gt;0,Correlation!$Z$6,0)</f>
        <v>0.37985626502293046</v>
      </c>
      <c r="M42" s="3">
        <f t="shared" si="4"/>
        <v>0.81884781943756635</v>
      </c>
      <c r="N42" s="6">
        <f t="shared" si="5"/>
        <v>3.0000000000000004</v>
      </c>
    </row>
    <row r="43" spans="1:14" x14ac:dyDescent="0.3">
      <c r="A43" t="str">
        <f>Data!A43</f>
        <v>550: Fight Club (1999)</v>
      </c>
      <c r="B43" s="7">
        <f>Data!S43*Correlation!$S$6</f>
        <v>0</v>
      </c>
      <c r="C43" s="7">
        <f>Data!Y43*Correlation!$Y$6</f>
        <v>0</v>
      </c>
      <c r="D43" s="7">
        <f>Data!U43*Correlation!$U$6</f>
        <v>0.87798310882927189</v>
      </c>
      <c r="E43" s="7">
        <f>Data!H43*Correlation!$H$6</f>
        <v>0</v>
      </c>
      <c r="F43" s="7">
        <f>Data!Z43*Correlation!$Z$6</f>
        <v>1.8992813251146523</v>
      </c>
      <c r="G43" s="3">
        <f t="shared" si="3"/>
        <v>2.7772644339439241</v>
      </c>
      <c r="H43" s="7">
        <f>IF(Data!S43&gt;0,Correlation!$S$6,0)</f>
        <v>0</v>
      </c>
      <c r="I43" s="7">
        <f>IF(Data!Y43&gt;0,Correlation!$Y$6,0)</f>
        <v>0</v>
      </c>
      <c r="J43" s="7">
        <f>IF(Data!U43&gt;0,Correlation!$U$6,0)</f>
        <v>0.43899155441463594</v>
      </c>
      <c r="K43" s="7">
        <f>IF(Data!H43&gt;0,Correlation!$H$6,0)</f>
        <v>0</v>
      </c>
      <c r="L43" s="7">
        <f>IF(Data!Z43&gt;0,Correlation!$Z$6,0)</f>
        <v>0.37985626502293046</v>
      </c>
      <c r="M43" s="3">
        <f t="shared" si="4"/>
        <v>0.81884781943756635</v>
      </c>
      <c r="N43" s="6">
        <f t="shared" si="5"/>
        <v>3.391673480734815</v>
      </c>
    </row>
    <row r="44" spans="1:14" x14ac:dyDescent="0.3">
      <c r="A44" t="str">
        <f>Data!A44</f>
        <v>557: Spider-Man (2002)</v>
      </c>
      <c r="B44" s="7">
        <f>Data!S44*Correlation!$S$6</f>
        <v>1.4300498416355389</v>
      </c>
      <c r="C44" s="7">
        <f>Data!Y44*Correlation!$Y$6</f>
        <v>0</v>
      </c>
      <c r="D44" s="7">
        <f>Data!U44*Correlation!$U$6</f>
        <v>1.5364704404512257</v>
      </c>
      <c r="E44" s="7">
        <f>Data!H44*Correlation!$H$6</f>
        <v>0</v>
      </c>
      <c r="F44" s="7">
        <f>Data!Z44*Correlation!$Z$6</f>
        <v>0.56978439753439569</v>
      </c>
      <c r="G44" s="3">
        <f t="shared" si="3"/>
        <v>3.5363046796211606</v>
      </c>
      <c r="H44" s="7">
        <f>IF(Data!S44&gt;0,Correlation!$S$6,0)</f>
        <v>0.47668328054517961</v>
      </c>
      <c r="I44" s="7">
        <f>IF(Data!Y44&gt;0,Correlation!$Y$6,0)</f>
        <v>0</v>
      </c>
      <c r="J44" s="7">
        <f>IF(Data!U44&gt;0,Correlation!$U$6,0)</f>
        <v>0.43899155441463594</v>
      </c>
      <c r="K44" s="7">
        <f>IF(Data!H44&gt;0,Correlation!$H$6,0)</f>
        <v>0</v>
      </c>
      <c r="L44" s="7">
        <f>IF(Data!Z44&gt;0,Correlation!$Z$6,0)</f>
        <v>0.37985626502293046</v>
      </c>
      <c r="M44" s="3">
        <f t="shared" si="4"/>
        <v>1.2955310999827461</v>
      </c>
      <c r="N44" s="6">
        <f t="shared" si="5"/>
        <v>2.7296177449296719</v>
      </c>
    </row>
    <row r="45" spans="1:14" x14ac:dyDescent="0.3">
      <c r="A45" t="str">
        <f>Data!A45</f>
        <v>558: Spider-Man 2 (2004)</v>
      </c>
      <c r="B45" s="7">
        <f>Data!S45*Correlation!$S$6</f>
        <v>1.6683914819081287</v>
      </c>
      <c r="C45" s="7">
        <f>Data!Y45*Correlation!$Y$6</f>
        <v>0</v>
      </c>
      <c r="D45" s="7">
        <f>Data!U45*Correlation!$U$6</f>
        <v>1.3169746632439079</v>
      </c>
      <c r="E45" s="7">
        <f>Data!H45*Correlation!$H$6</f>
        <v>1.8012352691421738</v>
      </c>
      <c r="F45" s="7">
        <f>Data!Z45*Correlation!$Z$6</f>
        <v>0.56978439753439569</v>
      </c>
      <c r="G45" s="3">
        <f t="shared" si="3"/>
        <v>5.3563858118286065</v>
      </c>
      <c r="H45" s="7">
        <f>IF(Data!S45&gt;0,Correlation!$S$6,0)</f>
        <v>0.47668328054517961</v>
      </c>
      <c r="I45" s="7">
        <f>IF(Data!Y45&gt;0,Correlation!$Y$6,0)</f>
        <v>0</v>
      </c>
      <c r="J45" s="7">
        <f>IF(Data!U45&gt;0,Correlation!$U$6,0)</f>
        <v>0.43899155441463594</v>
      </c>
      <c r="K45" s="7">
        <f>IF(Data!H45&gt;0,Correlation!$H$6,0)</f>
        <v>0.40027450425381639</v>
      </c>
      <c r="L45" s="7">
        <f>IF(Data!Z45&gt;0,Correlation!$Z$6,0)</f>
        <v>0.37985626502293046</v>
      </c>
      <c r="M45" s="3">
        <f t="shared" si="4"/>
        <v>1.6958056042365626</v>
      </c>
      <c r="N45" s="6">
        <f t="shared" si="5"/>
        <v>3.1586083914612408</v>
      </c>
    </row>
    <row r="46" spans="1:14" x14ac:dyDescent="0.3">
      <c r="A46" t="str">
        <f>Data!A46</f>
        <v>568: Apollo 13 (1995)</v>
      </c>
      <c r="B46" s="7">
        <f>Data!S46*Correlation!$S$6</f>
        <v>1.9067331221807184</v>
      </c>
      <c r="C46" s="7">
        <f>Data!Y46*Correlation!$Y$6</f>
        <v>0</v>
      </c>
      <c r="D46" s="7">
        <f>Data!U46*Correlation!$U$6</f>
        <v>0.65848733162195394</v>
      </c>
      <c r="E46" s="7">
        <f>Data!H46*Correlation!$H$6</f>
        <v>2.001372521269082</v>
      </c>
      <c r="F46" s="7">
        <f>Data!Z46*Correlation!$Z$6</f>
        <v>1.1395687950687914</v>
      </c>
      <c r="G46" s="3">
        <f t="shared" si="3"/>
        <v>5.7061617701405467</v>
      </c>
      <c r="H46" s="7">
        <f>IF(Data!S46&gt;0,Correlation!$S$6,0)</f>
        <v>0.47668328054517961</v>
      </c>
      <c r="I46" s="7">
        <f>IF(Data!Y46&gt;0,Correlation!$Y$6,0)</f>
        <v>0</v>
      </c>
      <c r="J46" s="7">
        <f>IF(Data!U46&gt;0,Correlation!$U$6,0)</f>
        <v>0.43899155441463594</v>
      </c>
      <c r="K46" s="7">
        <f>IF(Data!H46&gt;0,Correlation!$H$6,0)</f>
        <v>0.40027450425381639</v>
      </c>
      <c r="L46" s="7">
        <f>IF(Data!Z46&gt;0,Correlation!$Z$6,0)</f>
        <v>0.37985626502293046</v>
      </c>
      <c r="M46" s="3">
        <f t="shared" si="4"/>
        <v>1.6958056042365626</v>
      </c>
      <c r="N46" s="6">
        <f t="shared" si="5"/>
        <v>3.3648678574272153</v>
      </c>
    </row>
    <row r="47" spans="1:14" x14ac:dyDescent="0.3">
      <c r="A47" t="str">
        <f>Data!A47</f>
        <v>581: Dances with Wolves (1990)</v>
      </c>
      <c r="B47" s="7">
        <f>Data!S47*Correlation!$S$6</f>
        <v>1.9067331221807184</v>
      </c>
      <c r="C47" s="7">
        <f>Data!Y47*Correlation!$Y$6</f>
        <v>0</v>
      </c>
      <c r="D47" s="7">
        <f>Data!U47*Correlation!$U$6</f>
        <v>1.0974788860365898</v>
      </c>
      <c r="E47" s="7">
        <f>Data!H47*Correlation!$H$6</f>
        <v>1.6010980170152656</v>
      </c>
      <c r="F47" s="7">
        <f>Data!Z47*Correlation!$Z$6</f>
        <v>1.1395687950687914</v>
      </c>
      <c r="G47" s="3">
        <f t="shared" si="3"/>
        <v>5.7448788203013663</v>
      </c>
      <c r="H47" s="7">
        <f>IF(Data!S47&gt;0,Correlation!$S$6,0)</f>
        <v>0.47668328054517961</v>
      </c>
      <c r="I47" s="7">
        <f>IF(Data!Y47&gt;0,Correlation!$Y$6,0)</f>
        <v>0</v>
      </c>
      <c r="J47" s="7">
        <f>IF(Data!U47&gt;0,Correlation!$U$6,0)</f>
        <v>0.43899155441463594</v>
      </c>
      <c r="K47" s="7">
        <f>IF(Data!H47&gt;0,Correlation!$H$6,0)</f>
        <v>0.40027450425381639</v>
      </c>
      <c r="L47" s="7">
        <f>IF(Data!Z47&gt;0,Correlation!$Z$6,0)</f>
        <v>0.37985626502293046</v>
      </c>
      <c r="M47" s="3">
        <f t="shared" si="4"/>
        <v>1.6958056042365626</v>
      </c>
      <c r="N47" s="6">
        <f t="shared" si="5"/>
        <v>3.387698923714586</v>
      </c>
    </row>
    <row r="48" spans="1:14" x14ac:dyDescent="0.3">
      <c r="A48" t="str">
        <f>Data!A48</f>
        <v>585: Monsters Inc. (2001)</v>
      </c>
      <c r="B48" s="7">
        <f>Data!S48*Correlation!$S$6</f>
        <v>1.9067331221807184</v>
      </c>
      <c r="C48" s="7">
        <f>Data!Y48*Correlation!$Y$6</f>
        <v>0</v>
      </c>
      <c r="D48" s="7">
        <f>Data!U48*Correlation!$U$6</f>
        <v>1.5364704404512257</v>
      </c>
      <c r="E48" s="7">
        <f>Data!H48*Correlation!$H$6</f>
        <v>2.001372521269082</v>
      </c>
      <c r="F48" s="7">
        <f>Data!Z48*Correlation!$Z$6</f>
        <v>1.8992813251146523</v>
      </c>
      <c r="G48" s="3">
        <f t="shared" si="3"/>
        <v>7.3438574090156781</v>
      </c>
      <c r="H48" s="7">
        <f>IF(Data!S48&gt;0,Correlation!$S$6,0)</f>
        <v>0.47668328054517961</v>
      </c>
      <c r="I48" s="7">
        <f>IF(Data!Y48&gt;0,Correlation!$Y$6,0)</f>
        <v>0</v>
      </c>
      <c r="J48" s="7">
        <f>IF(Data!U48&gt;0,Correlation!$U$6,0)</f>
        <v>0.43899155441463594</v>
      </c>
      <c r="K48" s="7">
        <f>IF(Data!H48&gt;0,Correlation!$H$6,0)</f>
        <v>0.40027450425381639</v>
      </c>
      <c r="L48" s="7">
        <f>IF(Data!Z48&gt;0,Correlation!$Z$6,0)</f>
        <v>0.37985626502293046</v>
      </c>
      <c r="M48" s="3">
        <f t="shared" si="4"/>
        <v>1.6958056042365626</v>
      </c>
      <c r="N48" s="6">
        <f t="shared" si="5"/>
        <v>4.3306009784782029</v>
      </c>
    </row>
    <row r="49" spans="1:14" x14ac:dyDescent="0.3">
      <c r="A49" t="str">
        <f>Data!A49</f>
        <v>597: Titanic (1997)</v>
      </c>
      <c r="B49" s="7">
        <f>Data!S49*Correlation!$S$6</f>
        <v>1.4300498416355389</v>
      </c>
      <c r="C49" s="7">
        <f>Data!Y49*Correlation!$Y$6</f>
        <v>0</v>
      </c>
      <c r="D49" s="7">
        <f>Data!U49*Correlation!$U$6</f>
        <v>1.5364704404512257</v>
      </c>
      <c r="E49" s="7">
        <f>Data!H49*Correlation!$H$6</f>
        <v>1.4009607648883573</v>
      </c>
      <c r="F49" s="7">
        <f>Data!Z49*Correlation!$Z$6</f>
        <v>1.5194250600917218</v>
      </c>
      <c r="G49" s="3">
        <f t="shared" si="3"/>
        <v>5.886906107066844</v>
      </c>
      <c r="H49" s="7">
        <f>IF(Data!S49&gt;0,Correlation!$S$6,0)</f>
        <v>0.47668328054517961</v>
      </c>
      <c r="I49" s="7">
        <f>IF(Data!Y49&gt;0,Correlation!$Y$6,0)</f>
        <v>0</v>
      </c>
      <c r="J49" s="7">
        <f>IF(Data!U49&gt;0,Correlation!$U$6,0)</f>
        <v>0.43899155441463594</v>
      </c>
      <c r="K49" s="7">
        <f>IF(Data!H49&gt;0,Correlation!$H$6,0)</f>
        <v>0.40027450425381639</v>
      </c>
      <c r="L49" s="7">
        <f>IF(Data!Z49&gt;0,Correlation!$Z$6,0)</f>
        <v>0.37985626502293046</v>
      </c>
      <c r="M49" s="3">
        <f t="shared" si="4"/>
        <v>1.6958056042365626</v>
      </c>
      <c r="N49" s="6">
        <f t="shared" si="5"/>
        <v>3.4714510273818089</v>
      </c>
    </row>
    <row r="50" spans="1:14" x14ac:dyDescent="0.3">
      <c r="A50" t="str">
        <f>Data!A50</f>
        <v>601: E.T. the Extra-Terrestrial (1982)</v>
      </c>
      <c r="B50" s="7">
        <f>Data!S50*Correlation!$S$6</f>
        <v>1.6683914819081287</v>
      </c>
      <c r="C50" s="7">
        <f>Data!Y50*Correlation!$Y$6</f>
        <v>0</v>
      </c>
      <c r="D50" s="7">
        <f>Data!U50*Correlation!$U$6</f>
        <v>1.3169746632439079</v>
      </c>
      <c r="E50" s="7">
        <f>Data!H50*Correlation!$H$6</f>
        <v>1.8012352691421738</v>
      </c>
      <c r="F50" s="7">
        <f>Data!Z50*Correlation!$Z$6</f>
        <v>0.18992813251146523</v>
      </c>
      <c r="G50" s="3">
        <f t="shared" si="3"/>
        <v>4.9765295468056756</v>
      </c>
      <c r="H50" s="7">
        <f>IF(Data!S50&gt;0,Correlation!$S$6,0)</f>
        <v>0.47668328054517961</v>
      </c>
      <c r="I50" s="7">
        <f>IF(Data!Y50&gt;0,Correlation!$Y$6,0)</f>
        <v>0</v>
      </c>
      <c r="J50" s="7">
        <f>IF(Data!U50&gt;0,Correlation!$U$6,0)</f>
        <v>0.43899155441463594</v>
      </c>
      <c r="K50" s="7">
        <f>IF(Data!H50&gt;0,Correlation!$H$6,0)</f>
        <v>0.40027450425381639</v>
      </c>
      <c r="L50" s="7">
        <f>IF(Data!Z50&gt;0,Correlation!$Z$6,0)</f>
        <v>0.37985626502293046</v>
      </c>
      <c r="M50" s="3">
        <f t="shared" si="4"/>
        <v>1.6958056042365626</v>
      </c>
      <c r="N50" s="6">
        <f t="shared" si="5"/>
        <v>2.9346108624555862</v>
      </c>
    </row>
    <row r="51" spans="1:14" x14ac:dyDescent="0.3">
      <c r="A51" t="str">
        <f>Data!A51</f>
        <v>602: Independence Day (a.k.a. ID4) (1996)</v>
      </c>
      <c r="B51" s="7">
        <f>Data!S51*Correlation!$S$6</f>
        <v>1.4300498416355389</v>
      </c>
      <c r="C51" s="7">
        <f>Data!Y51*Correlation!$Y$6</f>
        <v>0.92822029552971252</v>
      </c>
      <c r="D51" s="7">
        <f>Data!U51*Correlation!$U$6</f>
        <v>0.65848733162195394</v>
      </c>
      <c r="E51" s="7">
        <f>Data!H51*Correlation!$H$6</f>
        <v>1.4009607648883573</v>
      </c>
      <c r="F51" s="7">
        <f>Data!Z51*Correlation!$Z$6</f>
        <v>1.1395687950687914</v>
      </c>
      <c r="G51" s="3">
        <f t="shared" si="3"/>
        <v>5.557287028744355</v>
      </c>
      <c r="H51" s="7">
        <f>IF(Data!S51&gt;0,Correlation!$S$6,0)</f>
        <v>0.47668328054517961</v>
      </c>
      <c r="I51" s="7">
        <f>IF(Data!Y51&gt;0,Correlation!$Y$6,0)</f>
        <v>0.46411014776485626</v>
      </c>
      <c r="J51" s="7">
        <f>IF(Data!U51&gt;0,Correlation!$U$6,0)</f>
        <v>0.43899155441463594</v>
      </c>
      <c r="K51" s="7">
        <f>IF(Data!H51&gt;0,Correlation!$H$6,0)</f>
        <v>0.40027450425381639</v>
      </c>
      <c r="L51" s="7">
        <f>IF(Data!Z51&gt;0,Correlation!$Z$6,0)</f>
        <v>0.37985626502293046</v>
      </c>
      <c r="M51" s="3">
        <f t="shared" si="4"/>
        <v>2.1599157520014187</v>
      </c>
      <c r="N51" s="6">
        <f t="shared" si="5"/>
        <v>2.5729184222092312</v>
      </c>
    </row>
    <row r="52" spans="1:14" x14ac:dyDescent="0.3">
      <c r="A52" t="str">
        <f>Data!A52</f>
        <v>603: The Matrix (1999)</v>
      </c>
      <c r="B52" s="7">
        <f>Data!S52*Correlation!$S$6</f>
        <v>1.9067331221807184</v>
      </c>
      <c r="C52" s="7">
        <f>Data!Y52*Correlation!$Y$6</f>
        <v>2.0884956649418531</v>
      </c>
      <c r="D52" s="7">
        <f>Data!U52*Correlation!$U$6</f>
        <v>1.9754619948658618</v>
      </c>
      <c r="E52" s="7">
        <f>Data!H52*Correlation!$H$6</f>
        <v>2.001372521269082</v>
      </c>
      <c r="F52" s="7">
        <f>Data!Z52*Correlation!$Z$6</f>
        <v>1.5194250600917218</v>
      </c>
      <c r="G52" s="3">
        <f t="shared" si="3"/>
        <v>9.4914883633492373</v>
      </c>
      <c r="H52" s="7">
        <f>IF(Data!S52&gt;0,Correlation!$S$6,0)</f>
        <v>0.47668328054517961</v>
      </c>
      <c r="I52" s="7">
        <f>IF(Data!Y52&gt;0,Correlation!$Y$6,0)</f>
        <v>0.46411014776485626</v>
      </c>
      <c r="J52" s="7">
        <f>IF(Data!U52&gt;0,Correlation!$U$6,0)</f>
        <v>0.43899155441463594</v>
      </c>
      <c r="K52" s="7">
        <f>IF(Data!H52&gt;0,Correlation!$H$6,0)</f>
        <v>0.40027450425381639</v>
      </c>
      <c r="L52" s="7">
        <f>IF(Data!Z52&gt;0,Correlation!$Z$6,0)</f>
        <v>0.37985626502293046</v>
      </c>
      <c r="M52" s="3">
        <f t="shared" si="4"/>
        <v>2.1599157520014187</v>
      </c>
      <c r="N52" s="6">
        <f t="shared" si="5"/>
        <v>4.3943789726771723</v>
      </c>
    </row>
    <row r="53" spans="1:14" x14ac:dyDescent="0.3">
      <c r="A53" t="str">
        <f>Data!A53</f>
        <v>604: The Matrix Reloaded (2003)</v>
      </c>
      <c r="B53" s="7">
        <f>Data!S53*Correlation!$S$6</f>
        <v>0.95336656109035922</v>
      </c>
      <c r="C53" s="7">
        <f>Data!Y53*Correlation!$Y$6</f>
        <v>0.69616522164728445</v>
      </c>
      <c r="D53" s="7">
        <f>Data!U53*Correlation!$U$6</f>
        <v>1.0974788860365898</v>
      </c>
      <c r="E53" s="7">
        <f>Data!H53*Correlation!$H$6</f>
        <v>2.001372521269082</v>
      </c>
      <c r="F53" s="7">
        <f>Data!Z53*Correlation!$Z$6</f>
        <v>1.3294969275802566</v>
      </c>
      <c r="G53" s="3">
        <f t="shared" si="3"/>
        <v>6.0778801176235726</v>
      </c>
      <c r="H53" s="7">
        <f>IF(Data!S53&gt;0,Correlation!$S$6,0)</f>
        <v>0.47668328054517961</v>
      </c>
      <c r="I53" s="7">
        <f>IF(Data!Y53&gt;0,Correlation!$Y$6,0)</f>
        <v>0.46411014776485626</v>
      </c>
      <c r="J53" s="7">
        <f>IF(Data!U53&gt;0,Correlation!$U$6,0)</f>
        <v>0.43899155441463594</v>
      </c>
      <c r="K53" s="7">
        <f>IF(Data!H53&gt;0,Correlation!$H$6,0)</f>
        <v>0.40027450425381639</v>
      </c>
      <c r="L53" s="7">
        <f>IF(Data!Z53&gt;0,Correlation!$Z$6,0)</f>
        <v>0.37985626502293046</v>
      </c>
      <c r="M53" s="3">
        <f t="shared" si="4"/>
        <v>2.1599157520014187</v>
      </c>
      <c r="N53" s="6">
        <f t="shared" si="5"/>
        <v>2.8139431419913921</v>
      </c>
    </row>
    <row r="54" spans="1:14" x14ac:dyDescent="0.3">
      <c r="A54" t="str">
        <f>Data!A54</f>
        <v>607: Men in Black (a.k.a. MIB) (1997)</v>
      </c>
      <c r="B54" s="7">
        <f>Data!S54*Correlation!$S$6</f>
        <v>1.9067331221807184</v>
      </c>
      <c r="C54" s="7">
        <f>Data!Y54*Correlation!$Y$6</f>
        <v>2.0884956649418531</v>
      </c>
      <c r="D54" s="7">
        <f>Data!U54*Correlation!$U$6</f>
        <v>0.87798310882927189</v>
      </c>
      <c r="E54" s="7">
        <f>Data!H54*Correlation!$H$6</f>
        <v>1.8012352691421738</v>
      </c>
      <c r="F54" s="7">
        <f>Data!Z54*Correlation!$Z$6</f>
        <v>0.94964066255732615</v>
      </c>
      <c r="G54" s="3">
        <f t="shared" si="3"/>
        <v>7.6240878276513433</v>
      </c>
      <c r="H54" s="7">
        <f>IF(Data!S54&gt;0,Correlation!$S$6,0)</f>
        <v>0.47668328054517961</v>
      </c>
      <c r="I54" s="7">
        <f>IF(Data!Y54&gt;0,Correlation!$Y$6,0)</f>
        <v>0.46411014776485626</v>
      </c>
      <c r="J54" s="7">
        <f>IF(Data!U54&gt;0,Correlation!$U$6,0)</f>
        <v>0.43899155441463594</v>
      </c>
      <c r="K54" s="7">
        <f>IF(Data!H54&gt;0,Correlation!$H$6,0)</f>
        <v>0.40027450425381639</v>
      </c>
      <c r="L54" s="7">
        <f>IF(Data!Z54&gt;0,Correlation!$Z$6,0)</f>
        <v>0.37985626502293046</v>
      </c>
      <c r="M54" s="3">
        <f t="shared" si="4"/>
        <v>2.1599157520014187</v>
      </c>
      <c r="N54" s="6">
        <f t="shared" si="5"/>
        <v>3.5298079661610502</v>
      </c>
    </row>
    <row r="55" spans="1:14" x14ac:dyDescent="0.3">
      <c r="A55" t="str">
        <f>Data!A55</f>
        <v>629: The Usual Suspects (1995)</v>
      </c>
      <c r="B55" s="7">
        <f>Data!S55*Correlation!$S$6</f>
        <v>0</v>
      </c>
      <c r="C55" s="7">
        <f>Data!Y55*Correlation!$Y$6</f>
        <v>2.3205507388242812</v>
      </c>
      <c r="D55" s="7">
        <f>Data!U55*Correlation!$U$6</f>
        <v>1.7559662176585438</v>
      </c>
      <c r="E55" s="7">
        <f>Data!H55*Correlation!$H$6</f>
        <v>1.8012352691421738</v>
      </c>
      <c r="F55" s="7">
        <f>Data!Z55*Correlation!$Z$6</f>
        <v>1.1395687950687914</v>
      </c>
      <c r="G55" s="3">
        <f t="shared" si="3"/>
        <v>7.0173210206937906</v>
      </c>
      <c r="H55" s="7">
        <f>IF(Data!S55&gt;0,Correlation!$S$6,0)</f>
        <v>0</v>
      </c>
      <c r="I55" s="7">
        <f>IF(Data!Y55&gt;0,Correlation!$Y$6,0)</f>
        <v>0.46411014776485626</v>
      </c>
      <c r="J55" s="7">
        <f>IF(Data!U55&gt;0,Correlation!$U$6,0)</f>
        <v>0.43899155441463594</v>
      </c>
      <c r="K55" s="7">
        <f>IF(Data!H55&gt;0,Correlation!$H$6,0)</f>
        <v>0.40027450425381639</v>
      </c>
      <c r="L55" s="7">
        <f>IF(Data!Z55&gt;0,Correlation!$Z$6,0)</f>
        <v>0.37985626502293046</v>
      </c>
      <c r="M55" s="3">
        <f t="shared" si="4"/>
        <v>1.6832324714562392</v>
      </c>
      <c r="N55" s="6">
        <f t="shared" si="5"/>
        <v>4.1689553520927474</v>
      </c>
    </row>
    <row r="56" spans="1:14" x14ac:dyDescent="0.3">
      <c r="A56" t="str">
        <f>Data!A56</f>
        <v>640: Catch Me If You Can (2002)</v>
      </c>
      <c r="B56" s="7">
        <f>Data!S56*Correlation!$S$6</f>
        <v>0</v>
      </c>
      <c r="C56" s="7">
        <f>Data!Y56*Correlation!$Y$6</f>
        <v>0</v>
      </c>
      <c r="D56" s="7">
        <f>Data!U56*Correlation!$U$6</f>
        <v>1.3169746632439079</v>
      </c>
      <c r="E56" s="7">
        <f>Data!H56*Correlation!$H$6</f>
        <v>0</v>
      </c>
      <c r="F56" s="7">
        <f>Data!Z56*Correlation!$Z$6</f>
        <v>0</v>
      </c>
      <c r="G56" s="3">
        <f t="shared" si="3"/>
        <v>1.3169746632439079</v>
      </c>
      <c r="H56" s="7">
        <f>IF(Data!S56&gt;0,Correlation!$S$6,0)</f>
        <v>0</v>
      </c>
      <c r="I56" s="7">
        <f>IF(Data!Y56&gt;0,Correlation!$Y$6,0)</f>
        <v>0</v>
      </c>
      <c r="J56" s="7">
        <f>IF(Data!U56&gt;0,Correlation!$U$6,0)</f>
        <v>0.43899155441463594</v>
      </c>
      <c r="K56" s="7">
        <f>IF(Data!H56&gt;0,Correlation!$H$6,0)</f>
        <v>0</v>
      </c>
      <c r="L56" s="7">
        <f>IF(Data!Z56&gt;0,Correlation!$Z$6,0)</f>
        <v>0</v>
      </c>
      <c r="M56" s="3">
        <f t="shared" si="4"/>
        <v>0.43899155441463594</v>
      </c>
      <c r="N56" s="6">
        <f t="shared" si="5"/>
        <v>3</v>
      </c>
    </row>
    <row r="57" spans="1:14" x14ac:dyDescent="0.3">
      <c r="A57" t="str">
        <f>Data!A57</f>
        <v>641: Requiem for a Dream (2000)</v>
      </c>
      <c r="B57" s="7">
        <f>Data!S57*Correlation!$S$6</f>
        <v>0</v>
      </c>
      <c r="C57" s="7">
        <f>Data!Y57*Correlation!$Y$6</f>
        <v>0</v>
      </c>
      <c r="D57" s="7">
        <f>Data!U57*Correlation!$U$6</f>
        <v>1.0974788860365898</v>
      </c>
      <c r="E57" s="7">
        <f>Data!H57*Correlation!$H$6</f>
        <v>0</v>
      </c>
      <c r="F57" s="7">
        <f>Data!Z57*Correlation!$Z$6</f>
        <v>0</v>
      </c>
      <c r="G57" s="3">
        <f t="shared" si="3"/>
        <v>1.0974788860365898</v>
      </c>
      <c r="H57" s="7">
        <f>IF(Data!S57&gt;0,Correlation!$S$6,0)</f>
        <v>0</v>
      </c>
      <c r="I57" s="7">
        <f>IF(Data!Y57&gt;0,Correlation!$Y$6,0)</f>
        <v>0</v>
      </c>
      <c r="J57" s="7">
        <f>IF(Data!U57&gt;0,Correlation!$U$6,0)</f>
        <v>0.43899155441463594</v>
      </c>
      <c r="K57" s="7">
        <f>IF(Data!H57&gt;0,Correlation!$H$6,0)</f>
        <v>0</v>
      </c>
      <c r="L57" s="7">
        <f>IF(Data!Z57&gt;0,Correlation!$Z$6,0)</f>
        <v>0</v>
      </c>
      <c r="M57" s="3">
        <f t="shared" si="4"/>
        <v>0.43899155441463594</v>
      </c>
      <c r="N57" s="6">
        <f t="shared" si="5"/>
        <v>2.5</v>
      </c>
    </row>
    <row r="58" spans="1:14" x14ac:dyDescent="0.3">
      <c r="A58" t="str">
        <f>Data!A58</f>
        <v>664: Twister (1996)</v>
      </c>
      <c r="B58" s="7">
        <f>Data!S58*Correlation!$S$6</f>
        <v>2.1450747624533082</v>
      </c>
      <c r="C58" s="7">
        <f>Data!Y58*Correlation!$Y$6</f>
        <v>0</v>
      </c>
      <c r="D58" s="7">
        <f>Data!U58*Correlation!$U$6</f>
        <v>0.21949577720731797</v>
      </c>
      <c r="E58" s="7">
        <f>Data!H58*Correlation!$H$6</f>
        <v>1.8012352691421738</v>
      </c>
      <c r="F58" s="7">
        <f>Data!Z58*Correlation!$Z$6</f>
        <v>0</v>
      </c>
      <c r="G58" s="3">
        <f t="shared" si="3"/>
        <v>4.1658058088027996</v>
      </c>
      <c r="H58" s="7">
        <f>IF(Data!S58&gt;0,Correlation!$S$6,0)</f>
        <v>0.47668328054517961</v>
      </c>
      <c r="I58" s="7">
        <f>IF(Data!Y58&gt;0,Correlation!$Y$6,0)</f>
        <v>0</v>
      </c>
      <c r="J58" s="7">
        <f>IF(Data!U58&gt;0,Correlation!$U$6,0)</f>
        <v>0.43899155441463594</v>
      </c>
      <c r="K58" s="7">
        <f>IF(Data!H58&gt;0,Correlation!$H$6,0)</f>
        <v>0.40027450425381639</v>
      </c>
      <c r="L58" s="7">
        <f>IF(Data!Z58&gt;0,Correlation!$Z$6,0)</f>
        <v>0</v>
      </c>
      <c r="M58" s="3">
        <f t="shared" si="4"/>
        <v>1.3159493392136321</v>
      </c>
      <c r="N58" s="6">
        <f t="shared" si="5"/>
        <v>3.1656277978695955</v>
      </c>
    </row>
    <row r="59" spans="1:14" x14ac:dyDescent="0.3">
      <c r="A59" t="str">
        <f>Data!A59</f>
        <v>671: Harry Potter and the Sorcerer's Stone (a.k.a. Harry Potter and the Philosopher's Stone) (2001)</v>
      </c>
      <c r="B59" s="7">
        <f>Data!S59*Correlation!$S$6</f>
        <v>1.6683914819081287</v>
      </c>
      <c r="C59" s="7">
        <f>Data!Y59*Correlation!$Y$6</f>
        <v>0</v>
      </c>
      <c r="D59" s="7">
        <f>Data!U59*Correlation!$U$6</f>
        <v>0.21949577720731797</v>
      </c>
      <c r="E59" s="7">
        <f>Data!H59*Correlation!$H$6</f>
        <v>0</v>
      </c>
      <c r="F59" s="7">
        <f>Data!Z59*Correlation!$Z$6</f>
        <v>0</v>
      </c>
      <c r="G59" s="3">
        <f t="shared" si="3"/>
        <v>1.8878872591154467</v>
      </c>
      <c r="H59" s="7">
        <f>IF(Data!S59&gt;0,Correlation!$S$6,0)</f>
        <v>0.47668328054517961</v>
      </c>
      <c r="I59" s="7">
        <f>IF(Data!Y59&gt;0,Correlation!$Y$6,0)</f>
        <v>0</v>
      </c>
      <c r="J59" s="7">
        <f>IF(Data!U59&gt;0,Correlation!$U$6,0)</f>
        <v>0.43899155441463594</v>
      </c>
      <c r="K59" s="7">
        <f>IF(Data!H59&gt;0,Correlation!$H$6,0)</f>
        <v>0</v>
      </c>
      <c r="L59" s="7">
        <f>IF(Data!Z59&gt;0,Correlation!$Z$6,0)</f>
        <v>0</v>
      </c>
      <c r="M59" s="3">
        <f t="shared" si="4"/>
        <v>0.91567483495981561</v>
      </c>
      <c r="N59" s="6">
        <f t="shared" si="5"/>
        <v>2.0617441771218892</v>
      </c>
    </row>
    <row r="60" spans="1:14" x14ac:dyDescent="0.3">
      <c r="A60" t="str">
        <f>Data!A60</f>
        <v>672: Harry Potter and the Chamber of Secrets (2002)</v>
      </c>
      <c r="B60" s="7">
        <f>Data!S60*Correlation!$S$6</f>
        <v>1.4300498416355389</v>
      </c>
      <c r="C60" s="7">
        <f>Data!Y60*Correlation!$Y$6</f>
        <v>0</v>
      </c>
      <c r="D60" s="7">
        <f>Data!U60*Correlation!$U$6</f>
        <v>0.21949577720731797</v>
      </c>
      <c r="E60" s="7">
        <f>Data!H60*Correlation!$H$6</f>
        <v>0</v>
      </c>
      <c r="F60" s="7">
        <f>Data!Z60*Correlation!$Z$6</f>
        <v>0</v>
      </c>
      <c r="G60" s="3">
        <f t="shared" si="3"/>
        <v>1.649545618842857</v>
      </c>
      <c r="H60" s="7">
        <f>IF(Data!S60&gt;0,Correlation!$S$6,0)</f>
        <v>0.47668328054517961</v>
      </c>
      <c r="I60" s="7">
        <f>IF(Data!Y60&gt;0,Correlation!$Y$6,0)</f>
        <v>0</v>
      </c>
      <c r="J60" s="7">
        <f>IF(Data!U60&gt;0,Correlation!$U$6,0)</f>
        <v>0.43899155441463594</v>
      </c>
      <c r="K60" s="7">
        <f>IF(Data!H60&gt;0,Correlation!$H$6,0)</f>
        <v>0</v>
      </c>
      <c r="L60" s="7">
        <f>IF(Data!Z60&gt;0,Correlation!$Z$6,0)</f>
        <v>0</v>
      </c>
      <c r="M60" s="3">
        <f t="shared" si="4"/>
        <v>0.91567483495981561</v>
      </c>
      <c r="N60" s="6">
        <f t="shared" si="5"/>
        <v>1.8014534809349079</v>
      </c>
    </row>
    <row r="61" spans="1:14" x14ac:dyDescent="0.3">
      <c r="A61" t="str">
        <f>Data!A61</f>
        <v>680: Pulp Fiction (1994)</v>
      </c>
      <c r="B61" s="7">
        <f>Data!S61*Correlation!$S$6</f>
        <v>1.4300498416355389</v>
      </c>
      <c r="C61" s="7">
        <f>Data!Y61*Correlation!$Y$6</f>
        <v>1.856440591059425</v>
      </c>
      <c r="D61" s="7">
        <f>Data!U61*Correlation!$U$6</f>
        <v>1.9754619948658618</v>
      </c>
      <c r="E61" s="7">
        <f>Data!H61*Correlation!$H$6</f>
        <v>1.8012352691421738</v>
      </c>
      <c r="F61" s="7">
        <f>Data!Z61*Correlation!$Z$6</f>
        <v>1.1395687950687914</v>
      </c>
      <c r="G61" s="3">
        <f t="shared" si="3"/>
        <v>8.2027564917717903</v>
      </c>
      <c r="H61" s="7">
        <f>IF(Data!S61&gt;0,Correlation!$S$6,0)</f>
        <v>0.47668328054517961</v>
      </c>
      <c r="I61" s="7">
        <f>IF(Data!Y61&gt;0,Correlation!$Y$6,0)</f>
        <v>0.46411014776485626</v>
      </c>
      <c r="J61" s="7">
        <f>IF(Data!U61&gt;0,Correlation!$U$6,0)</f>
        <v>0.43899155441463594</v>
      </c>
      <c r="K61" s="7">
        <f>IF(Data!H61&gt;0,Correlation!$H$6,0)</f>
        <v>0.40027450425381639</v>
      </c>
      <c r="L61" s="7">
        <f>IF(Data!Z61&gt;0,Correlation!$Z$6,0)</f>
        <v>0.37985626502293046</v>
      </c>
      <c r="M61" s="3">
        <f t="shared" si="4"/>
        <v>2.1599157520014187</v>
      </c>
      <c r="N61" s="6">
        <f t="shared" si="5"/>
        <v>3.7977205750599121</v>
      </c>
    </row>
    <row r="62" spans="1:14" x14ac:dyDescent="0.3">
      <c r="A62" t="str">
        <f>Data!A62</f>
        <v>745: The Sixth Sense (1999)</v>
      </c>
      <c r="B62" s="7">
        <f>Data!S62*Correlation!$S$6</f>
        <v>1.9067331221807184</v>
      </c>
      <c r="C62" s="7">
        <f>Data!Y62*Correlation!$Y$6</f>
        <v>1.3923304432945689</v>
      </c>
      <c r="D62" s="7">
        <f>Data!U62*Correlation!$U$6</f>
        <v>1.3169746632439079</v>
      </c>
      <c r="E62" s="7">
        <f>Data!H62*Correlation!$H$6</f>
        <v>0</v>
      </c>
      <c r="F62" s="7">
        <f>Data!Z62*Correlation!$Z$6</f>
        <v>1.7093531926031871</v>
      </c>
      <c r="G62" s="3">
        <f t="shared" si="3"/>
        <v>6.3253914213223821</v>
      </c>
      <c r="H62" s="7">
        <f>IF(Data!S62&gt;0,Correlation!$S$6,0)</f>
        <v>0.47668328054517961</v>
      </c>
      <c r="I62" s="7">
        <f>IF(Data!Y62&gt;0,Correlation!$Y$6,0)</f>
        <v>0.46411014776485626</v>
      </c>
      <c r="J62" s="7">
        <f>IF(Data!U62&gt;0,Correlation!$U$6,0)</f>
        <v>0.43899155441463594</v>
      </c>
      <c r="K62" s="7">
        <f>IF(Data!H62&gt;0,Correlation!$H$6,0)</f>
        <v>0</v>
      </c>
      <c r="L62" s="7">
        <f>IF(Data!Z62&gt;0,Correlation!$Z$6,0)</f>
        <v>0.37985626502293046</v>
      </c>
      <c r="M62" s="3">
        <f t="shared" si="4"/>
        <v>1.7596412477476022</v>
      </c>
      <c r="N62" s="6">
        <f t="shared" si="5"/>
        <v>3.5947051306163047</v>
      </c>
    </row>
    <row r="63" spans="1:14" x14ac:dyDescent="0.3">
      <c r="A63" t="str">
        <f>Data!A63</f>
        <v>752: V for Vendetta (2006)</v>
      </c>
      <c r="B63" s="7">
        <f>Data!S63*Correlation!$S$6</f>
        <v>0</v>
      </c>
      <c r="C63" s="7">
        <f>Data!Y63*Correlation!$Y$6</f>
        <v>1.624385517176997</v>
      </c>
      <c r="D63" s="7">
        <f>Data!U63*Correlation!$U$6</f>
        <v>1.9754619948658618</v>
      </c>
      <c r="E63" s="7">
        <f>Data!H63*Correlation!$H$6</f>
        <v>1.8012352691421738</v>
      </c>
      <c r="F63" s="7">
        <f>Data!Z63*Correlation!$Z$6</f>
        <v>1.3294969275802566</v>
      </c>
      <c r="G63" s="3">
        <f t="shared" si="3"/>
        <v>6.7305797087652897</v>
      </c>
      <c r="H63" s="7">
        <f>IF(Data!S63&gt;0,Correlation!$S$6,0)</f>
        <v>0</v>
      </c>
      <c r="I63" s="7">
        <f>IF(Data!Y63&gt;0,Correlation!$Y$6,0)</f>
        <v>0.46411014776485626</v>
      </c>
      <c r="J63" s="7">
        <f>IF(Data!U63&gt;0,Correlation!$U$6,0)</f>
        <v>0.43899155441463594</v>
      </c>
      <c r="K63" s="7">
        <f>IF(Data!H63&gt;0,Correlation!$H$6,0)</f>
        <v>0.40027450425381639</v>
      </c>
      <c r="L63" s="7">
        <f>IF(Data!Z63&gt;0,Correlation!$Z$6,0)</f>
        <v>0.37985626502293046</v>
      </c>
      <c r="M63" s="3">
        <f t="shared" si="4"/>
        <v>1.6832324714562392</v>
      </c>
      <c r="N63" s="6">
        <f t="shared" si="5"/>
        <v>3.9986037715529372</v>
      </c>
    </row>
    <row r="64" spans="1:14" x14ac:dyDescent="0.3">
      <c r="A64" t="str">
        <f>Data!A64</f>
        <v>786: Almost Famous (2000)</v>
      </c>
      <c r="B64" s="7">
        <f>Data!S64*Correlation!$S$6</f>
        <v>0</v>
      </c>
      <c r="C64" s="7">
        <f>Data!Y64*Correlation!$Y$6</f>
        <v>0</v>
      </c>
      <c r="D64" s="7">
        <f>Data!U64*Correlation!$U$6</f>
        <v>1.3169746632439079</v>
      </c>
      <c r="E64" s="7">
        <f>Data!H64*Correlation!$H$6</f>
        <v>0</v>
      </c>
      <c r="F64" s="7">
        <f>Data!Z64*Correlation!$Z$6</f>
        <v>0</v>
      </c>
      <c r="G64" s="3">
        <f t="shared" si="3"/>
        <v>1.3169746632439079</v>
      </c>
      <c r="H64" s="7">
        <f>IF(Data!S64&gt;0,Correlation!$S$6,0)</f>
        <v>0</v>
      </c>
      <c r="I64" s="7">
        <f>IF(Data!Y64&gt;0,Correlation!$Y$6,0)</f>
        <v>0</v>
      </c>
      <c r="J64" s="7">
        <f>IF(Data!U64&gt;0,Correlation!$U$6,0)</f>
        <v>0.43899155441463594</v>
      </c>
      <c r="K64" s="7">
        <f>IF(Data!H64&gt;0,Correlation!$H$6,0)</f>
        <v>0</v>
      </c>
      <c r="L64" s="7">
        <f>IF(Data!Z64&gt;0,Correlation!$Z$6,0)</f>
        <v>0</v>
      </c>
      <c r="M64" s="3">
        <f t="shared" si="4"/>
        <v>0.43899155441463594</v>
      </c>
      <c r="N64" s="6">
        <f t="shared" si="5"/>
        <v>3</v>
      </c>
    </row>
    <row r="65" spans="1:14" x14ac:dyDescent="0.3">
      <c r="A65" t="str">
        <f>Data!A65</f>
        <v>788: Mrs. Doubtfire (1993)</v>
      </c>
      <c r="B65" s="7">
        <f>Data!S65*Correlation!$S$6</f>
        <v>1.191708201362949</v>
      </c>
      <c r="C65" s="7">
        <f>Data!Y65*Correlation!$Y$6</f>
        <v>0.69616522164728445</v>
      </c>
      <c r="D65" s="7">
        <f>Data!U65*Correlation!$U$6</f>
        <v>0.87798310882927189</v>
      </c>
      <c r="E65" s="7">
        <f>Data!H65*Correlation!$H$6</f>
        <v>0</v>
      </c>
      <c r="F65" s="7">
        <f>Data!Z65*Correlation!$Z$6</f>
        <v>0.75971253004586092</v>
      </c>
      <c r="G65" s="3">
        <f t="shared" si="3"/>
        <v>3.5255690618853661</v>
      </c>
      <c r="H65" s="7">
        <f>IF(Data!S65&gt;0,Correlation!$S$6,0)</f>
        <v>0.47668328054517961</v>
      </c>
      <c r="I65" s="7">
        <f>IF(Data!Y65&gt;0,Correlation!$Y$6,0)</f>
        <v>0.46411014776485626</v>
      </c>
      <c r="J65" s="7">
        <f>IF(Data!U65&gt;0,Correlation!$U$6,0)</f>
        <v>0.43899155441463594</v>
      </c>
      <c r="K65" s="7">
        <f>IF(Data!H65&gt;0,Correlation!$H$6,0)</f>
        <v>0</v>
      </c>
      <c r="L65" s="7">
        <f>IF(Data!Z65&gt;0,Correlation!$Z$6,0)</f>
        <v>0.37985626502293046</v>
      </c>
      <c r="M65" s="3">
        <f t="shared" si="4"/>
        <v>1.7596412477476022</v>
      </c>
      <c r="N65" s="6">
        <f t="shared" si="5"/>
        <v>2.0035726409563361</v>
      </c>
    </row>
    <row r="66" spans="1:14" x14ac:dyDescent="0.3">
      <c r="A66" t="str">
        <f>Data!A66</f>
        <v>807: Seven (a.k.a. Se7en) (1995)</v>
      </c>
      <c r="B66" s="7">
        <f>Data!S66*Correlation!$S$6</f>
        <v>0</v>
      </c>
      <c r="C66" s="7">
        <f>Data!Y66*Correlation!$Y$6</f>
        <v>1.856440591059425</v>
      </c>
      <c r="D66" s="7">
        <f>Data!U66*Correlation!$U$6</f>
        <v>1.9754619948658618</v>
      </c>
      <c r="E66" s="7">
        <f>Data!H66*Correlation!$H$6</f>
        <v>0</v>
      </c>
      <c r="F66" s="7">
        <f>Data!Z66*Correlation!$Z$6</f>
        <v>1.7093531926031871</v>
      </c>
      <c r="G66" s="3">
        <f t="shared" ref="G66:G97" si="6">SUM(B66:F66)</f>
        <v>5.5412557785284742</v>
      </c>
      <c r="H66" s="7">
        <f>IF(Data!S66&gt;0,Correlation!$S$6,0)</f>
        <v>0</v>
      </c>
      <c r="I66" s="7">
        <f>IF(Data!Y66&gt;0,Correlation!$Y$6,0)</f>
        <v>0.46411014776485626</v>
      </c>
      <c r="J66" s="7">
        <f>IF(Data!U66&gt;0,Correlation!$U$6,0)</f>
        <v>0.43899155441463594</v>
      </c>
      <c r="K66" s="7">
        <f>IF(Data!H66&gt;0,Correlation!$H$6,0)</f>
        <v>0</v>
      </c>
      <c r="L66" s="7">
        <f>IF(Data!Z66&gt;0,Correlation!$Z$6,0)</f>
        <v>0.37985626502293046</v>
      </c>
      <c r="M66" s="3">
        <f t="shared" ref="M66:M97" si="7">SUM(H66:L66)</f>
        <v>1.2829579672024227</v>
      </c>
      <c r="N66" s="6">
        <f t="shared" ref="N66:N97" si="8">G66/IF(M66&gt;0,M66,1)</f>
        <v>4.319124959807966</v>
      </c>
    </row>
    <row r="67" spans="1:14" x14ac:dyDescent="0.3">
      <c r="A67" t="str">
        <f>Data!A67</f>
        <v>808: Shrek (2001)</v>
      </c>
      <c r="B67" s="7">
        <f>Data!S67*Correlation!$S$6</f>
        <v>1.6683914819081287</v>
      </c>
      <c r="C67" s="7">
        <f>Data!Y67*Correlation!$Y$6</f>
        <v>1.856440591059425</v>
      </c>
      <c r="D67" s="7">
        <f>Data!U67*Correlation!$U$6</f>
        <v>1.3169746632439079</v>
      </c>
      <c r="E67" s="7">
        <f>Data!H67*Correlation!$H$6</f>
        <v>2.001372521269082</v>
      </c>
      <c r="F67" s="7">
        <f>Data!Z67*Correlation!$Z$6</f>
        <v>1.5194250600917218</v>
      </c>
      <c r="G67" s="3">
        <f t="shared" si="6"/>
        <v>8.3626043175722664</v>
      </c>
      <c r="H67" s="7">
        <f>IF(Data!S67&gt;0,Correlation!$S$6,0)</f>
        <v>0.47668328054517961</v>
      </c>
      <c r="I67" s="7">
        <f>IF(Data!Y67&gt;0,Correlation!$Y$6,0)</f>
        <v>0.46411014776485626</v>
      </c>
      <c r="J67" s="7">
        <f>IF(Data!U67&gt;0,Correlation!$U$6,0)</f>
        <v>0.43899155441463594</v>
      </c>
      <c r="K67" s="7">
        <f>IF(Data!H67&gt;0,Correlation!$H$6,0)</f>
        <v>0.40027450425381639</v>
      </c>
      <c r="L67" s="7">
        <f>IF(Data!Z67&gt;0,Correlation!$Z$6,0)</f>
        <v>0.37985626502293046</v>
      </c>
      <c r="M67" s="3">
        <f t="shared" si="7"/>
        <v>2.1599157520014187</v>
      </c>
      <c r="N67" s="6">
        <f t="shared" si="8"/>
        <v>3.8717270846436116</v>
      </c>
    </row>
    <row r="68" spans="1:14" x14ac:dyDescent="0.3">
      <c r="A68" t="str">
        <f>Data!A68</f>
        <v>809: Shrek 2 (2004)</v>
      </c>
      <c r="B68" s="7">
        <f>Data!S68*Correlation!$S$6</f>
        <v>0.71502492081776947</v>
      </c>
      <c r="C68" s="7">
        <f>Data!Y68*Correlation!$Y$6</f>
        <v>0</v>
      </c>
      <c r="D68" s="7">
        <f>Data!U68*Correlation!$U$6</f>
        <v>1.3169746632439079</v>
      </c>
      <c r="E68" s="7">
        <f>Data!H68*Correlation!$H$6</f>
        <v>2.001372521269082</v>
      </c>
      <c r="F68" s="7">
        <f>Data!Z68*Correlation!$Z$6</f>
        <v>1.3294969275802566</v>
      </c>
      <c r="G68" s="3">
        <f t="shared" si="6"/>
        <v>5.362869032911016</v>
      </c>
      <c r="H68" s="7">
        <f>IF(Data!S68&gt;0,Correlation!$S$6,0)</f>
        <v>0.47668328054517961</v>
      </c>
      <c r="I68" s="7">
        <f>IF(Data!Y68&gt;0,Correlation!$Y$6,0)</f>
        <v>0</v>
      </c>
      <c r="J68" s="7">
        <f>IF(Data!U68&gt;0,Correlation!$U$6,0)</f>
        <v>0.43899155441463594</v>
      </c>
      <c r="K68" s="7">
        <f>IF(Data!H68&gt;0,Correlation!$H$6,0)</f>
        <v>0.40027450425381639</v>
      </c>
      <c r="L68" s="7">
        <f>IF(Data!Z68&gt;0,Correlation!$Z$6,0)</f>
        <v>0.37985626502293046</v>
      </c>
      <c r="M68" s="3">
        <f t="shared" si="7"/>
        <v>1.6958056042365626</v>
      </c>
      <c r="N68" s="6">
        <f t="shared" si="8"/>
        <v>3.1624314836047112</v>
      </c>
    </row>
    <row r="69" spans="1:14" x14ac:dyDescent="0.3">
      <c r="A69" t="str">
        <f>Data!A69</f>
        <v>812: Aladdin (1992)</v>
      </c>
      <c r="B69" s="7">
        <f>Data!S69*Correlation!$S$6</f>
        <v>1.191708201362949</v>
      </c>
      <c r="C69" s="7">
        <f>Data!Y69*Correlation!$Y$6</f>
        <v>0</v>
      </c>
      <c r="D69" s="7">
        <f>Data!U69*Correlation!$U$6</f>
        <v>0.87798310882927189</v>
      </c>
      <c r="E69" s="7">
        <f>Data!H69*Correlation!$H$6</f>
        <v>0</v>
      </c>
      <c r="F69" s="7">
        <f>Data!Z69*Correlation!$Z$6</f>
        <v>0</v>
      </c>
      <c r="G69" s="3">
        <f t="shared" si="6"/>
        <v>2.069691310192221</v>
      </c>
      <c r="H69" s="7">
        <f>IF(Data!S69&gt;0,Correlation!$S$6,0)</f>
        <v>0.47668328054517961</v>
      </c>
      <c r="I69" s="7">
        <f>IF(Data!Y69&gt;0,Correlation!$Y$6,0)</f>
        <v>0</v>
      </c>
      <c r="J69" s="7">
        <f>IF(Data!U69&gt;0,Correlation!$U$6,0)</f>
        <v>0.43899155441463594</v>
      </c>
      <c r="K69" s="7">
        <f>IF(Data!H69&gt;0,Correlation!$H$6,0)</f>
        <v>0</v>
      </c>
      <c r="L69" s="7">
        <f>IF(Data!Z69&gt;0,Correlation!$Z$6,0)</f>
        <v>0</v>
      </c>
      <c r="M69" s="3">
        <f t="shared" si="7"/>
        <v>0.91567483495981561</v>
      </c>
      <c r="N69" s="6">
        <f t="shared" si="8"/>
        <v>2.2602906961869813</v>
      </c>
    </row>
    <row r="70" spans="1:14" x14ac:dyDescent="0.3">
      <c r="A70" t="str">
        <f>Data!A70</f>
        <v>854: The Mask (1994)</v>
      </c>
      <c r="B70" s="7">
        <f>Data!S70*Correlation!$S$6</f>
        <v>1.191708201362949</v>
      </c>
      <c r="C70" s="7">
        <f>Data!Y70*Correlation!$Y$6</f>
        <v>1.624385517176997</v>
      </c>
      <c r="D70" s="7">
        <f>Data!U70*Correlation!$U$6</f>
        <v>1.0974788860365898</v>
      </c>
      <c r="E70" s="7">
        <f>Data!H70*Correlation!$H$6</f>
        <v>1.8012352691421738</v>
      </c>
      <c r="F70" s="7">
        <f>Data!Z70*Correlation!$Z$6</f>
        <v>0.94964066255732615</v>
      </c>
      <c r="G70" s="3">
        <f t="shared" si="6"/>
        <v>6.6644485362760353</v>
      </c>
      <c r="H70" s="7">
        <f>IF(Data!S70&gt;0,Correlation!$S$6,0)</f>
        <v>0.47668328054517961</v>
      </c>
      <c r="I70" s="7">
        <f>IF(Data!Y70&gt;0,Correlation!$Y$6,0)</f>
        <v>0.46411014776485626</v>
      </c>
      <c r="J70" s="7">
        <f>IF(Data!U70&gt;0,Correlation!$U$6,0)</f>
        <v>0.43899155441463594</v>
      </c>
      <c r="K70" s="7">
        <f>IF(Data!H70&gt;0,Correlation!$H$6,0)</f>
        <v>0.40027450425381639</v>
      </c>
      <c r="L70" s="7">
        <f>IF(Data!Z70&gt;0,Correlation!$Z$6,0)</f>
        <v>0.37985626502293046</v>
      </c>
      <c r="M70" s="3">
        <f t="shared" si="7"/>
        <v>2.1599157520014187</v>
      </c>
      <c r="N70" s="6">
        <f t="shared" si="8"/>
        <v>3.0855131873086399</v>
      </c>
    </row>
    <row r="71" spans="1:14" x14ac:dyDescent="0.3">
      <c r="A71" t="str">
        <f>Data!A71</f>
        <v>857: Saving Private Ryan (1998)</v>
      </c>
      <c r="B71" s="7">
        <f>Data!S71*Correlation!$S$6</f>
        <v>0</v>
      </c>
      <c r="C71" s="7">
        <f>Data!Y71*Correlation!$Y$6</f>
        <v>1.3923304432945689</v>
      </c>
      <c r="D71" s="7">
        <f>Data!U71*Correlation!$U$6</f>
        <v>1.5364704404512257</v>
      </c>
      <c r="E71" s="7">
        <f>Data!H71*Correlation!$H$6</f>
        <v>1.8012352691421738</v>
      </c>
      <c r="F71" s="7">
        <f>Data!Z71*Correlation!$Z$6</f>
        <v>1.3294969275802566</v>
      </c>
      <c r="G71" s="3">
        <f t="shared" si="6"/>
        <v>6.059533080468225</v>
      </c>
      <c r="H71" s="7">
        <f>IF(Data!S71&gt;0,Correlation!$S$6,0)</f>
        <v>0</v>
      </c>
      <c r="I71" s="7">
        <f>IF(Data!Y71&gt;0,Correlation!$Y$6,0)</f>
        <v>0.46411014776485626</v>
      </c>
      <c r="J71" s="7">
        <f>IF(Data!U71&gt;0,Correlation!$U$6,0)</f>
        <v>0.43899155441463594</v>
      </c>
      <c r="K71" s="7">
        <f>IF(Data!H71&gt;0,Correlation!$H$6,0)</f>
        <v>0.40027450425381639</v>
      </c>
      <c r="L71" s="7">
        <f>IF(Data!Z71&gt;0,Correlation!$Z$6,0)</f>
        <v>0.37985626502293046</v>
      </c>
      <c r="M71" s="3">
        <f t="shared" si="7"/>
        <v>1.6832324714562392</v>
      </c>
      <c r="N71" s="6">
        <f t="shared" si="8"/>
        <v>3.5999383229732098</v>
      </c>
    </row>
    <row r="72" spans="1:14" x14ac:dyDescent="0.3">
      <c r="A72" t="str">
        <f>Data!A72</f>
        <v>862: Toy Story (1995)</v>
      </c>
      <c r="B72" s="7">
        <f>Data!S72*Correlation!$S$6</f>
        <v>1.9067331221807184</v>
      </c>
      <c r="C72" s="7">
        <f>Data!Y72*Correlation!$Y$6</f>
        <v>0</v>
      </c>
      <c r="D72" s="7">
        <f>Data!U72*Correlation!$U$6</f>
        <v>1.5364704404512257</v>
      </c>
      <c r="E72" s="7">
        <f>Data!H72*Correlation!$H$6</f>
        <v>1.4009607648883573</v>
      </c>
      <c r="F72" s="7">
        <f>Data!Z72*Correlation!$Z$6</f>
        <v>1.1395687950687914</v>
      </c>
      <c r="G72" s="3">
        <f t="shared" si="6"/>
        <v>5.9837331225890935</v>
      </c>
      <c r="H72" s="7">
        <f>IF(Data!S72&gt;0,Correlation!$S$6,0)</f>
        <v>0.47668328054517961</v>
      </c>
      <c r="I72" s="7">
        <f>IF(Data!Y72&gt;0,Correlation!$Y$6,0)</f>
        <v>0</v>
      </c>
      <c r="J72" s="7">
        <f>IF(Data!U72&gt;0,Correlation!$U$6,0)</f>
        <v>0.43899155441463594</v>
      </c>
      <c r="K72" s="7">
        <f>IF(Data!H72&gt;0,Correlation!$H$6,0)</f>
        <v>0.40027450425381639</v>
      </c>
      <c r="L72" s="7">
        <f>IF(Data!Z72&gt;0,Correlation!$Z$6,0)</f>
        <v>0.37985626502293046</v>
      </c>
      <c r="M72" s="3">
        <f t="shared" si="7"/>
        <v>1.6958056042365626</v>
      </c>
      <c r="N72" s="6">
        <f t="shared" si="8"/>
        <v>3.5285489726181911</v>
      </c>
    </row>
    <row r="73" spans="1:14" x14ac:dyDescent="0.3">
      <c r="A73" t="str">
        <f>Data!A73</f>
        <v>954: Mission: Impossible (1996)</v>
      </c>
      <c r="B73" s="7">
        <f>Data!S73*Correlation!$S$6</f>
        <v>1.9067331221807184</v>
      </c>
      <c r="C73" s="7">
        <f>Data!Y73*Correlation!$Y$6</f>
        <v>0.92822029552971252</v>
      </c>
      <c r="D73" s="7">
        <f>Data!U73*Correlation!$U$6</f>
        <v>1.0974788860365898</v>
      </c>
      <c r="E73" s="7">
        <f>Data!H73*Correlation!$H$6</f>
        <v>1.8012352691421738</v>
      </c>
      <c r="F73" s="7">
        <f>Data!Z73*Correlation!$Z$6</f>
        <v>1.5194250600917218</v>
      </c>
      <c r="G73" s="3">
        <f t="shared" si="6"/>
        <v>7.2530926329809162</v>
      </c>
      <c r="H73" s="7">
        <f>IF(Data!S73&gt;0,Correlation!$S$6,0)</f>
        <v>0.47668328054517961</v>
      </c>
      <c r="I73" s="7">
        <f>IF(Data!Y73&gt;0,Correlation!$Y$6,0)</f>
        <v>0.46411014776485626</v>
      </c>
      <c r="J73" s="7">
        <f>IF(Data!U73&gt;0,Correlation!$U$6,0)</f>
        <v>0.43899155441463594</v>
      </c>
      <c r="K73" s="7">
        <f>IF(Data!H73&gt;0,Correlation!$H$6,0)</f>
        <v>0.40027450425381639</v>
      </c>
      <c r="L73" s="7">
        <f>IF(Data!Z73&gt;0,Correlation!$Z$6,0)</f>
        <v>0.37985626502293046</v>
      </c>
      <c r="M73" s="3">
        <f t="shared" si="7"/>
        <v>2.1599157520014187</v>
      </c>
      <c r="N73" s="6">
        <f t="shared" si="8"/>
        <v>3.3580442321697332</v>
      </c>
    </row>
    <row r="74" spans="1:14" x14ac:dyDescent="0.3">
      <c r="A74" t="str">
        <f>Data!A74</f>
        <v>955: Mission: Impossible II (2000)</v>
      </c>
      <c r="B74" s="7">
        <f>Data!S74*Correlation!$S$6</f>
        <v>1.4300498416355389</v>
      </c>
      <c r="C74" s="7">
        <f>Data!Y74*Correlation!$Y$6</f>
        <v>1.1602753694121406</v>
      </c>
      <c r="D74" s="7">
        <f>Data!U74*Correlation!$U$6</f>
        <v>0.87798310882927189</v>
      </c>
      <c r="E74" s="7">
        <f>Data!H74*Correlation!$H$6</f>
        <v>1.6010980170152656</v>
      </c>
      <c r="F74" s="7">
        <f>Data!Z74*Correlation!$Z$6</f>
        <v>1.3294969275802566</v>
      </c>
      <c r="G74" s="3">
        <f t="shared" si="6"/>
        <v>6.3989032644724739</v>
      </c>
      <c r="H74" s="7">
        <f>IF(Data!S74&gt;0,Correlation!$S$6,0)</f>
        <v>0.47668328054517961</v>
      </c>
      <c r="I74" s="7">
        <f>IF(Data!Y74&gt;0,Correlation!$Y$6,0)</f>
        <v>0.46411014776485626</v>
      </c>
      <c r="J74" s="7">
        <f>IF(Data!U74&gt;0,Correlation!$U$6,0)</f>
        <v>0.43899155441463594</v>
      </c>
      <c r="K74" s="7">
        <f>IF(Data!H74&gt;0,Correlation!$H$6,0)</f>
        <v>0.40027450425381639</v>
      </c>
      <c r="L74" s="7">
        <f>IF(Data!Z74&gt;0,Correlation!$Z$6,0)</f>
        <v>0.37985626502293046</v>
      </c>
      <c r="M74" s="3">
        <f t="shared" si="7"/>
        <v>2.1599157520014187</v>
      </c>
      <c r="N74" s="6">
        <f t="shared" si="8"/>
        <v>2.9625707662639753</v>
      </c>
    </row>
    <row r="75" spans="1:14" x14ac:dyDescent="0.3">
      <c r="A75" t="str">
        <f>Data!A75</f>
        <v>1422: The Departed (2006)</v>
      </c>
      <c r="B75" s="7">
        <f>Data!S75*Correlation!$S$6</f>
        <v>0</v>
      </c>
      <c r="C75" s="7">
        <f>Data!Y75*Correlation!$Y$6</f>
        <v>0</v>
      </c>
      <c r="D75" s="7">
        <f>Data!U75*Correlation!$U$6</f>
        <v>0.87798310882927189</v>
      </c>
      <c r="E75" s="7">
        <f>Data!H75*Correlation!$H$6</f>
        <v>0</v>
      </c>
      <c r="F75" s="7">
        <f>Data!Z75*Correlation!$Z$6</f>
        <v>0</v>
      </c>
      <c r="G75" s="3">
        <f t="shared" si="6"/>
        <v>0.87798310882927189</v>
      </c>
      <c r="H75" s="7">
        <f>IF(Data!S75&gt;0,Correlation!$S$6,0)</f>
        <v>0</v>
      </c>
      <c r="I75" s="7">
        <f>IF(Data!Y75&gt;0,Correlation!$Y$6,0)</f>
        <v>0</v>
      </c>
      <c r="J75" s="7">
        <f>IF(Data!U75&gt;0,Correlation!$U$6,0)</f>
        <v>0.43899155441463594</v>
      </c>
      <c r="K75" s="7">
        <f>IF(Data!H75&gt;0,Correlation!$H$6,0)</f>
        <v>0</v>
      </c>
      <c r="L75" s="7">
        <f>IF(Data!Z75&gt;0,Correlation!$Z$6,0)</f>
        <v>0</v>
      </c>
      <c r="M75" s="3">
        <f t="shared" si="7"/>
        <v>0.43899155441463594</v>
      </c>
      <c r="N75" s="6">
        <f t="shared" si="8"/>
        <v>2</v>
      </c>
    </row>
    <row r="76" spans="1:14" x14ac:dyDescent="0.3">
      <c r="A76" t="str">
        <f>Data!A76</f>
        <v>1572: Die Hard: With a Vengeance (1995)</v>
      </c>
      <c r="B76" s="7">
        <f>Data!S76*Correlation!$S$6</f>
        <v>2.3834164027258979</v>
      </c>
      <c r="C76" s="7">
        <f>Data!Y76*Correlation!$Y$6</f>
        <v>0</v>
      </c>
      <c r="D76" s="7">
        <f>Data!U76*Correlation!$U$6</f>
        <v>1.5364704404512257</v>
      </c>
      <c r="E76" s="7">
        <f>Data!H76*Correlation!$H$6</f>
        <v>0</v>
      </c>
      <c r="F76" s="7">
        <f>Data!Z76*Correlation!$Z$6</f>
        <v>1.3294969275802566</v>
      </c>
      <c r="G76" s="3">
        <f t="shared" si="6"/>
        <v>5.2493837707573805</v>
      </c>
      <c r="H76" s="7">
        <f>IF(Data!S76&gt;0,Correlation!$S$6,0)</f>
        <v>0.47668328054517961</v>
      </c>
      <c r="I76" s="7">
        <f>IF(Data!Y76&gt;0,Correlation!$Y$6,0)</f>
        <v>0</v>
      </c>
      <c r="J76" s="7">
        <f>IF(Data!U76&gt;0,Correlation!$U$6,0)</f>
        <v>0.43899155441463594</v>
      </c>
      <c r="K76" s="7">
        <f>IF(Data!H76&gt;0,Correlation!$H$6,0)</f>
        <v>0</v>
      </c>
      <c r="L76" s="7">
        <f>IF(Data!Z76&gt;0,Correlation!$Z$6,0)</f>
        <v>0.37985626502293046</v>
      </c>
      <c r="M76" s="3">
        <f t="shared" si="7"/>
        <v>1.2955310999827461</v>
      </c>
      <c r="N76" s="6">
        <f t="shared" si="8"/>
        <v>4.0519164463340882</v>
      </c>
    </row>
    <row r="77" spans="1:14" x14ac:dyDescent="0.3">
      <c r="A77" t="str">
        <f>Data!A77</f>
        <v>1597: Meet the Parents (2000)</v>
      </c>
      <c r="B77" s="7">
        <f>Data!S77*Correlation!$S$6</f>
        <v>0</v>
      </c>
      <c r="C77" s="7">
        <f>Data!Y77*Correlation!$Y$6</f>
        <v>0</v>
      </c>
      <c r="D77" s="7">
        <f>Data!U77*Correlation!$U$6</f>
        <v>0.87798310882927189</v>
      </c>
      <c r="E77" s="7">
        <f>Data!H77*Correlation!$H$6</f>
        <v>2.001372521269082</v>
      </c>
      <c r="F77" s="7">
        <f>Data!Z77*Correlation!$Z$6</f>
        <v>0.75971253004586092</v>
      </c>
      <c r="G77" s="3">
        <f t="shared" si="6"/>
        <v>3.6390681601442147</v>
      </c>
      <c r="H77" s="7">
        <f>IF(Data!S77&gt;0,Correlation!$S$6,0)</f>
        <v>0</v>
      </c>
      <c r="I77" s="7">
        <f>IF(Data!Y77&gt;0,Correlation!$Y$6,0)</f>
        <v>0</v>
      </c>
      <c r="J77" s="7">
        <f>IF(Data!U77&gt;0,Correlation!$U$6,0)</f>
        <v>0.43899155441463594</v>
      </c>
      <c r="K77" s="7">
        <f>IF(Data!H77&gt;0,Correlation!$H$6,0)</f>
        <v>0.40027450425381639</v>
      </c>
      <c r="L77" s="7">
        <f>IF(Data!Z77&gt;0,Correlation!$Z$6,0)</f>
        <v>0.37985626502293046</v>
      </c>
      <c r="M77" s="3">
        <f t="shared" si="7"/>
        <v>1.2191223236913828</v>
      </c>
      <c r="N77" s="6">
        <f t="shared" si="8"/>
        <v>2.9849901764783318</v>
      </c>
    </row>
    <row r="78" spans="1:14" x14ac:dyDescent="0.3">
      <c r="A78" t="str">
        <f>Data!A78</f>
        <v>1637: Speed (1994)</v>
      </c>
      <c r="B78" s="7">
        <f>Data!S78*Correlation!$S$6</f>
        <v>2.1450747624533082</v>
      </c>
      <c r="C78" s="7">
        <f>Data!Y78*Correlation!$Y$6</f>
        <v>0</v>
      </c>
      <c r="D78" s="7">
        <f>Data!U78*Correlation!$U$6</f>
        <v>0.87798310882927189</v>
      </c>
      <c r="E78" s="7">
        <f>Data!H78*Correlation!$H$6</f>
        <v>1.6010980170152656</v>
      </c>
      <c r="F78" s="7">
        <f>Data!Z78*Correlation!$Z$6</f>
        <v>1.1395687950687914</v>
      </c>
      <c r="G78" s="3">
        <f t="shared" si="6"/>
        <v>5.7637246833666378</v>
      </c>
      <c r="H78" s="7">
        <f>IF(Data!S78&gt;0,Correlation!$S$6,0)</f>
        <v>0.47668328054517961</v>
      </c>
      <c r="I78" s="7">
        <f>IF(Data!Y78&gt;0,Correlation!$Y$6,0)</f>
        <v>0</v>
      </c>
      <c r="J78" s="7">
        <f>IF(Data!U78&gt;0,Correlation!$U$6,0)</f>
        <v>0.43899155441463594</v>
      </c>
      <c r="K78" s="7">
        <f>IF(Data!H78&gt;0,Correlation!$H$6,0)</f>
        <v>0.40027450425381639</v>
      </c>
      <c r="L78" s="7">
        <f>IF(Data!Z78&gt;0,Correlation!$Z$6,0)</f>
        <v>0.37985626502293046</v>
      </c>
      <c r="M78" s="3">
        <f t="shared" si="7"/>
        <v>1.6958056042365626</v>
      </c>
      <c r="N78" s="6">
        <f t="shared" si="8"/>
        <v>3.3988121450756839</v>
      </c>
    </row>
    <row r="79" spans="1:14" x14ac:dyDescent="0.3">
      <c r="A79" t="str">
        <f>Data!A79</f>
        <v>1891: Star Wars: Episode V - The Empire Strikes Back (1980)</v>
      </c>
      <c r="B79" s="7">
        <f>Data!S79*Correlation!$S$6</f>
        <v>2.3834164027258979</v>
      </c>
      <c r="C79" s="7">
        <f>Data!Y79*Correlation!$Y$6</f>
        <v>0</v>
      </c>
      <c r="D79" s="7">
        <f>Data!U79*Correlation!$U$6</f>
        <v>1.9754619948658618</v>
      </c>
      <c r="E79" s="7">
        <f>Data!H79*Correlation!$H$6</f>
        <v>0</v>
      </c>
      <c r="F79" s="7">
        <f>Data!Z79*Correlation!$Z$6</f>
        <v>0</v>
      </c>
      <c r="G79" s="3">
        <f t="shared" si="6"/>
        <v>4.3588783975917593</v>
      </c>
      <c r="H79" s="7">
        <f>IF(Data!S79&gt;0,Correlation!$S$6,0)</f>
        <v>0.47668328054517961</v>
      </c>
      <c r="I79" s="7">
        <f>IF(Data!Y79&gt;0,Correlation!$Y$6,0)</f>
        <v>0</v>
      </c>
      <c r="J79" s="7">
        <f>IF(Data!U79&gt;0,Correlation!$U$6,0)</f>
        <v>0.43899155441463594</v>
      </c>
      <c r="K79" s="7">
        <f>IF(Data!H79&gt;0,Correlation!$H$6,0)</f>
        <v>0</v>
      </c>
      <c r="L79" s="7">
        <f>IF(Data!Z79&gt;0,Correlation!$Z$6,0)</f>
        <v>0</v>
      </c>
      <c r="M79" s="3">
        <f t="shared" si="7"/>
        <v>0.91567483495981561</v>
      </c>
      <c r="N79" s="6">
        <f t="shared" si="8"/>
        <v>4.7602906961869804</v>
      </c>
    </row>
    <row r="80" spans="1:14" x14ac:dyDescent="0.3">
      <c r="A80" t="str">
        <f>Data!A80</f>
        <v>1892: Star Wars: Episode VI - Return of the Jedi (1983)</v>
      </c>
      <c r="B80" s="7">
        <f>Data!S80*Correlation!$S$6</f>
        <v>1.6683914819081287</v>
      </c>
      <c r="C80" s="7">
        <f>Data!Y80*Correlation!$Y$6</f>
        <v>0</v>
      </c>
      <c r="D80" s="7">
        <f>Data!U80*Correlation!$U$6</f>
        <v>1.7559662176585438</v>
      </c>
      <c r="E80" s="7">
        <f>Data!H80*Correlation!$H$6</f>
        <v>0</v>
      </c>
      <c r="F80" s="7">
        <f>Data!Z80*Correlation!$Z$6</f>
        <v>0</v>
      </c>
      <c r="G80" s="3">
        <f t="shared" si="6"/>
        <v>3.4243576995666727</v>
      </c>
      <c r="H80" s="7">
        <f>IF(Data!S80&gt;0,Correlation!$S$6,0)</f>
        <v>0.47668328054517961</v>
      </c>
      <c r="I80" s="7">
        <f>IF(Data!Y80&gt;0,Correlation!$Y$6,0)</f>
        <v>0</v>
      </c>
      <c r="J80" s="7">
        <f>IF(Data!U80&gt;0,Correlation!$U$6,0)</f>
        <v>0.43899155441463594</v>
      </c>
      <c r="K80" s="7">
        <f>IF(Data!H80&gt;0,Correlation!$H$6,0)</f>
        <v>0</v>
      </c>
      <c r="L80" s="7">
        <f>IF(Data!Z80&gt;0,Correlation!$Z$6,0)</f>
        <v>0</v>
      </c>
      <c r="M80" s="3">
        <f t="shared" si="7"/>
        <v>0.91567483495981561</v>
      </c>
      <c r="N80" s="6">
        <f t="shared" si="8"/>
        <v>3.7397093038130187</v>
      </c>
    </row>
    <row r="81" spans="1:14" x14ac:dyDescent="0.3">
      <c r="A81" t="str">
        <f>Data!A81</f>
        <v>1894: Star Wars: Episode II - Attack of the Clones (2002)</v>
      </c>
      <c r="B81" s="7">
        <f>Data!S81*Correlation!$S$6</f>
        <v>0.71502492081776947</v>
      </c>
      <c r="C81" s="7">
        <f>Data!Y81*Correlation!$Y$6</f>
        <v>0</v>
      </c>
      <c r="D81" s="7">
        <f>Data!U81*Correlation!$U$6</f>
        <v>1.3169746632439079</v>
      </c>
      <c r="E81" s="7">
        <f>Data!H81*Correlation!$H$6</f>
        <v>0</v>
      </c>
      <c r="F81" s="7">
        <f>Data!Z81*Correlation!$Z$6</f>
        <v>0</v>
      </c>
      <c r="G81" s="3">
        <f t="shared" si="6"/>
        <v>2.0319995840616771</v>
      </c>
      <c r="H81" s="7">
        <f>IF(Data!S81&gt;0,Correlation!$S$6,0)</f>
        <v>0.47668328054517961</v>
      </c>
      <c r="I81" s="7">
        <f>IF(Data!Y81&gt;0,Correlation!$Y$6,0)</f>
        <v>0</v>
      </c>
      <c r="J81" s="7">
        <f>IF(Data!U81&gt;0,Correlation!$U$6,0)</f>
        <v>0.43899155441463594</v>
      </c>
      <c r="K81" s="7">
        <f>IF(Data!H81&gt;0,Correlation!$H$6,0)</f>
        <v>0</v>
      </c>
      <c r="L81" s="7">
        <f>IF(Data!Z81&gt;0,Correlation!$Z$6,0)</f>
        <v>0</v>
      </c>
      <c r="M81" s="3">
        <f t="shared" si="7"/>
        <v>0.91567483495981561</v>
      </c>
      <c r="N81" s="6">
        <f t="shared" si="8"/>
        <v>2.2191279114390552</v>
      </c>
    </row>
    <row r="82" spans="1:14" x14ac:dyDescent="0.3">
      <c r="A82" t="str">
        <f>Data!A82</f>
        <v>1900: Traffic (2000)</v>
      </c>
      <c r="B82" s="7">
        <f>Data!S82*Correlation!$S$6</f>
        <v>0</v>
      </c>
      <c r="C82" s="7">
        <f>Data!Y82*Correlation!$Y$6</f>
        <v>2.0884956649418531</v>
      </c>
      <c r="D82" s="7">
        <f>Data!U82*Correlation!$U$6</f>
        <v>1.3169746632439079</v>
      </c>
      <c r="E82" s="7">
        <f>Data!H82*Correlation!$H$6</f>
        <v>0</v>
      </c>
      <c r="F82" s="7">
        <f>Data!Z82*Correlation!$Z$6</f>
        <v>0</v>
      </c>
      <c r="G82" s="3">
        <f t="shared" si="6"/>
        <v>3.405470328185761</v>
      </c>
      <c r="H82" s="7">
        <f>IF(Data!S82&gt;0,Correlation!$S$6,0)</f>
        <v>0</v>
      </c>
      <c r="I82" s="7">
        <f>IF(Data!Y82&gt;0,Correlation!$Y$6,0)</f>
        <v>0.46411014776485626</v>
      </c>
      <c r="J82" s="7">
        <f>IF(Data!U82&gt;0,Correlation!$U$6,0)</f>
        <v>0.43899155441463594</v>
      </c>
      <c r="K82" s="7">
        <f>IF(Data!H82&gt;0,Correlation!$H$6,0)</f>
        <v>0</v>
      </c>
      <c r="L82" s="7">
        <f>IF(Data!Z82&gt;0,Correlation!$Z$6,0)</f>
        <v>0</v>
      </c>
      <c r="M82" s="3">
        <f t="shared" si="7"/>
        <v>0.90310170217949226</v>
      </c>
      <c r="N82" s="6">
        <f t="shared" si="8"/>
        <v>3.7708602696320916</v>
      </c>
    </row>
    <row r="83" spans="1:14" x14ac:dyDescent="0.3">
      <c r="A83" t="str">
        <f>Data!A83</f>
        <v>2024: The Patriot (2000)</v>
      </c>
      <c r="B83" s="7">
        <f>Data!S83*Correlation!$S$6</f>
        <v>1.191708201362949</v>
      </c>
      <c r="C83" s="7">
        <f>Data!Y83*Correlation!$Y$6</f>
        <v>0</v>
      </c>
      <c r="D83" s="7">
        <f>Data!U83*Correlation!$U$6</f>
        <v>0.21949577720731797</v>
      </c>
      <c r="E83" s="7">
        <f>Data!H83*Correlation!$H$6</f>
        <v>1.8012352691421738</v>
      </c>
      <c r="F83" s="7">
        <f>Data!Z83*Correlation!$Z$6</f>
        <v>1.1395687950687914</v>
      </c>
      <c r="G83" s="3">
        <f t="shared" si="6"/>
        <v>4.3520080427812324</v>
      </c>
      <c r="H83" s="7">
        <f>IF(Data!S83&gt;0,Correlation!$S$6,0)</f>
        <v>0.47668328054517961</v>
      </c>
      <c r="I83" s="7">
        <f>IF(Data!Y83&gt;0,Correlation!$Y$6,0)</f>
        <v>0</v>
      </c>
      <c r="J83" s="7">
        <f>IF(Data!U83&gt;0,Correlation!$U$6,0)</f>
        <v>0.43899155441463594</v>
      </c>
      <c r="K83" s="7">
        <f>IF(Data!H83&gt;0,Correlation!$H$6,0)</f>
        <v>0.40027450425381639</v>
      </c>
      <c r="L83" s="7">
        <f>IF(Data!Z83&gt;0,Correlation!$Z$6,0)</f>
        <v>0.37985626502293046</v>
      </c>
      <c r="M83" s="3">
        <f t="shared" si="7"/>
        <v>1.6958056042365626</v>
      </c>
      <c r="N83" s="6">
        <f t="shared" si="8"/>
        <v>2.566336631928086</v>
      </c>
    </row>
    <row r="84" spans="1:14" x14ac:dyDescent="0.3">
      <c r="A84" t="str">
        <f>Data!A84</f>
        <v>2164: Stargate (1994)</v>
      </c>
      <c r="B84" s="7">
        <f>Data!S84*Correlation!$S$6</f>
        <v>1.9067331221807184</v>
      </c>
      <c r="C84" s="7">
        <f>Data!Y84*Correlation!$Y$6</f>
        <v>1.3923304432945689</v>
      </c>
      <c r="D84" s="7">
        <f>Data!U84*Correlation!$U$6</f>
        <v>1.3169746632439079</v>
      </c>
      <c r="E84" s="7">
        <f>Data!H84*Correlation!$H$6</f>
        <v>0</v>
      </c>
      <c r="F84" s="7">
        <f>Data!Z84*Correlation!$Z$6</f>
        <v>0.94964066255732615</v>
      </c>
      <c r="G84" s="3">
        <f t="shared" si="6"/>
        <v>5.5656788912765212</v>
      </c>
      <c r="H84" s="7">
        <f>IF(Data!S84&gt;0,Correlation!$S$6,0)</f>
        <v>0.47668328054517961</v>
      </c>
      <c r="I84" s="7">
        <f>IF(Data!Y84&gt;0,Correlation!$Y$6,0)</f>
        <v>0.46411014776485626</v>
      </c>
      <c r="J84" s="7">
        <f>IF(Data!U84&gt;0,Correlation!$U$6,0)</f>
        <v>0.43899155441463594</v>
      </c>
      <c r="K84" s="7">
        <f>IF(Data!H84&gt;0,Correlation!$H$6,0)</f>
        <v>0</v>
      </c>
      <c r="L84" s="7">
        <f>IF(Data!Z84&gt;0,Correlation!$Z$6,0)</f>
        <v>0.37985626502293046</v>
      </c>
      <c r="M84" s="3">
        <f t="shared" si="7"/>
        <v>1.7596412477476022</v>
      </c>
      <c r="N84" s="6">
        <f t="shared" si="8"/>
        <v>3.1629622790445326</v>
      </c>
    </row>
    <row r="85" spans="1:14" x14ac:dyDescent="0.3">
      <c r="A85" t="str">
        <f>Data!A85</f>
        <v>2501: The Bourne Identity (2002)</v>
      </c>
      <c r="B85" s="7">
        <f>Data!S85*Correlation!$S$6</f>
        <v>1.6683914819081287</v>
      </c>
      <c r="C85" s="7">
        <f>Data!Y85*Correlation!$Y$6</f>
        <v>0</v>
      </c>
      <c r="D85" s="7">
        <f>Data!U85*Correlation!$U$6</f>
        <v>1.7559662176585438</v>
      </c>
      <c r="E85" s="7">
        <f>Data!H85*Correlation!$H$6</f>
        <v>2.001372521269082</v>
      </c>
      <c r="F85" s="7">
        <f>Data!Z85*Correlation!$Z$6</f>
        <v>1.5194250600917218</v>
      </c>
      <c r="G85" s="3">
        <f t="shared" si="6"/>
        <v>6.9451552809274766</v>
      </c>
      <c r="H85" s="7">
        <f>IF(Data!S85&gt;0,Correlation!$S$6,0)</f>
        <v>0.47668328054517961</v>
      </c>
      <c r="I85" s="7">
        <f>IF(Data!Y85&gt;0,Correlation!$Y$6,0)</f>
        <v>0</v>
      </c>
      <c r="J85" s="7">
        <f>IF(Data!U85&gt;0,Correlation!$U$6,0)</f>
        <v>0.43899155441463594</v>
      </c>
      <c r="K85" s="7">
        <f>IF(Data!H85&gt;0,Correlation!$H$6,0)</f>
        <v>0.40027450425381639</v>
      </c>
      <c r="L85" s="7">
        <f>IF(Data!Z85&gt;0,Correlation!$Z$6,0)</f>
        <v>0.37985626502293046</v>
      </c>
      <c r="M85" s="3">
        <f t="shared" si="7"/>
        <v>1.6958056042365626</v>
      </c>
      <c r="N85" s="6">
        <f t="shared" si="8"/>
        <v>4.0954902281114514</v>
      </c>
    </row>
    <row r="86" spans="1:14" x14ac:dyDescent="0.3">
      <c r="A86" t="str">
        <f>Data!A86</f>
        <v>2502: The Bourne Supremacy (2004)</v>
      </c>
      <c r="B86" s="7">
        <f>Data!S86*Correlation!$S$6</f>
        <v>1.6683914819081287</v>
      </c>
      <c r="C86" s="7">
        <f>Data!Y86*Correlation!$Y$6</f>
        <v>0</v>
      </c>
      <c r="D86" s="7">
        <f>Data!U86*Correlation!$U$6</f>
        <v>1.3169746632439079</v>
      </c>
      <c r="E86" s="7">
        <f>Data!H86*Correlation!$H$6</f>
        <v>2.001372521269082</v>
      </c>
      <c r="F86" s="7">
        <f>Data!Z86*Correlation!$Z$6</f>
        <v>1.7093531926031871</v>
      </c>
      <c r="G86" s="3">
        <f t="shared" si="6"/>
        <v>6.696091859024305</v>
      </c>
      <c r="H86" s="7">
        <f>IF(Data!S86&gt;0,Correlation!$S$6,0)</f>
        <v>0.47668328054517961</v>
      </c>
      <c r="I86" s="7">
        <f>IF(Data!Y86&gt;0,Correlation!$Y$6,0)</f>
        <v>0</v>
      </c>
      <c r="J86" s="7">
        <f>IF(Data!U86&gt;0,Correlation!$U$6,0)</f>
        <v>0.43899155441463594</v>
      </c>
      <c r="K86" s="7">
        <f>IF(Data!H86&gt;0,Correlation!$H$6,0)</f>
        <v>0.40027450425381639</v>
      </c>
      <c r="L86" s="7">
        <f>IF(Data!Z86&gt;0,Correlation!$Z$6,0)</f>
        <v>0.37985626502293046</v>
      </c>
      <c r="M86" s="3">
        <f t="shared" si="7"/>
        <v>1.6958056042365626</v>
      </c>
      <c r="N86" s="6">
        <f t="shared" si="8"/>
        <v>3.9486199610944377</v>
      </c>
    </row>
    <row r="87" spans="1:14" x14ac:dyDescent="0.3">
      <c r="A87" t="str">
        <f>Data!A87</f>
        <v>3049: Ace Ventura: Pet Detective (1994)</v>
      </c>
      <c r="B87" s="7">
        <f>Data!S87*Correlation!$S$6</f>
        <v>0.47668328054517961</v>
      </c>
      <c r="C87" s="7">
        <f>Data!Y87*Correlation!$Y$6</f>
        <v>0</v>
      </c>
      <c r="D87" s="7">
        <f>Data!U87*Correlation!$U$6</f>
        <v>0.21949577720731797</v>
      </c>
      <c r="E87" s="7">
        <f>Data!H87*Correlation!$H$6</f>
        <v>2.001372521269082</v>
      </c>
      <c r="F87" s="7">
        <f>Data!Z87*Correlation!$Z$6</f>
        <v>0.37985626502293046</v>
      </c>
      <c r="G87" s="3">
        <f t="shared" si="6"/>
        <v>3.0774078440445103</v>
      </c>
      <c r="H87" s="7">
        <f>IF(Data!S87&gt;0,Correlation!$S$6,0)</f>
        <v>0.47668328054517961</v>
      </c>
      <c r="I87" s="7">
        <f>IF(Data!Y87&gt;0,Correlation!$Y$6,0)</f>
        <v>0</v>
      </c>
      <c r="J87" s="7">
        <f>IF(Data!U87&gt;0,Correlation!$U$6,0)</f>
        <v>0.43899155441463594</v>
      </c>
      <c r="K87" s="7">
        <f>IF(Data!H87&gt;0,Correlation!$H$6,0)</f>
        <v>0.40027450425381639</v>
      </c>
      <c r="L87" s="7">
        <f>IF(Data!Z87&gt;0,Correlation!$Z$6,0)</f>
        <v>0.37985626502293046</v>
      </c>
      <c r="M87" s="3">
        <f t="shared" si="7"/>
        <v>1.6958056042365626</v>
      </c>
      <c r="N87" s="6">
        <f t="shared" si="8"/>
        <v>1.8147173451699574</v>
      </c>
    </row>
    <row r="88" spans="1:14" x14ac:dyDescent="0.3">
      <c r="A88" t="str">
        <f>Data!A88</f>
        <v>4327: Charlie's Angels (2000)</v>
      </c>
      <c r="B88" s="7">
        <f>Data!S88*Correlation!$S$6</f>
        <v>0.47668328054517961</v>
      </c>
      <c r="C88" s="7">
        <f>Data!Y88*Correlation!$Y$6</f>
        <v>0</v>
      </c>
      <c r="D88" s="7">
        <f>Data!U88*Correlation!$U$6</f>
        <v>0.43899155441463594</v>
      </c>
      <c r="E88" s="7">
        <f>Data!H88*Correlation!$H$6</f>
        <v>0</v>
      </c>
      <c r="F88" s="7">
        <f>Data!Z88*Correlation!$Z$6</f>
        <v>0.94964066255732615</v>
      </c>
      <c r="G88" s="3">
        <f t="shared" si="6"/>
        <v>1.8653154975171418</v>
      </c>
      <c r="H88" s="7">
        <f>IF(Data!S88&gt;0,Correlation!$S$6,0)</f>
        <v>0.47668328054517961</v>
      </c>
      <c r="I88" s="7">
        <f>IF(Data!Y88&gt;0,Correlation!$Y$6,0)</f>
        <v>0</v>
      </c>
      <c r="J88" s="7">
        <f>IF(Data!U88&gt;0,Correlation!$U$6,0)</f>
        <v>0.43899155441463594</v>
      </c>
      <c r="K88" s="7">
        <f>IF(Data!H88&gt;0,Correlation!$H$6,0)</f>
        <v>0</v>
      </c>
      <c r="L88" s="7">
        <f>IF(Data!Z88&gt;0,Correlation!$Z$6,0)</f>
        <v>0.37985626502293046</v>
      </c>
      <c r="M88" s="3">
        <f t="shared" si="7"/>
        <v>1.2955310999827461</v>
      </c>
      <c r="N88" s="6">
        <f t="shared" si="8"/>
        <v>1.439807579719224</v>
      </c>
    </row>
    <row r="89" spans="1:14" x14ac:dyDescent="0.3">
      <c r="A89" t="str">
        <f>Data!A89</f>
        <v>5503: The Fugitive (1993)</v>
      </c>
      <c r="B89" s="7">
        <f>Data!S89*Correlation!$S$6</f>
        <v>1.9067331221807184</v>
      </c>
      <c r="C89" s="7">
        <f>Data!Y89*Correlation!$Y$6</f>
        <v>0.92822029552971252</v>
      </c>
      <c r="D89" s="7">
        <f>Data!U89*Correlation!$U$6</f>
        <v>1.0974788860365898</v>
      </c>
      <c r="E89" s="7">
        <f>Data!H89*Correlation!$H$6</f>
        <v>1.6010980170152656</v>
      </c>
      <c r="F89" s="7">
        <f>Data!Z89*Correlation!$Z$6</f>
        <v>1.5194250600917218</v>
      </c>
      <c r="G89" s="3">
        <f t="shared" si="6"/>
        <v>7.0529553808540086</v>
      </c>
      <c r="H89" s="7">
        <f>IF(Data!S89&gt;0,Correlation!$S$6,0)</f>
        <v>0.47668328054517961</v>
      </c>
      <c r="I89" s="7">
        <f>IF(Data!Y89&gt;0,Correlation!$Y$6,0)</f>
        <v>0.46411014776485626</v>
      </c>
      <c r="J89" s="7">
        <f>IF(Data!U89&gt;0,Correlation!$U$6,0)</f>
        <v>0.43899155441463594</v>
      </c>
      <c r="K89" s="7">
        <f>IF(Data!H89&gt;0,Correlation!$H$6,0)</f>
        <v>0.40027450425381639</v>
      </c>
      <c r="L89" s="7">
        <f>IF(Data!Z89&gt;0,Correlation!$Z$6,0)</f>
        <v>0.37985626502293046</v>
      </c>
      <c r="M89" s="3">
        <f t="shared" si="7"/>
        <v>2.1599157520014187</v>
      </c>
      <c r="N89" s="6">
        <f t="shared" si="8"/>
        <v>3.2653844828524479</v>
      </c>
    </row>
    <row r="90" spans="1:14" x14ac:dyDescent="0.3">
      <c r="A90" t="str">
        <f>Data!A90</f>
        <v>7443: Chicken Run (2000)</v>
      </c>
      <c r="B90" s="7">
        <f>Data!S90*Correlation!$S$6</f>
        <v>0</v>
      </c>
      <c r="C90" s="7">
        <f>Data!Y90*Correlation!$Y$6</f>
        <v>0</v>
      </c>
      <c r="D90" s="7">
        <f>Data!U90*Correlation!$U$6</f>
        <v>1.0974788860365898</v>
      </c>
      <c r="E90" s="7">
        <f>Data!H90*Correlation!$H$6</f>
        <v>1.6010980170152656</v>
      </c>
      <c r="F90" s="7">
        <f>Data!Z90*Correlation!$Z$6</f>
        <v>1.1395687950687914</v>
      </c>
      <c r="G90" s="3">
        <f t="shared" si="6"/>
        <v>3.838145698120647</v>
      </c>
      <c r="H90" s="7">
        <f>IF(Data!S90&gt;0,Correlation!$S$6,0)</f>
        <v>0</v>
      </c>
      <c r="I90" s="7">
        <f>IF(Data!Y90&gt;0,Correlation!$Y$6,0)</f>
        <v>0</v>
      </c>
      <c r="J90" s="7">
        <f>IF(Data!U90&gt;0,Correlation!$U$6,0)</f>
        <v>0.43899155441463594</v>
      </c>
      <c r="K90" s="7">
        <f>IF(Data!H90&gt;0,Correlation!$H$6,0)</f>
        <v>0.40027450425381639</v>
      </c>
      <c r="L90" s="7">
        <f>IF(Data!Z90&gt;0,Correlation!$Z$6,0)</f>
        <v>0.37985626502293046</v>
      </c>
      <c r="M90" s="3">
        <f t="shared" si="7"/>
        <v>1.2191223236913828</v>
      </c>
      <c r="N90" s="6">
        <f t="shared" si="8"/>
        <v>3.1482859623955686</v>
      </c>
    </row>
    <row r="91" spans="1:14" x14ac:dyDescent="0.3">
      <c r="A91" t="str">
        <f>Data!A91</f>
        <v>8358: Cast Away (2000)</v>
      </c>
      <c r="B91" s="7">
        <f>Data!S91*Correlation!$S$6</f>
        <v>0</v>
      </c>
      <c r="C91" s="7">
        <f>Data!Y91*Correlation!$Y$6</f>
        <v>0</v>
      </c>
      <c r="D91" s="7">
        <f>Data!U91*Correlation!$U$6</f>
        <v>1.0974788860365898</v>
      </c>
      <c r="E91" s="7">
        <f>Data!H91*Correlation!$H$6</f>
        <v>0</v>
      </c>
      <c r="F91" s="7">
        <f>Data!Z91*Correlation!$Z$6</f>
        <v>1.5194250600917218</v>
      </c>
      <c r="G91" s="3">
        <f t="shared" si="6"/>
        <v>2.6169039461283115</v>
      </c>
      <c r="H91" s="7">
        <f>IF(Data!S91&gt;0,Correlation!$S$6,0)</f>
        <v>0</v>
      </c>
      <c r="I91" s="7">
        <f>IF(Data!Y91&gt;0,Correlation!$Y$6,0)</f>
        <v>0</v>
      </c>
      <c r="J91" s="7">
        <f>IF(Data!U91&gt;0,Correlation!$U$6,0)</f>
        <v>0.43899155441463594</v>
      </c>
      <c r="K91" s="7">
        <f>IF(Data!H91&gt;0,Correlation!$H$6,0)</f>
        <v>0</v>
      </c>
      <c r="L91" s="7">
        <f>IF(Data!Z91&gt;0,Correlation!$Z$6,0)</f>
        <v>0.37985626502293046</v>
      </c>
      <c r="M91" s="3">
        <f t="shared" si="7"/>
        <v>0.81884781943756635</v>
      </c>
      <c r="N91" s="6">
        <f t="shared" si="8"/>
        <v>3.1958367403674073</v>
      </c>
    </row>
    <row r="92" spans="1:14" x14ac:dyDescent="0.3">
      <c r="A92" t="str">
        <f>Data!A92</f>
        <v>8467: Dumb &amp; Dumber (1994)</v>
      </c>
      <c r="B92" s="7">
        <f>Data!S92*Correlation!$S$6</f>
        <v>0</v>
      </c>
      <c r="C92" s="7">
        <f>Data!Y92*Correlation!$Y$6</f>
        <v>0</v>
      </c>
      <c r="D92" s="7">
        <f>Data!U92*Correlation!$U$6</f>
        <v>0.21949577720731797</v>
      </c>
      <c r="E92" s="7">
        <f>Data!H92*Correlation!$H$6</f>
        <v>1.8012352691421738</v>
      </c>
      <c r="F92" s="7">
        <f>Data!Z92*Correlation!$Z$6</f>
        <v>0.18992813251146523</v>
      </c>
      <c r="G92" s="3">
        <f t="shared" si="6"/>
        <v>2.2106591788609569</v>
      </c>
      <c r="H92" s="7">
        <f>IF(Data!S92&gt;0,Correlation!$S$6,0)</f>
        <v>0</v>
      </c>
      <c r="I92" s="7">
        <f>IF(Data!Y92&gt;0,Correlation!$Y$6,0)</f>
        <v>0</v>
      </c>
      <c r="J92" s="7">
        <f>IF(Data!U92&gt;0,Correlation!$U$6,0)</f>
        <v>0.43899155441463594</v>
      </c>
      <c r="K92" s="7">
        <f>IF(Data!H92&gt;0,Correlation!$H$6,0)</f>
        <v>0.40027450425381639</v>
      </c>
      <c r="L92" s="7">
        <f>IF(Data!Z92&gt;0,Correlation!$Z$6,0)</f>
        <v>0.37985626502293046</v>
      </c>
      <c r="M92" s="3">
        <f t="shared" si="7"/>
        <v>1.2191223236913828</v>
      </c>
      <c r="N92" s="6">
        <f t="shared" si="8"/>
        <v>1.8133202353044424</v>
      </c>
    </row>
    <row r="93" spans="1:14" x14ac:dyDescent="0.3">
      <c r="A93" t="str">
        <f>Data!A93</f>
        <v>8587: The Lion King (1994)</v>
      </c>
      <c r="B93" s="7">
        <f>Data!S93*Correlation!$S$6</f>
        <v>1.9067331221807184</v>
      </c>
      <c r="C93" s="7">
        <f>Data!Y93*Correlation!$Y$6</f>
        <v>0</v>
      </c>
      <c r="D93" s="7">
        <f>Data!U93*Correlation!$U$6</f>
        <v>0.21949577720731797</v>
      </c>
      <c r="E93" s="7">
        <f>Data!H93*Correlation!$H$6</f>
        <v>0</v>
      </c>
      <c r="F93" s="7">
        <f>Data!Z93*Correlation!$Z$6</f>
        <v>0</v>
      </c>
      <c r="G93" s="3">
        <f t="shared" si="6"/>
        <v>2.1262288993880363</v>
      </c>
      <c r="H93" s="7">
        <f>IF(Data!S93&gt;0,Correlation!$S$6,0)</f>
        <v>0.47668328054517961</v>
      </c>
      <c r="I93" s="7">
        <f>IF(Data!Y93&gt;0,Correlation!$Y$6,0)</f>
        <v>0</v>
      </c>
      <c r="J93" s="7">
        <f>IF(Data!U93&gt;0,Correlation!$U$6,0)</f>
        <v>0.43899155441463594</v>
      </c>
      <c r="K93" s="7">
        <f>IF(Data!H93&gt;0,Correlation!$H$6,0)</f>
        <v>0</v>
      </c>
      <c r="L93" s="7">
        <f>IF(Data!Z93&gt;0,Correlation!$Z$6,0)</f>
        <v>0</v>
      </c>
      <c r="M93" s="3">
        <f t="shared" si="7"/>
        <v>0.91567483495981561</v>
      </c>
      <c r="N93" s="6">
        <f t="shared" si="8"/>
        <v>2.3220348733088705</v>
      </c>
    </row>
    <row r="94" spans="1:14" x14ac:dyDescent="0.3">
      <c r="A94" t="str">
        <f>Data!A94</f>
        <v>9331: Clear and Present Danger (1994)</v>
      </c>
      <c r="B94" s="7">
        <f>Data!S94*Correlation!$S$6</f>
        <v>1.4300498416355389</v>
      </c>
      <c r="C94" s="7">
        <f>Data!Y94*Correlation!$Y$6</f>
        <v>0</v>
      </c>
      <c r="D94" s="7">
        <f>Data!U94*Correlation!$U$6</f>
        <v>0.21949577720731797</v>
      </c>
      <c r="E94" s="7">
        <f>Data!H94*Correlation!$H$6</f>
        <v>0</v>
      </c>
      <c r="F94" s="7">
        <f>Data!Z94*Correlation!$Z$6</f>
        <v>0</v>
      </c>
      <c r="G94" s="3">
        <f t="shared" si="6"/>
        <v>1.649545618842857</v>
      </c>
      <c r="H94" s="7">
        <f>IF(Data!S94&gt;0,Correlation!$S$6,0)</f>
        <v>0.47668328054517961</v>
      </c>
      <c r="I94" s="7">
        <f>IF(Data!Y94&gt;0,Correlation!$Y$6,0)</f>
        <v>0</v>
      </c>
      <c r="J94" s="7">
        <f>IF(Data!U94&gt;0,Correlation!$U$6,0)</f>
        <v>0.43899155441463594</v>
      </c>
      <c r="K94" s="7">
        <f>IF(Data!H94&gt;0,Correlation!$H$6,0)</f>
        <v>0</v>
      </c>
      <c r="L94" s="7">
        <f>IF(Data!Z94&gt;0,Correlation!$Z$6,0)</f>
        <v>0</v>
      </c>
      <c r="M94" s="3">
        <f t="shared" si="7"/>
        <v>0.91567483495981561</v>
      </c>
      <c r="N94" s="6">
        <f t="shared" si="8"/>
        <v>1.8014534809349079</v>
      </c>
    </row>
    <row r="95" spans="1:14" x14ac:dyDescent="0.3">
      <c r="A95" t="str">
        <f>Data!A95</f>
        <v>9741: Unbreakable (2000)</v>
      </c>
      <c r="B95" s="7">
        <f>Data!S95*Correlation!$S$6</f>
        <v>0</v>
      </c>
      <c r="C95" s="7">
        <f>Data!Y95*Correlation!$Y$6</f>
        <v>0</v>
      </c>
      <c r="D95" s="7">
        <f>Data!U95*Correlation!$U$6</f>
        <v>1.3169746632439079</v>
      </c>
      <c r="E95" s="7">
        <f>Data!H95*Correlation!$H$6</f>
        <v>0</v>
      </c>
      <c r="F95" s="7">
        <f>Data!Z95*Correlation!$Z$6</f>
        <v>0</v>
      </c>
      <c r="G95" s="3">
        <f t="shared" si="6"/>
        <v>1.3169746632439079</v>
      </c>
      <c r="H95" s="7">
        <f>IF(Data!S95&gt;0,Correlation!$S$6,0)</f>
        <v>0</v>
      </c>
      <c r="I95" s="7">
        <f>IF(Data!Y95&gt;0,Correlation!$Y$6,0)</f>
        <v>0</v>
      </c>
      <c r="J95" s="7">
        <f>IF(Data!U95&gt;0,Correlation!$U$6,0)</f>
        <v>0.43899155441463594</v>
      </c>
      <c r="K95" s="7">
        <f>IF(Data!H95&gt;0,Correlation!$H$6,0)</f>
        <v>0</v>
      </c>
      <c r="L95" s="7">
        <f>IF(Data!Z95&gt;0,Correlation!$Z$6,0)</f>
        <v>0</v>
      </c>
      <c r="M95" s="3">
        <f t="shared" si="7"/>
        <v>0.43899155441463594</v>
      </c>
      <c r="N95" s="6">
        <f t="shared" si="8"/>
        <v>3</v>
      </c>
    </row>
    <row r="96" spans="1:14" x14ac:dyDescent="0.3">
      <c r="A96" t="str">
        <f>Data!A96</f>
        <v>9802: The Rock (1996)</v>
      </c>
      <c r="B96" s="7">
        <f>Data!S96*Correlation!$S$6</f>
        <v>1.6683914819081287</v>
      </c>
      <c r="C96" s="7">
        <f>Data!Y96*Correlation!$Y$6</f>
        <v>0</v>
      </c>
      <c r="D96" s="7">
        <f>Data!U96*Correlation!$U$6</f>
        <v>1.0974788860365898</v>
      </c>
      <c r="E96" s="7">
        <f>Data!H96*Correlation!$H$6</f>
        <v>1.6010980170152656</v>
      </c>
      <c r="F96" s="7">
        <f>Data!Z96*Correlation!$Z$6</f>
        <v>1.5194250600917218</v>
      </c>
      <c r="G96" s="3">
        <f t="shared" si="6"/>
        <v>5.8863934450517057</v>
      </c>
      <c r="H96" s="7">
        <f>IF(Data!S96&gt;0,Correlation!$S$6,0)</f>
        <v>0.47668328054517961</v>
      </c>
      <c r="I96" s="7">
        <f>IF(Data!Y96&gt;0,Correlation!$Y$6,0)</f>
        <v>0</v>
      </c>
      <c r="J96" s="7">
        <f>IF(Data!U96&gt;0,Correlation!$U$6,0)</f>
        <v>0.43899155441463594</v>
      </c>
      <c r="K96" s="7">
        <f>IF(Data!H96&gt;0,Correlation!$H$6,0)</f>
        <v>0.40027450425381639</v>
      </c>
      <c r="L96" s="7">
        <f>IF(Data!Z96&gt;0,Correlation!$Z$6,0)</f>
        <v>0.37985626502293046</v>
      </c>
      <c r="M96" s="3">
        <f t="shared" si="7"/>
        <v>1.6958056042365626</v>
      </c>
      <c r="N96" s="6">
        <f t="shared" si="8"/>
        <v>3.4711487155992216</v>
      </c>
    </row>
    <row r="97" spans="1:14" x14ac:dyDescent="0.3">
      <c r="A97" t="str">
        <f>Data!A97</f>
        <v>9806: The Incredibles (2004)</v>
      </c>
      <c r="B97" s="7">
        <f>Data!S97*Correlation!$S$6</f>
        <v>2.3834164027258979</v>
      </c>
      <c r="C97" s="7">
        <f>Data!Y97*Correlation!$Y$6</f>
        <v>0</v>
      </c>
      <c r="D97" s="7">
        <f>Data!U97*Correlation!$U$6</f>
        <v>1.3169746632439079</v>
      </c>
      <c r="E97" s="7">
        <f>Data!H97*Correlation!$H$6</f>
        <v>1.8012352691421738</v>
      </c>
      <c r="F97" s="7">
        <f>Data!Z97*Correlation!$Z$6</f>
        <v>1.3294969275802566</v>
      </c>
      <c r="G97" s="3">
        <f t="shared" si="6"/>
        <v>6.8311232626922367</v>
      </c>
      <c r="H97" s="7">
        <f>IF(Data!S97&gt;0,Correlation!$S$6,0)</f>
        <v>0.47668328054517961</v>
      </c>
      <c r="I97" s="7">
        <f>IF(Data!Y97&gt;0,Correlation!$Y$6,0)</f>
        <v>0</v>
      </c>
      <c r="J97" s="7">
        <f>IF(Data!U97&gt;0,Correlation!$U$6,0)</f>
        <v>0.43899155441463594</v>
      </c>
      <c r="K97" s="7">
        <f>IF(Data!H97&gt;0,Correlation!$H$6,0)</f>
        <v>0.40027450425381639</v>
      </c>
      <c r="L97" s="7">
        <f>IF(Data!Z97&gt;0,Correlation!$Z$6,0)</f>
        <v>0.37985626502293046</v>
      </c>
      <c r="M97" s="3">
        <f t="shared" si="7"/>
        <v>1.6958056042365626</v>
      </c>
      <c r="N97" s="6">
        <f t="shared" si="8"/>
        <v>4.0282466608356042</v>
      </c>
    </row>
    <row r="98" spans="1:14" x14ac:dyDescent="0.3">
      <c r="A98" t="str">
        <f>Data!A98</f>
        <v>10020: Beauty and the Beast (1991)</v>
      </c>
      <c r="B98" s="7">
        <f>Data!S98*Correlation!$S$6</f>
        <v>1.9067331221807184</v>
      </c>
      <c r="C98" s="7">
        <f>Data!Y98*Correlation!$Y$6</f>
        <v>0</v>
      </c>
      <c r="D98" s="7">
        <f>Data!U98*Correlation!$U$6</f>
        <v>1.0974788860365898</v>
      </c>
      <c r="E98" s="7">
        <f>Data!H98*Correlation!$H$6</f>
        <v>0</v>
      </c>
      <c r="F98" s="7">
        <f>Data!Z98*Correlation!$Z$6</f>
        <v>0</v>
      </c>
      <c r="G98" s="3">
        <f t="shared" ref="G98:G129" si="9">SUM(B98:F98)</f>
        <v>3.0042120082173085</v>
      </c>
      <c r="H98" s="7">
        <f>IF(Data!S98&gt;0,Correlation!$S$6,0)</f>
        <v>0.47668328054517961</v>
      </c>
      <c r="I98" s="7">
        <f>IF(Data!Y98&gt;0,Correlation!$Y$6,0)</f>
        <v>0</v>
      </c>
      <c r="J98" s="7">
        <f>IF(Data!U98&gt;0,Correlation!$U$6,0)</f>
        <v>0.43899155441463594</v>
      </c>
      <c r="K98" s="7">
        <f>IF(Data!H98&gt;0,Correlation!$H$6,0)</f>
        <v>0</v>
      </c>
      <c r="L98" s="7">
        <f>IF(Data!Z98&gt;0,Correlation!$Z$6,0)</f>
        <v>0</v>
      </c>
      <c r="M98" s="3">
        <f t="shared" ref="M98:M129" si="10">SUM(H98:L98)</f>
        <v>0.91567483495981561</v>
      </c>
      <c r="N98" s="6">
        <f t="shared" ref="N98:N129" si="11">G98/IF(M98&gt;0,M98,1)</f>
        <v>3.2808720885609448</v>
      </c>
    </row>
    <row r="99" spans="1:14" x14ac:dyDescent="0.3">
      <c r="A99" t="str">
        <f>Data!A99</f>
        <v>36657: X-Men (2000)</v>
      </c>
      <c r="B99" s="7">
        <f>Data!S99*Correlation!$S$6</f>
        <v>1.4300498416355389</v>
      </c>
      <c r="C99" s="7">
        <f>Data!Y99*Correlation!$Y$6</f>
        <v>1.3923304432945689</v>
      </c>
      <c r="D99" s="7">
        <f>Data!U99*Correlation!$U$6</f>
        <v>1.5364704404512257</v>
      </c>
      <c r="E99" s="7">
        <f>Data!H99*Correlation!$H$6</f>
        <v>1.8012352691421738</v>
      </c>
      <c r="F99" s="7">
        <f>Data!Z99*Correlation!$Z$6</f>
        <v>1.5194250600917218</v>
      </c>
      <c r="G99" s="3">
        <f t="shared" si="9"/>
        <v>7.6795110546152294</v>
      </c>
      <c r="H99" s="7">
        <f>IF(Data!S99&gt;0,Correlation!$S$6,0)</f>
        <v>0.47668328054517961</v>
      </c>
      <c r="I99" s="7">
        <f>IF(Data!Y99&gt;0,Correlation!$Y$6,0)</f>
        <v>0.46411014776485626</v>
      </c>
      <c r="J99" s="7">
        <f>IF(Data!U99&gt;0,Correlation!$U$6,0)</f>
        <v>0.43899155441463594</v>
      </c>
      <c r="K99" s="7">
        <f>IF(Data!H99&gt;0,Correlation!$H$6,0)</f>
        <v>0.40027450425381639</v>
      </c>
      <c r="L99" s="7">
        <f>IF(Data!Z99&gt;0,Correlation!$Z$6,0)</f>
        <v>0.37985626502293046</v>
      </c>
      <c r="M99" s="3">
        <f t="shared" si="10"/>
        <v>2.1599157520014187</v>
      </c>
      <c r="N99" s="6">
        <f t="shared" si="11"/>
        <v>3.5554678683644254</v>
      </c>
    </row>
    <row r="100" spans="1:14" x14ac:dyDescent="0.3">
      <c r="A100" t="str">
        <f>Data!A100</f>
        <v>36658: X2: X-Men United (2003)</v>
      </c>
      <c r="B100" s="7">
        <f>Data!S100*Correlation!$S$6</f>
        <v>0.95336656109035922</v>
      </c>
      <c r="C100" s="7">
        <f>Data!Y100*Correlation!$Y$6</f>
        <v>0</v>
      </c>
      <c r="D100" s="7">
        <f>Data!U100*Correlation!$U$6</f>
        <v>1.3169746632439079</v>
      </c>
      <c r="E100" s="7">
        <f>Data!H100*Correlation!$H$6</f>
        <v>1.8012352691421738</v>
      </c>
      <c r="F100" s="7">
        <f>Data!Z100*Correlation!$Z$6</f>
        <v>1.5194250600917218</v>
      </c>
      <c r="G100" s="3">
        <f t="shared" si="9"/>
        <v>5.5910015535681623</v>
      </c>
      <c r="H100" s="7">
        <f>IF(Data!S100&gt;0,Correlation!$S$6,0)</f>
        <v>0.47668328054517961</v>
      </c>
      <c r="I100" s="7">
        <f>IF(Data!Y100&gt;0,Correlation!$Y$6,0)</f>
        <v>0</v>
      </c>
      <c r="J100" s="7">
        <f>IF(Data!U100&gt;0,Correlation!$U$6,0)</f>
        <v>0.43899155441463594</v>
      </c>
      <c r="K100" s="7">
        <f>IF(Data!H100&gt;0,Correlation!$H$6,0)</f>
        <v>0.40027450425381639</v>
      </c>
      <c r="L100" s="7">
        <f>IF(Data!Z100&gt;0,Correlation!$Z$6,0)</f>
        <v>0.37985626502293046</v>
      </c>
      <c r="M100" s="3">
        <f t="shared" si="10"/>
        <v>1.6958056042365626</v>
      </c>
      <c r="N100" s="6">
        <f t="shared" si="11"/>
        <v>3.2969590026123212</v>
      </c>
    </row>
    <row r="101" spans="1:14" x14ac:dyDescent="0.3">
      <c r="A101" t="str">
        <f>Data!A101</f>
        <v>36955: True Lies (1994)</v>
      </c>
      <c r="B101" s="7">
        <f>Data!S101*Correlation!$S$6</f>
        <v>1.9067331221807184</v>
      </c>
      <c r="C101" s="7">
        <f>Data!Y101*Correlation!$Y$6</f>
        <v>0</v>
      </c>
      <c r="D101" s="7">
        <f>Data!U101*Correlation!$U$6</f>
        <v>0.65848733162195394</v>
      </c>
      <c r="E101" s="7">
        <f>Data!H101*Correlation!$H$6</f>
        <v>1.6010980170152656</v>
      </c>
      <c r="F101" s="7">
        <f>Data!Z101*Correlation!$Z$6</f>
        <v>0</v>
      </c>
      <c r="G101" s="3">
        <f t="shared" si="9"/>
        <v>4.1663184708179379</v>
      </c>
      <c r="H101" s="7">
        <f>IF(Data!S101&gt;0,Correlation!$S$6,0)</f>
        <v>0.47668328054517961</v>
      </c>
      <c r="I101" s="7">
        <f>IF(Data!Y101&gt;0,Correlation!$Y$6,0)</f>
        <v>0</v>
      </c>
      <c r="J101" s="7">
        <f>IF(Data!U101&gt;0,Correlation!$U$6,0)</f>
        <v>0.43899155441463594</v>
      </c>
      <c r="K101" s="7">
        <f>IF(Data!H101&gt;0,Correlation!$H$6,0)</f>
        <v>0.40027450425381639</v>
      </c>
      <c r="L101" s="7">
        <f>IF(Data!Z101&gt;0,Correlation!$Z$6,0)</f>
        <v>0</v>
      </c>
      <c r="M101" s="3">
        <f t="shared" si="10"/>
        <v>1.3159493392136321</v>
      </c>
      <c r="N101" s="6">
        <f t="shared" si="11"/>
        <v>3.1660173736684971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C1" workbookViewId="0">
      <selection activeCell="N2" sqref="A2:N101"/>
    </sheetView>
  </sheetViews>
  <sheetFormatPr defaultRowHeight="14.4" x14ac:dyDescent="0.3"/>
  <cols>
    <col min="1" max="1" width="89" bestFit="1" customWidth="1"/>
    <col min="2" max="6" width="9.109375" style="2"/>
    <col min="7" max="7" width="21" style="3" bestFit="1" customWidth="1"/>
    <col min="13" max="13" width="13.6640625" style="3" bestFit="1" customWidth="1"/>
    <col min="14" max="14" width="17.33203125" style="5" customWidth="1"/>
  </cols>
  <sheetData>
    <row r="1" spans="1:14" x14ac:dyDescent="0.3">
      <c r="A1" t="s">
        <v>101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3" t="s">
        <v>151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3" t="s">
        <v>133</v>
      </c>
      <c r="N1" s="6" t="s">
        <v>100</v>
      </c>
    </row>
    <row r="2" spans="1:14" x14ac:dyDescent="0.3">
      <c r="A2" t="str">
        <f>Data!A2</f>
        <v>11: Star Wars: Episode IV - A New Hope (1977)</v>
      </c>
      <c r="B2" s="7">
        <f>IF(Data!S2&gt;0,Data!S2-Data!$S$102,0)*Correlation!$S$6</f>
        <v>0.50528427737789039</v>
      </c>
      <c r="C2" s="7">
        <f>IF(Data!Y2&gt;0,Data!Y2-Data!$Y$102,0)*Correlation!$Y$6</f>
        <v>0</v>
      </c>
      <c r="D2" s="7">
        <f>IF(Data!U2&gt;0,Data!U2-Data!$U$102,0)*Correlation!$U$6</f>
        <v>0.26778484819292786</v>
      </c>
      <c r="E2" s="7">
        <f>IF(Data!H2&gt;0,Data!H2-Data!$H$102,0)*Correlation!$H$6</f>
        <v>0</v>
      </c>
      <c r="F2" s="7">
        <f>IF(Data!Z2&gt;0,Data!Z2-Data!$Z$102,0)*Correlation!$Z$6</f>
        <v>0</v>
      </c>
      <c r="G2" s="3">
        <f t="shared" ref="G2:G33" si="0">SUM(B2:F2)</f>
        <v>0.77306912557081819</v>
      </c>
      <c r="H2" s="7">
        <f>IF(Data!S2&gt;0,Correlation!$S$6,0)</f>
        <v>0.47668328054517961</v>
      </c>
      <c r="I2" s="7">
        <f>IF(Data!Y2&gt;0,Correlation!$Y$6,0)</f>
        <v>0</v>
      </c>
      <c r="J2" s="7">
        <f>IF(Data!U2&gt;0,Correlation!$U$6,0)</f>
        <v>0.43899155441463594</v>
      </c>
      <c r="K2" s="7">
        <f>IF(Data!H2&gt;0,Correlation!$H$6,0)</f>
        <v>0</v>
      </c>
      <c r="L2" s="7">
        <f>IF(Data!Z2&gt;0,Correlation!$Z$6,0)</f>
        <v>0</v>
      </c>
      <c r="M2" s="3">
        <f t="shared" ref="M2:M33" si="1">SUM(H2:L2)</f>
        <v>0.91567483495981561</v>
      </c>
      <c r="N2" s="6">
        <f>G2/IF(M2&gt;0,M2,1)+Data!$F$102</f>
        <v>4.5058000881067448</v>
      </c>
    </row>
    <row r="3" spans="1:14" x14ac:dyDescent="0.3">
      <c r="A3" t="str">
        <f>Data!A3</f>
        <v>12: Finding Nemo (2003)</v>
      </c>
      <c r="B3" s="7">
        <f>IF(Data!S3&gt;0,Data!S3-Data!$S$102,0)*Correlation!$S$6</f>
        <v>2.8600996832710803E-2</v>
      </c>
      <c r="C3" s="7">
        <f>IF(Data!Y3&gt;0,Data!Y3-Data!$Y$102,0)*Correlation!$Y$6</f>
        <v>0</v>
      </c>
      <c r="D3" s="7">
        <f>IF(Data!U3&gt;0,Data!U3-Data!$U$102,0)*Correlation!$U$6</f>
        <v>-0.39070248342902603</v>
      </c>
      <c r="E3" s="7">
        <f>IF(Data!H3&gt;0,Data!H3-Data!$H$102,0)*Correlation!$H$6</f>
        <v>0</v>
      </c>
      <c r="F3" s="7">
        <f>IF(Data!Z3&gt;0,Data!Z3-Data!$Z$102,0)*Correlation!$Z$6</f>
        <v>4.9433349557778568E-2</v>
      </c>
      <c r="G3" s="3">
        <f t="shared" si="0"/>
        <v>-0.31266813703853669</v>
      </c>
      <c r="H3" s="7">
        <f>IF(Data!S3&gt;0,Correlation!$S$6,0)</f>
        <v>0.47668328054517961</v>
      </c>
      <c r="I3" s="7">
        <f>IF(Data!Y3&gt;0,Correlation!$Y$6,0)</f>
        <v>0</v>
      </c>
      <c r="J3" s="7">
        <f>IF(Data!U3&gt;0,Correlation!$U$6,0)</f>
        <v>0.43899155441463594</v>
      </c>
      <c r="K3" s="7">
        <f>IF(Data!H3&gt;0,Correlation!$H$6,0)</f>
        <v>0.40027450425381639</v>
      </c>
      <c r="L3" s="7">
        <f>IF(Data!Z3&gt;0,Correlation!$Z$6,0)</f>
        <v>0.37985626502293046</v>
      </c>
      <c r="M3" s="3">
        <f t="shared" si="1"/>
        <v>1.6958056042365626</v>
      </c>
      <c r="N3" s="6">
        <f>G3/IF(M3&gt;0,M3,1)+Data!$F$102</f>
        <v>3.4771611153040753</v>
      </c>
    </row>
    <row r="4" spans="1:14" x14ac:dyDescent="0.3">
      <c r="A4" t="str">
        <f>Data!A4</f>
        <v>13: Forrest Gump (1994)</v>
      </c>
      <c r="B4" s="7">
        <f>IF(Data!S4&gt;0,Data!S4-Data!$S$102,0)*Correlation!$S$6</f>
        <v>2.8600996832710803E-2</v>
      </c>
      <c r="C4" s="7">
        <f>IF(Data!Y4&gt;0,Data!Y4-Data!$Y$102,0)*Correlation!$Y$6</f>
        <v>-9.2822029552971336E-2</v>
      </c>
      <c r="D4" s="7">
        <f>IF(Data!U4&gt;0,Data!U4-Data!$U$102,0)*Correlation!$U$6</f>
        <v>0.7067764026075638</v>
      </c>
      <c r="E4" s="7">
        <f>IF(Data!H4&gt;0,Data!H4-Data!$H$102,0)*Correlation!$H$6</f>
        <v>0</v>
      </c>
      <c r="F4" s="7">
        <f>IF(Data!Z4&gt;0,Data!Z4-Data!$Z$102,0)*Correlation!$Z$6</f>
        <v>4.9433349557778568E-2</v>
      </c>
      <c r="G4" s="3">
        <f t="shared" si="0"/>
        <v>0.69198871944508178</v>
      </c>
      <c r="H4" s="7">
        <f>IF(Data!S4&gt;0,Correlation!$S$6,0)</f>
        <v>0.47668328054517961</v>
      </c>
      <c r="I4" s="7">
        <f>IF(Data!Y4&gt;0,Correlation!$Y$6,0)</f>
        <v>0.46411014776485626</v>
      </c>
      <c r="J4" s="7">
        <f>IF(Data!U4&gt;0,Correlation!$U$6,0)</f>
        <v>0.43899155441463594</v>
      </c>
      <c r="K4" s="7">
        <f>IF(Data!H4&gt;0,Correlation!$H$6,0)</f>
        <v>0</v>
      </c>
      <c r="L4" s="7">
        <f>IF(Data!Z4&gt;0,Correlation!$Z$6,0)</f>
        <v>0.37985626502293046</v>
      </c>
      <c r="M4" s="3">
        <f t="shared" si="1"/>
        <v>1.7596412477476022</v>
      </c>
      <c r="N4" s="6">
        <f>G4/IF(M4&gt;0,M4,1)+Data!$F$102</f>
        <v>4.0547940301555583</v>
      </c>
    </row>
    <row r="5" spans="1:14" x14ac:dyDescent="0.3">
      <c r="A5" t="str">
        <f>Data!A5</f>
        <v>14: American Beauty (1999)</v>
      </c>
      <c r="B5" s="7">
        <f>IF(Data!S5&gt;0,Data!S5-Data!$S$102,0)*Correlation!$S$6</f>
        <v>2.8600996832710803E-2</v>
      </c>
      <c r="C5" s="7">
        <f>IF(Data!Y5&gt;0,Data!Y5-Data!$Y$102,0)*Correlation!$Y$6</f>
        <v>0</v>
      </c>
      <c r="D5" s="7">
        <f>IF(Data!U5&gt;0,Data!U5-Data!$U$102,0)*Correlation!$U$6</f>
        <v>0.26778484819292786</v>
      </c>
      <c r="E5" s="7">
        <f>IF(Data!H5&gt;0,Data!H5-Data!$H$102,0)*Correlation!$H$6</f>
        <v>0</v>
      </c>
      <c r="F5" s="7">
        <f>IF(Data!Z5&gt;0,Data!Z5-Data!$Z$102,0)*Correlation!$Z$6</f>
        <v>0</v>
      </c>
      <c r="G5" s="3">
        <f t="shared" si="0"/>
        <v>0.29638584502563864</v>
      </c>
      <c r="H5" s="7">
        <f>IF(Data!S5&gt;0,Correlation!$S$6,0)</f>
        <v>0.47668328054517961</v>
      </c>
      <c r="I5" s="7">
        <f>IF(Data!Y5&gt;0,Correlation!$Y$6,0)</f>
        <v>0</v>
      </c>
      <c r="J5" s="7">
        <f>IF(Data!U5&gt;0,Correlation!$U$6,0)</f>
        <v>0.43899155441463594</v>
      </c>
      <c r="K5" s="7">
        <f>IF(Data!H5&gt;0,Correlation!$H$6,0)</f>
        <v>0.40027450425381639</v>
      </c>
      <c r="L5" s="7">
        <f>IF(Data!Z5&gt;0,Correlation!$Z$6,0)</f>
        <v>0</v>
      </c>
      <c r="M5" s="3">
        <f t="shared" si="1"/>
        <v>1.3159493392136321</v>
      </c>
      <c r="N5" s="6">
        <f>G5/IF(M5&gt;0,M5,1)+Data!$F$102</f>
        <v>3.8867643393087632</v>
      </c>
    </row>
    <row r="6" spans="1:14" x14ac:dyDescent="0.3">
      <c r="A6" t="str">
        <f>Data!A6</f>
        <v>22: Pirates of the Caribbean: The Curse of the Black Pearl (2003)</v>
      </c>
      <c r="B6" s="7">
        <f>IF(Data!S6&gt;0,Data!S6-Data!$S$102,0)*Correlation!$S$6</f>
        <v>0.26694263710530058</v>
      </c>
      <c r="C6" s="7">
        <f>IF(Data!Y6&gt;0,Data!Y6-Data!$Y$102,0)*Correlation!$Y$6</f>
        <v>0</v>
      </c>
      <c r="D6" s="7">
        <f>IF(Data!U6&gt;0,Data!U6-Data!$U$102,0)*Correlation!$U$6</f>
        <v>-0.17120670622170808</v>
      </c>
      <c r="E6" s="7">
        <f>IF(Data!H6&gt;0,Data!H6-Data!$H$102,0)*Correlation!$H$6</f>
        <v>0</v>
      </c>
      <c r="F6" s="7">
        <f>IF(Data!Z6&gt;0,Data!Z6-Data!$Z$102,0)*Correlation!$Z$6</f>
        <v>4.9433349557778568E-2</v>
      </c>
      <c r="G6" s="3">
        <f t="shared" si="0"/>
        <v>0.14516928044137106</v>
      </c>
      <c r="H6" s="7">
        <f>IF(Data!S6&gt;0,Correlation!$S$6,0)</f>
        <v>0.47668328054517961</v>
      </c>
      <c r="I6" s="7">
        <f>IF(Data!Y6&gt;0,Correlation!$Y$6,0)</f>
        <v>0</v>
      </c>
      <c r="J6" s="7">
        <f>IF(Data!U6&gt;0,Correlation!$U$6,0)</f>
        <v>0.43899155441463594</v>
      </c>
      <c r="K6" s="7">
        <f>IF(Data!H6&gt;0,Correlation!$H$6,0)</f>
        <v>0</v>
      </c>
      <c r="L6" s="7">
        <f>IF(Data!Z6&gt;0,Correlation!$Z$6,0)</f>
        <v>0.37985626502293046</v>
      </c>
      <c r="M6" s="3">
        <f t="shared" si="1"/>
        <v>1.2955310999827461</v>
      </c>
      <c r="N6" s="6">
        <f>G6/IF(M6&gt;0,M6,1)+Data!$F$102</f>
        <v>3.7735923369284885</v>
      </c>
    </row>
    <row r="7" spans="1:14" x14ac:dyDescent="0.3">
      <c r="A7" t="str">
        <f>Data!A7</f>
        <v>24: Kill Bill: Vol. 1 (2003)</v>
      </c>
      <c r="B7" s="7">
        <f>IF(Data!S7&gt;0,Data!S7-Data!$S$102,0)*Correlation!$S$6</f>
        <v>0.26694263710530058</v>
      </c>
      <c r="C7" s="7">
        <f>IF(Data!Y7&gt;0,Data!Y7-Data!$Y$102,0)*Correlation!$Y$6</f>
        <v>0.60334319209431309</v>
      </c>
      <c r="D7" s="7">
        <f>IF(Data!U7&gt;0,Data!U7-Data!$U$102,0)*Correlation!$U$6</f>
        <v>0.7067764026075638</v>
      </c>
      <c r="E7" s="7">
        <f>IF(Data!H7&gt;0,Data!H7-Data!$H$102,0)*Correlation!$H$6</f>
        <v>0</v>
      </c>
      <c r="F7" s="7">
        <f>IF(Data!Z7&gt;0,Data!Z7-Data!$Z$102,0)*Correlation!$Z$6</f>
        <v>-0.14049478295368667</v>
      </c>
      <c r="G7" s="3">
        <f t="shared" si="0"/>
        <v>1.4365674488534907</v>
      </c>
      <c r="H7" s="7">
        <f>IF(Data!S7&gt;0,Correlation!$S$6,0)</f>
        <v>0.47668328054517961</v>
      </c>
      <c r="I7" s="7">
        <f>IF(Data!Y7&gt;0,Correlation!$Y$6,0)</f>
        <v>0.46411014776485626</v>
      </c>
      <c r="J7" s="7">
        <f>IF(Data!U7&gt;0,Correlation!$U$6,0)</f>
        <v>0.43899155441463594</v>
      </c>
      <c r="K7" s="7">
        <f>IF(Data!H7&gt;0,Correlation!$H$6,0)</f>
        <v>0</v>
      </c>
      <c r="L7" s="7">
        <f>IF(Data!Z7&gt;0,Correlation!$Z$6,0)</f>
        <v>0.37985626502293046</v>
      </c>
      <c r="M7" s="3">
        <f t="shared" si="1"/>
        <v>1.7596412477476022</v>
      </c>
      <c r="N7" s="6">
        <f>G7/IF(M7&gt;0,M7,1)+Data!$F$102</f>
        <v>4.4779363782685584</v>
      </c>
    </row>
    <row r="8" spans="1:14" x14ac:dyDescent="0.3">
      <c r="A8" t="str">
        <f>Data!A8</f>
        <v>38: Eternal Sunshine of the Spotless Mind (2004)</v>
      </c>
      <c r="B8" s="7">
        <f>IF(Data!S8&gt;0,Data!S8-Data!$S$102,0)*Correlation!$S$6</f>
        <v>0</v>
      </c>
      <c r="C8" s="7">
        <f>IF(Data!Y8&gt;0,Data!Y8-Data!$Y$102,0)*Correlation!$Y$6</f>
        <v>0.60334319209431309</v>
      </c>
      <c r="D8" s="7">
        <f>IF(Data!U8&gt;0,Data!U8-Data!$U$102,0)*Correlation!$U$6</f>
        <v>4.8289070985609896E-2</v>
      </c>
      <c r="E8" s="7">
        <f>IF(Data!H8&gt;0,Data!H8-Data!$H$102,0)*Correlation!$H$6</f>
        <v>0</v>
      </c>
      <c r="F8" s="7">
        <f>IF(Data!Z8&gt;0,Data!Z8-Data!$Z$102,0)*Correlation!$Z$6</f>
        <v>0</v>
      </c>
      <c r="G8" s="3">
        <f t="shared" si="0"/>
        <v>0.65163226307992295</v>
      </c>
      <c r="H8" s="7">
        <f>IF(Data!S8&gt;0,Correlation!$S$6,0)</f>
        <v>0</v>
      </c>
      <c r="I8" s="7">
        <f>IF(Data!Y8&gt;0,Correlation!$Y$6,0)</f>
        <v>0.46411014776485626</v>
      </c>
      <c r="J8" s="7">
        <f>IF(Data!U8&gt;0,Correlation!$U$6,0)</f>
        <v>0.43899155441463594</v>
      </c>
      <c r="K8" s="7">
        <f>IF(Data!H8&gt;0,Correlation!$H$6,0)</f>
        <v>0</v>
      </c>
      <c r="L8" s="7">
        <f>IF(Data!Z8&gt;0,Correlation!$Z$6,0)</f>
        <v>0</v>
      </c>
      <c r="M8" s="3">
        <f t="shared" si="1"/>
        <v>0.90310170217949226</v>
      </c>
      <c r="N8" s="6">
        <f>G8/IF(M8&gt;0,M8,1)+Data!$F$102</f>
        <v>4.3830876087799204</v>
      </c>
    </row>
    <row r="9" spans="1:14" x14ac:dyDescent="0.3">
      <c r="A9" t="str">
        <f>Data!A9</f>
        <v>63: Twelve Monkeys (a.k.a. 12 Monkeys) (1995)</v>
      </c>
      <c r="B9" s="7">
        <f>IF(Data!S9&gt;0,Data!S9-Data!$S$102,0)*Correlation!$S$6</f>
        <v>0.26694263710530058</v>
      </c>
      <c r="C9" s="7">
        <f>IF(Data!Y9&gt;0,Data!Y9-Data!$Y$102,0)*Correlation!$Y$6</f>
        <v>0.1392330443294568</v>
      </c>
      <c r="D9" s="7">
        <f>IF(Data!U9&gt;0,Data!U9-Data!$U$102,0)*Correlation!$U$6</f>
        <v>0.26778484819292786</v>
      </c>
      <c r="E9" s="7">
        <f>IF(Data!H9&gt;0,Data!H9-Data!$H$102,0)*Correlation!$H$6</f>
        <v>0</v>
      </c>
      <c r="F9" s="7">
        <f>IF(Data!Z9&gt;0,Data!Z9-Data!$Z$102,0)*Correlation!$Z$6</f>
        <v>0.61921774709217425</v>
      </c>
      <c r="G9" s="3">
        <f t="shared" si="0"/>
        <v>1.2931782767198594</v>
      </c>
      <c r="H9" s="7">
        <f>IF(Data!S9&gt;0,Correlation!$S$6,0)</f>
        <v>0.47668328054517961</v>
      </c>
      <c r="I9" s="7">
        <f>IF(Data!Y9&gt;0,Correlation!$Y$6,0)</f>
        <v>0.46411014776485626</v>
      </c>
      <c r="J9" s="7">
        <f>IF(Data!U9&gt;0,Correlation!$U$6,0)</f>
        <v>0.43899155441463594</v>
      </c>
      <c r="K9" s="7">
        <f>IF(Data!H9&gt;0,Correlation!$H$6,0)</f>
        <v>0</v>
      </c>
      <c r="L9" s="7">
        <f>IF(Data!Z9&gt;0,Correlation!$Z$6,0)</f>
        <v>0.37985626502293046</v>
      </c>
      <c r="M9" s="3">
        <f t="shared" si="1"/>
        <v>1.7596412477476022</v>
      </c>
      <c r="N9" s="6">
        <f>G9/IF(M9&gt;0,M9,1)+Data!$F$102</f>
        <v>4.3964486475636919</v>
      </c>
    </row>
    <row r="10" spans="1:14" x14ac:dyDescent="0.3">
      <c r="A10" t="str">
        <f>Data!A10</f>
        <v>77: Memento (2000)</v>
      </c>
      <c r="B10" s="7">
        <f>IF(Data!S10&gt;0,Data!S10-Data!$S$102,0)*Correlation!$S$6</f>
        <v>0.26694263710530058</v>
      </c>
      <c r="C10" s="7">
        <f>IF(Data!Y10&gt;0,Data!Y10-Data!$Y$102,0)*Correlation!$Y$6</f>
        <v>0.37128811821188495</v>
      </c>
      <c r="D10" s="7">
        <f>IF(Data!U10&gt;0,Data!U10-Data!$U$102,0)*Correlation!$U$6</f>
        <v>0.7067764026075638</v>
      </c>
      <c r="E10" s="7">
        <f>IF(Data!H10&gt;0,Data!H10-Data!$H$102,0)*Correlation!$H$6</f>
        <v>0</v>
      </c>
      <c r="F10" s="7">
        <f>IF(Data!Z10&gt;0,Data!Z10-Data!$Z$102,0)*Correlation!$Z$6</f>
        <v>0.61921774709217425</v>
      </c>
      <c r="G10" s="3">
        <f t="shared" si="0"/>
        <v>1.9642249050169236</v>
      </c>
      <c r="H10" s="7">
        <f>IF(Data!S10&gt;0,Correlation!$S$6,0)</f>
        <v>0.47668328054517961</v>
      </c>
      <c r="I10" s="7">
        <f>IF(Data!Y10&gt;0,Correlation!$Y$6,0)</f>
        <v>0.46411014776485626</v>
      </c>
      <c r="J10" s="7">
        <f>IF(Data!U10&gt;0,Correlation!$U$6,0)</f>
        <v>0.43899155441463594</v>
      </c>
      <c r="K10" s="7">
        <f>IF(Data!H10&gt;0,Correlation!$H$6,0)</f>
        <v>0</v>
      </c>
      <c r="L10" s="7">
        <f>IF(Data!Z10&gt;0,Correlation!$Z$6,0)</f>
        <v>0.37985626502293046</v>
      </c>
      <c r="M10" s="3">
        <f t="shared" si="1"/>
        <v>1.7596412477476022</v>
      </c>
      <c r="N10" s="6">
        <f>G10/IF(M10&gt;0,M10,1)+Data!$F$102</f>
        <v>4.7778028748279286</v>
      </c>
    </row>
    <row r="11" spans="1:14" x14ac:dyDescent="0.3">
      <c r="A11" t="str">
        <f>Data!A11</f>
        <v>85: Raiders of the Lost Ark (Indiana Jones and the Raiders of the Lost Ark) (1981)</v>
      </c>
      <c r="B11" s="7">
        <f>IF(Data!S11&gt;0,Data!S11-Data!$S$102,0)*Correlation!$S$6</f>
        <v>0.74362591765048025</v>
      </c>
      <c r="C11" s="7">
        <f>IF(Data!Y11&gt;0,Data!Y11-Data!$Y$102,0)*Correlation!$Y$6</f>
        <v>0.1392330443294568</v>
      </c>
      <c r="D11" s="7">
        <f>IF(Data!U11&gt;0,Data!U11-Data!$U$102,0)*Correlation!$U$6</f>
        <v>0.7067764026075638</v>
      </c>
      <c r="E11" s="7">
        <f>IF(Data!H11&gt;0,Data!H11-Data!$H$102,0)*Correlation!$H$6</f>
        <v>0</v>
      </c>
      <c r="F11" s="7">
        <f>IF(Data!Z11&gt;0,Data!Z11-Data!$Z$102,0)*Correlation!$Z$6</f>
        <v>-0.14049478295368667</v>
      </c>
      <c r="G11" s="3">
        <f t="shared" si="0"/>
        <v>1.4491405816338143</v>
      </c>
      <c r="H11" s="7">
        <f>IF(Data!S11&gt;0,Correlation!$S$6,0)</f>
        <v>0.47668328054517961</v>
      </c>
      <c r="I11" s="7">
        <f>IF(Data!Y11&gt;0,Correlation!$Y$6,0)</f>
        <v>0.46411014776485626</v>
      </c>
      <c r="J11" s="7">
        <f>IF(Data!U11&gt;0,Correlation!$U$6,0)</f>
        <v>0.43899155441463594</v>
      </c>
      <c r="K11" s="7">
        <f>IF(Data!H11&gt;0,Correlation!$H$6,0)</f>
        <v>0</v>
      </c>
      <c r="L11" s="7">
        <f>IF(Data!Z11&gt;0,Correlation!$Z$6,0)</f>
        <v>0.37985626502293046</v>
      </c>
      <c r="M11" s="3">
        <f t="shared" si="1"/>
        <v>1.7596412477476022</v>
      </c>
      <c r="N11" s="6">
        <f>G11/IF(M11&gt;0,M11,1)+Data!$F$102</f>
        <v>4.4850816601812307</v>
      </c>
    </row>
    <row r="12" spans="1:14" x14ac:dyDescent="0.3">
      <c r="A12" t="str">
        <f>Data!A12</f>
        <v>98: Gladiator (2000)</v>
      </c>
      <c r="B12" s="7">
        <f>IF(Data!S12&gt;0,Data!S12-Data!$S$102,0)*Correlation!$S$6</f>
        <v>0.74362591765048025</v>
      </c>
      <c r="C12" s="7">
        <f>IF(Data!Y12&gt;0,Data!Y12-Data!$Y$102,0)*Correlation!$Y$6</f>
        <v>-0.32487710343539944</v>
      </c>
      <c r="D12" s="7">
        <f>IF(Data!U12&gt;0,Data!U12-Data!$U$102,0)*Correlation!$U$6</f>
        <v>-0.39070248342902603</v>
      </c>
      <c r="E12" s="7">
        <f>IF(Data!H12&gt;0,Data!H12-Data!$H$102,0)*Correlation!$H$6</f>
        <v>0</v>
      </c>
      <c r="F12" s="7">
        <f>IF(Data!Z12&gt;0,Data!Z12-Data!$Z$102,0)*Correlation!$Z$6</f>
        <v>0.23936148206924379</v>
      </c>
      <c r="G12" s="3">
        <f t="shared" si="0"/>
        <v>0.26740781285529858</v>
      </c>
      <c r="H12" s="7">
        <f>IF(Data!S12&gt;0,Correlation!$S$6,0)</f>
        <v>0.47668328054517961</v>
      </c>
      <c r="I12" s="7">
        <f>IF(Data!Y12&gt;0,Correlation!$Y$6,0)</f>
        <v>0.46411014776485626</v>
      </c>
      <c r="J12" s="7">
        <f>IF(Data!U12&gt;0,Correlation!$U$6,0)</f>
        <v>0.43899155441463594</v>
      </c>
      <c r="K12" s="7">
        <f>IF(Data!H12&gt;0,Correlation!$H$6,0)</f>
        <v>0</v>
      </c>
      <c r="L12" s="7">
        <f>IF(Data!Z12&gt;0,Correlation!$Z$6,0)</f>
        <v>0.37985626502293046</v>
      </c>
      <c r="M12" s="3">
        <f t="shared" si="1"/>
        <v>1.7596412477476022</v>
      </c>
      <c r="N12" s="6">
        <f>G12/IF(M12&gt;0,M12,1)+Data!$F$102</f>
        <v>3.8135056953127262</v>
      </c>
    </row>
    <row r="13" spans="1:14" x14ac:dyDescent="0.3">
      <c r="A13" t="str">
        <f>Data!A13</f>
        <v>105: Back to the Future (1985)</v>
      </c>
      <c r="B13" s="7">
        <f>IF(Data!S13&gt;0,Data!S13-Data!$S$102,0)*Correlation!$S$6</f>
        <v>2.8600996832710803E-2</v>
      </c>
      <c r="C13" s="7">
        <f>IF(Data!Y13&gt;0,Data!Y13-Data!$Y$102,0)*Correlation!$Y$6</f>
        <v>0</v>
      </c>
      <c r="D13" s="7">
        <f>IF(Data!U13&gt;0,Data!U13-Data!$U$102,0)*Correlation!$U$6</f>
        <v>0.7067764026075638</v>
      </c>
      <c r="E13" s="7">
        <f>IF(Data!H13&gt;0,Data!H13-Data!$H$102,0)*Correlation!$H$6</f>
        <v>0</v>
      </c>
      <c r="F13" s="7">
        <f>IF(Data!Z13&gt;0,Data!Z13-Data!$Z$102,0)*Correlation!$Z$6</f>
        <v>-0.52035104797661713</v>
      </c>
      <c r="G13" s="3">
        <f t="shared" si="0"/>
        <v>0.21502635146365745</v>
      </c>
      <c r="H13" s="7">
        <f>IF(Data!S13&gt;0,Correlation!$S$6,0)</f>
        <v>0.47668328054517961</v>
      </c>
      <c r="I13" s="7">
        <f>IF(Data!Y13&gt;0,Correlation!$Y$6,0)</f>
        <v>0</v>
      </c>
      <c r="J13" s="7">
        <f>IF(Data!U13&gt;0,Correlation!$U$6,0)</f>
        <v>0.43899155441463594</v>
      </c>
      <c r="K13" s="7">
        <f>IF(Data!H13&gt;0,Correlation!$H$6,0)</f>
        <v>0</v>
      </c>
      <c r="L13" s="7">
        <f>IF(Data!Z13&gt;0,Correlation!$Z$6,0)</f>
        <v>0.37985626502293046</v>
      </c>
      <c r="M13" s="3">
        <f t="shared" si="1"/>
        <v>1.2955310999827461</v>
      </c>
      <c r="N13" s="6">
        <f>G13/IF(M13&gt;0,M13,1)+Data!$F$102</f>
        <v>3.8275139070268183</v>
      </c>
    </row>
    <row r="14" spans="1:14" x14ac:dyDescent="0.3">
      <c r="A14" t="str">
        <f>Data!A14</f>
        <v>107: Snatch (2000)</v>
      </c>
      <c r="B14" s="7">
        <f>IF(Data!S14&gt;0,Data!S14-Data!$S$102,0)*Correlation!$S$6</f>
        <v>0</v>
      </c>
      <c r="C14" s="7">
        <f>IF(Data!Y14&gt;0,Data!Y14-Data!$Y$102,0)*Correlation!$Y$6</f>
        <v>0</v>
      </c>
      <c r="D14" s="7">
        <f>IF(Data!U14&gt;0,Data!U14-Data!$U$102,0)*Correlation!$U$6</f>
        <v>4.8289070985609896E-2</v>
      </c>
      <c r="E14" s="7">
        <f>IF(Data!H14&gt;0,Data!H14-Data!$H$102,0)*Correlation!$H$6</f>
        <v>0</v>
      </c>
      <c r="F14" s="7">
        <f>IF(Data!Z14&gt;0,Data!Z14-Data!$Z$102,0)*Correlation!$Z$6</f>
        <v>-0.14049478295368667</v>
      </c>
      <c r="G14" s="3">
        <f t="shared" si="0"/>
        <v>-9.2205711968076781E-2</v>
      </c>
      <c r="H14" s="7">
        <f>IF(Data!S14&gt;0,Correlation!$S$6,0)</f>
        <v>0</v>
      </c>
      <c r="I14" s="7">
        <f>IF(Data!Y14&gt;0,Correlation!$Y$6,0)</f>
        <v>0</v>
      </c>
      <c r="J14" s="7">
        <f>IF(Data!U14&gt;0,Correlation!$U$6,0)</f>
        <v>0.43899155441463594</v>
      </c>
      <c r="K14" s="7">
        <f>IF(Data!H14&gt;0,Correlation!$H$6,0)</f>
        <v>0</v>
      </c>
      <c r="L14" s="7">
        <f>IF(Data!Z14&gt;0,Correlation!$Z$6,0)</f>
        <v>0.37985626502293046</v>
      </c>
      <c r="M14" s="3">
        <f t="shared" si="1"/>
        <v>0.81884781943756635</v>
      </c>
      <c r="N14" s="6">
        <f>G14/IF(M14&gt;0,M14,1)+Data!$F$102</f>
        <v>3.5489342513551709</v>
      </c>
    </row>
    <row r="15" spans="1:14" x14ac:dyDescent="0.3">
      <c r="A15" t="str">
        <f>Data!A15</f>
        <v>114: Pretty Woman (1990)</v>
      </c>
      <c r="B15" s="7">
        <f>IF(Data!S15&gt;0,Data!S15-Data!$S$102,0)*Correlation!$S$6</f>
        <v>0.26694263710530058</v>
      </c>
      <c r="C15" s="7">
        <f>IF(Data!Y15&gt;0,Data!Y15-Data!$Y$102,0)*Correlation!$Y$6</f>
        <v>0</v>
      </c>
      <c r="D15" s="7">
        <f>IF(Data!U15&gt;0,Data!U15-Data!$U$102,0)*Correlation!$U$6</f>
        <v>-0.17120670622170808</v>
      </c>
      <c r="E15" s="7">
        <f>IF(Data!H15&gt;0,Data!H15-Data!$H$102,0)*Correlation!$H$6</f>
        <v>-0.20013725212690819</v>
      </c>
      <c r="F15" s="7">
        <f>IF(Data!Z15&gt;0,Data!Z15-Data!$Z$102,0)*Correlation!$Z$6</f>
        <v>-0.52035104797661713</v>
      </c>
      <c r="G15" s="3">
        <f t="shared" si="0"/>
        <v>-0.62475236921993282</v>
      </c>
      <c r="H15" s="7">
        <f>IF(Data!S15&gt;0,Correlation!$S$6,0)</f>
        <v>0.47668328054517961</v>
      </c>
      <c r="I15" s="7">
        <f>IF(Data!Y15&gt;0,Correlation!$Y$6,0)</f>
        <v>0</v>
      </c>
      <c r="J15" s="7">
        <f>IF(Data!U15&gt;0,Correlation!$U$6,0)</f>
        <v>0.43899155441463594</v>
      </c>
      <c r="K15" s="7">
        <f>IF(Data!H15&gt;0,Correlation!$H$6,0)</f>
        <v>0.40027450425381639</v>
      </c>
      <c r="L15" s="7">
        <f>IF(Data!Z15&gt;0,Correlation!$Z$6,0)</f>
        <v>0.37985626502293046</v>
      </c>
      <c r="M15" s="3">
        <f t="shared" si="1"/>
        <v>1.6958056042365626</v>
      </c>
      <c r="N15" s="6">
        <f>G15/IF(M15&gt;0,M15,1)+Data!$F$102</f>
        <v>3.2931280920602974</v>
      </c>
    </row>
    <row r="16" spans="1:14" x14ac:dyDescent="0.3">
      <c r="A16" t="str">
        <f>Data!A16</f>
        <v>120: The Lord of the Rings: The Fellowship of the Ring (2001)</v>
      </c>
      <c r="B16" s="7">
        <f>IF(Data!S16&gt;0,Data!S16-Data!$S$102,0)*Correlation!$S$6</f>
        <v>2.8600996832710803E-2</v>
      </c>
      <c r="C16" s="7">
        <f>IF(Data!Y16&gt;0,Data!Y16-Data!$Y$102,0)*Correlation!$Y$6</f>
        <v>0.60334319209431309</v>
      </c>
      <c r="D16" s="7">
        <f>IF(Data!U16&gt;0,Data!U16-Data!$U$102,0)*Correlation!$U$6</f>
        <v>0.48728062540024586</v>
      </c>
      <c r="E16" s="7">
        <f>IF(Data!H16&gt;0,Data!H16-Data!$H$102,0)*Correlation!$H$6</f>
        <v>0.20013725212690819</v>
      </c>
      <c r="F16" s="7">
        <f>IF(Data!Z16&gt;0,Data!Z16-Data!$Z$102,0)*Correlation!$Z$6</f>
        <v>0.23936148206924379</v>
      </c>
      <c r="G16" s="3">
        <f t="shared" si="0"/>
        <v>1.5587235485234217</v>
      </c>
      <c r="H16" s="7">
        <f>IF(Data!S16&gt;0,Correlation!$S$6,0)</f>
        <v>0.47668328054517961</v>
      </c>
      <c r="I16" s="7">
        <f>IF(Data!Y16&gt;0,Correlation!$Y$6,0)</f>
        <v>0.46411014776485626</v>
      </c>
      <c r="J16" s="7">
        <f>IF(Data!U16&gt;0,Correlation!$U$6,0)</f>
        <v>0.43899155441463594</v>
      </c>
      <c r="K16" s="7">
        <f>IF(Data!H16&gt;0,Correlation!$H$6,0)</f>
        <v>0.40027450425381639</v>
      </c>
      <c r="L16" s="7">
        <f>IF(Data!Z16&gt;0,Correlation!$Z$6,0)</f>
        <v>0.37985626502293046</v>
      </c>
      <c r="M16" s="3">
        <f t="shared" si="1"/>
        <v>2.1599157520014187</v>
      </c>
      <c r="N16" s="6">
        <f>G16/IF(M16&gt;0,M16,1)+Data!$F$102</f>
        <v>4.3831978813927215</v>
      </c>
    </row>
    <row r="17" spans="1:14" x14ac:dyDescent="0.3">
      <c r="A17" t="str">
        <f>Data!A17</f>
        <v>121: The Lord of the Rings: The Two Towers (2002)</v>
      </c>
      <c r="B17" s="7">
        <f>IF(Data!S17&gt;0,Data!S17-Data!$S$102,0)*Correlation!$S$6</f>
        <v>0.26694263710530058</v>
      </c>
      <c r="C17" s="7">
        <f>IF(Data!Y17&gt;0,Data!Y17-Data!$Y$102,0)*Correlation!$Y$6</f>
        <v>0.60334319209431309</v>
      </c>
      <c r="D17" s="7">
        <f>IF(Data!U17&gt;0,Data!U17-Data!$U$102,0)*Correlation!$U$6</f>
        <v>0.48728062540024586</v>
      </c>
      <c r="E17" s="7">
        <f>IF(Data!H17&gt;0,Data!H17-Data!$H$102,0)*Correlation!$H$6</f>
        <v>0.20013725212690819</v>
      </c>
      <c r="F17" s="7">
        <f>IF(Data!Z17&gt;0,Data!Z17-Data!$Z$102,0)*Correlation!$Z$6</f>
        <v>0.23936148206924379</v>
      </c>
      <c r="G17" s="3">
        <f t="shared" si="0"/>
        <v>1.7970651887960114</v>
      </c>
      <c r="H17" s="7">
        <f>IF(Data!S17&gt;0,Correlation!$S$6,0)</f>
        <v>0.47668328054517961</v>
      </c>
      <c r="I17" s="7">
        <f>IF(Data!Y17&gt;0,Correlation!$Y$6,0)</f>
        <v>0.46411014776485626</v>
      </c>
      <c r="J17" s="7">
        <f>IF(Data!U17&gt;0,Correlation!$U$6,0)</f>
        <v>0.43899155441463594</v>
      </c>
      <c r="K17" s="7">
        <f>IF(Data!H17&gt;0,Correlation!$H$6,0)</f>
        <v>0.40027450425381639</v>
      </c>
      <c r="L17" s="7">
        <f>IF(Data!Z17&gt;0,Correlation!$Z$6,0)</f>
        <v>0.37985626502293046</v>
      </c>
      <c r="M17" s="3">
        <f t="shared" si="1"/>
        <v>2.1599157520014187</v>
      </c>
      <c r="N17" s="6">
        <f>G17/IF(M17&gt;0,M17,1)+Data!$F$102</f>
        <v>4.4935455373379769</v>
      </c>
    </row>
    <row r="18" spans="1:14" x14ac:dyDescent="0.3">
      <c r="A18" t="str">
        <f>Data!A18</f>
        <v>122: The Lord of the Rings: The Return of the King (2003)</v>
      </c>
      <c r="B18" s="7">
        <f>IF(Data!S18&gt;0,Data!S18-Data!$S$102,0)*Correlation!$S$6</f>
        <v>0.74362591765048025</v>
      </c>
      <c r="C18" s="7">
        <f>IF(Data!Y18&gt;0,Data!Y18-Data!$Y$102,0)*Correlation!$Y$6</f>
        <v>0.1392330443294568</v>
      </c>
      <c r="D18" s="7">
        <f>IF(Data!U18&gt;0,Data!U18-Data!$U$102,0)*Correlation!$U$6</f>
        <v>0.7067764026075638</v>
      </c>
      <c r="E18" s="7">
        <f>IF(Data!H18&gt;0,Data!H18-Data!$H$102,0)*Correlation!$H$6</f>
        <v>0.20013725212690819</v>
      </c>
      <c r="F18" s="7">
        <f>IF(Data!Z18&gt;0,Data!Z18-Data!$Z$102,0)*Correlation!$Z$6</f>
        <v>0.23936148206924379</v>
      </c>
      <c r="G18" s="3">
        <f t="shared" si="0"/>
        <v>2.0291340987836533</v>
      </c>
      <c r="H18" s="7">
        <f>IF(Data!S18&gt;0,Correlation!$S$6,0)</f>
        <v>0.47668328054517961</v>
      </c>
      <c r="I18" s="7">
        <f>IF(Data!Y18&gt;0,Correlation!$Y$6,0)</f>
        <v>0.46411014776485626</v>
      </c>
      <c r="J18" s="7">
        <f>IF(Data!U18&gt;0,Correlation!$U$6,0)</f>
        <v>0.43899155441463594</v>
      </c>
      <c r="K18" s="7">
        <f>IF(Data!H18&gt;0,Correlation!$H$6,0)</f>
        <v>0.40027450425381639</v>
      </c>
      <c r="L18" s="7">
        <f>IF(Data!Z18&gt;0,Correlation!$Z$6,0)</f>
        <v>0.37985626502293046</v>
      </c>
      <c r="M18" s="3">
        <f t="shared" si="1"/>
        <v>2.1599157520014187</v>
      </c>
      <c r="N18" s="6">
        <f>G18/IF(M18&gt;0,M18,1)+Data!$F$102</f>
        <v>4.6009890382118428</v>
      </c>
    </row>
    <row r="19" spans="1:14" x14ac:dyDescent="0.3">
      <c r="A19" t="str">
        <f>Data!A19</f>
        <v>134: O Brother Where Art Thou? (2000)</v>
      </c>
      <c r="B19" s="7">
        <f>IF(Data!S19&gt;0,Data!S19-Data!$S$102,0)*Correlation!$S$6</f>
        <v>0</v>
      </c>
      <c r="C19" s="7">
        <f>IF(Data!Y19&gt;0,Data!Y19-Data!$Y$102,0)*Correlation!$Y$6</f>
        <v>0</v>
      </c>
      <c r="D19" s="7">
        <f>IF(Data!U19&gt;0,Data!U19-Data!$U$102,0)*Correlation!$U$6</f>
        <v>-0.39070248342902603</v>
      </c>
      <c r="E19" s="7">
        <f>IF(Data!H19&gt;0,Data!H19-Data!$H$102,0)*Correlation!$H$6</f>
        <v>0</v>
      </c>
      <c r="F19" s="7">
        <f>IF(Data!Z19&gt;0,Data!Z19-Data!$Z$102,0)*Correlation!$Z$6</f>
        <v>0</v>
      </c>
      <c r="G19" s="3">
        <f t="shared" si="0"/>
        <v>-0.39070248342902603</v>
      </c>
      <c r="H19" s="7">
        <f>IF(Data!S19&gt;0,Correlation!$S$6,0)</f>
        <v>0</v>
      </c>
      <c r="I19" s="7">
        <f>IF(Data!Y19&gt;0,Correlation!$Y$6,0)</f>
        <v>0</v>
      </c>
      <c r="J19" s="7">
        <f>IF(Data!U19&gt;0,Correlation!$U$6,0)</f>
        <v>0.43899155441463594</v>
      </c>
      <c r="K19" s="7">
        <f>IF(Data!H19&gt;0,Correlation!$H$6,0)</f>
        <v>0</v>
      </c>
      <c r="L19" s="7">
        <f>IF(Data!Z19&gt;0,Correlation!$Z$6,0)</f>
        <v>0</v>
      </c>
      <c r="M19" s="3">
        <f t="shared" si="1"/>
        <v>0.43899155441463594</v>
      </c>
      <c r="N19" s="6">
        <f>G19/IF(M19&gt;0,M19,1)+Data!$F$102</f>
        <v>2.7715384615384613</v>
      </c>
    </row>
    <row r="20" spans="1:14" x14ac:dyDescent="0.3">
      <c r="A20" t="str">
        <f>Data!A20</f>
        <v>141: Donnie Darko (2001)</v>
      </c>
      <c r="B20" s="7">
        <f>IF(Data!S20&gt;0,Data!S20-Data!$S$102,0)*Correlation!$S$6</f>
        <v>0</v>
      </c>
      <c r="C20" s="7">
        <f>IF(Data!Y20&gt;0,Data!Y20-Data!$Y$102,0)*Correlation!$Y$6</f>
        <v>0.1392330443294568</v>
      </c>
      <c r="D20" s="7">
        <f>IF(Data!U20&gt;0,Data!U20-Data!$U$102,0)*Correlation!$U$6</f>
        <v>-0.39070248342902603</v>
      </c>
      <c r="E20" s="7">
        <f>IF(Data!H20&gt;0,Data!H20-Data!$H$102,0)*Correlation!$H$6</f>
        <v>0</v>
      </c>
      <c r="F20" s="7">
        <f>IF(Data!Z20&gt;0,Data!Z20-Data!$Z$102,0)*Correlation!$Z$6</f>
        <v>0</v>
      </c>
      <c r="G20" s="3">
        <f t="shared" si="0"/>
        <v>-0.2514694390995692</v>
      </c>
      <c r="H20" s="7">
        <f>IF(Data!S20&gt;0,Correlation!$S$6,0)</f>
        <v>0</v>
      </c>
      <c r="I20" s="7">
        <f>IF(Data!Y20&gt;0,Correlation!$Y$6,0)</f>
        <v>0.46411014776485626</v>
      </c>
      <c r="J20" s="7">
        <f>IF(Data!U20&gt;0,Correlation!$U$6,0)</f>
        <v>0.43899155441463594</v>
      </c>
      <c r="K20" s="7">
        <f>IF(Data!H20&gt;0,Correlation!$H$6,0)</f>
        <v>0</v>
      </c>
      <c r="L20" s="7">
        <f>IF(Data!Z20&gt;0,Correlation!$Z$6,0)</f>
        <v>0</v>
      </c>
      <c r="M20" s="3">
        <f t="shared" si="1"/>
        <v>0.90310170217949226</v>
      </c>
      <c r="N20" s="6">
        <f>G20/IF(M20&gt;0,M20,1)+Data!$F$102</f>
        <v>3.3830876087799209</v>
      </c>
    </row>
    <row r="21" spans="1:14" x14ac:dyDescent="0.3">
      <c r="A21" t="str">
        <f>Data!A21</f>
        <v>146: Crouching Tiger Hidden Dragon (Wo hu cang long) (2000)</v>
      </c>
      <c r="B21" s="7">
        <f>IF(Data!S21&gt;0,Data!S21-Data!$S$102,0)*Correlation!$S$6</f>
        <v>2.8600996832710803E-2</v>
      </c>
      <c r="C21" s="7">
        <f>IF(Data!Y21&gt;0,Data!Y21-Data!$Y$102,0)*Correlation!$Y$6</f>
        <v>0</v>
      </c>
      <c r="D21" s="7">
        <f>IF(Data!U21&gt;0,Data!U21-Data!$U$102,0)*Correlation!$U$6</f>
        <v>0.48728062540024586</v>
      </c>
      <c r="E21" s="7">
        <f>IF(Data!H21&gt;0,Data!H21-Data!$H$102,0)*Correlation!$H$6</f>
        <v>0.20013725212690819</v>
      </c>
      <c r="F21" s="7">
        <f>IF(Data!Z21&gt;0,Data!Z21-Data!$Z$102,0)*Correlation!$Z$6</f>
        <v>0.23936148206924379</v>
      </c>
      <c r="G21" s="3">
        <f t="shared" si="0"/>
        <v>0.95538035642910857</v>
      </c>
      <c r="H21" s="7">
        <f>IF(Data!S21&gt;0,Correlation!$S$6,0)</f>
        <v>0.47668328054517961</v>
      </c>
      <c r="I21" s="7">
        <f>IF(Data!Y21&gt;0,Correlation!$Y$6,0)</f>
        <v>0</v>
      </c>
      <c r="J21" s="7">
        <f>IF(Data!U21&gt;0,Correlation!$U$6,0)</f>
        <v>0.43899155441463594</v>
      </c>
      <c r="K21" s="7">
        <f>IF(Data!H21&gt;0,Correlation!$H$6,0)</f>
        <v>0.40027450425381639</v>
      </c>
      <c r="L21" s="7">
        <f>IF(Data!Z21&gt;0,Correlation!$Z$6,0)</f>
        <v>0.37985626502293046</v>
      </c>
      <c r="M21" s="3">
        <f t="shared" si="1"/>
        <v>1.6958056042365626</v>
      </c>
      <c r="N21" s="6">
        <f>G21/IF(M21&gt;0,M21,1)+Data!$F$102</f>
        <v>4.2249169254628169</v>
      </c>
    </row>
    <row r="22" spans="1:14" x14ac:dyDescent="0.3">
      <c r="A22" t="str">
        <f>Data!A22</f>
        <v>153: Lost in Translation (2003)</v>
      </c>
      <c r="B22" s="7">
        <f>IF(Data!S22&gt;0,Data!S22-Data!$S$102,0)*Correlation!$S$6</f>
        <v>0.26694263710530058</v>
      </c>
      <c r="C22" s="7">
        <f>IF(Data!Y22&gt;0,Data!Y22-Data!$Y$102,0)*Correlation!$Y$6</f>
        <v>0.37128811821188495</v>
      </c>
      <c r="D22" s="7">
        <f>IF(Data!U22&gt;0,Data!U22-Data!$U$102,0)*Correlation!$U$6</f>
        <v>0.48728062540024586</v>
      </c>
      <c r="E22" s="7">
        <f>IF(Data!H22&gt;0,Data!H22-Data!$H$102,0)*Correlation!$H$6</f>
        <v>-0.20013725212690819</v>
      </c>
      <c r="F22" s="7">
        <f>IF(Data!Z22&gt;0,Data!Z22-Data!$Z$102,0)*Correlation!$Z$6</f>
        <v>-0.71027918048808236</v>
      </c>
      <c r="G22" s="3">
        <f t="shared" si="0"/>
        <v>0.21509494810244068</v>
      </c>
      <c r="H22" s="7">
        <f>IF(Data!S22&gt;0,Correlation!$S$6,0)</f>
        <v>0.47668328054517961</v>
      </c>
      <c r="I22" s="7">
        <f>IF(Data!Y22&gt;0,Correlation!$Y$6,0)</f>
        <v>0.46411014776485626</v>
      </c>
      <c r="J22" s="7">
        <f>IF(Data!U22&gt;0,Correlation!$U$6,0)</f>
        <v>0.43899155441463594</v>
      </c>
      <c r="K22" s="7">
        <f>IF(Data!H22&gt;0,Correlation!$H$6,0)</f>
        <v>0.40027450425381639</v>
      </c>
      <c r="L22" s="7">
        <f>IF(Data!Z22&gt;0,Correlation!$Z$6,0)</f>
        <v>0.37985626502293046</v>
      </c>
      <c r="M22" s="3">
        <f t="shared" si="1"/>
        <v>2.1599157520014187</v>
      </c>
      <c r="N22" s="6">
        <f>G22/IF(M22&gt;0,M22,1)+Data!$F$102</f>
        <v>3.7611233402093678</v>
      </c>
    </row>
    <row r="23" spans="1:14" x14ac:dyDescent="0.3">
      <c r="A23" t="str">
        <f>Data!A23</f>
        <v>155: The Dark Knight (2008)</v>
      </c>
      <c r="B23" s="7">
        <f>IF(Data!S23&gt;0,Data!S23-Data!$S$102,0)*Correlation!$S$6</f>
        <v>0.74362591765048025</v>
      </c>
      <c r="C23" s="7">
        <f>IF(Data!Y23&gt;0,Data!Y23-Data!$Y$102,0)*Correlation!$Y$6</f>
        <v>0.60334319209431309</v>
      </c>
      <c r="D23" s="7">
        <f>IF(Data!U23&gt;0,Data!U23-Data!$U$102,0)*Correlation!$U$6</f>
        <v>0.7067764026075638</v>
      </c>
      <c r="E23" s="7">
        <f>IF(Data!H23&gt;0,Data!H23-Data!$H$102,0)*Correlation!$H$6</f>
        <v>0</v>
      </c>
      <c r="F23" s="7">
        <f>IF(Data!Z23&gt;0,Data!Z23-Data!$Z$102,0)*Correlation!$Z$6</f>
        <v>4.9433349557778568E-2</v>
      </c>
      <c r="G23" s="3">
        <f t="shared" si="0"/>
        <v>2.1031788619101359</v>
      </c>
      <c r="H23" s="7">
        <f>IF(Data!S23&gt;0,Correlation!$S$6,0)</f>
        <v>0.47668328054517961</v>
      </c>
      <c r="I23" s="7">
        <f>IF(Data!Y23&gt;0,Correlation!$Y$6,0)</f>
        <v>0.46411014776485626</v>
      </c>
      <c r="J23" s="7">
        <f>IF(Data!U23&gt;0,Correlation!$U$6,0)</f>
        <v>0.43899155441463594</v>
      </c>
      <c r="K23" s="7">
        <f>IF(Data!H23&gt;0,Correlation!$H$6,0)</f>
        <v>0</v>
      </c>
      <c r="L23" s="7">
        <f>IF(Data!Z23&gt;0,Correlation!$Z$6,0)</f>
        <v>0.37985626502293046</v>
      </c>
      <c r="M23" s="3">
        <f t="shared" si="1"/>
        <v>1.7596412477476022</v>
      </c>
      <c r="N23" s="6">
        <f>G23/IF(M23&gt;0,M23,1)+Data!$F$102</f>
        <v>4.8567700830989775</v>
      </c>
    </row>
    <row r="24" spans="1:14" x14ac:dyDescent="0.3">
      <c r="A24" t="str">
        <f>Data!A24</f>
        <v>161: Ocean's Eleven (2001)</v>
      </c>
      <c r="B24" s="7">
        <f>IF(Data!S24&gt;0,Data!S24-Data!$S$102,0)*Correlation!$S$6</f>
        <v>2.8600996832710803E-2</v>
      </c>
      <c r="C24" s="7">
        <f>IF(Data!Y24&gt;0,Data!Y24-Data!$Y$102,0)*Correlation!$Y$6</f>
        <v>-9.2822029552971336E-2</v>
      </c>
      <c r="D24" s="7">
        <f>IF(Data!U24&gt;0,Data!U24-Data!$U$102,0)*Correlation!$U$6</f>
        <v>-0.17120670622170808</v>
      </c>
      <c r="E24" s="7">
        <f>IF(Data!H24&gt;0,Data!H24-Data!$H$102,0)*Correlation!$H$6</f>
        <v>-0.20013725212690819</v>
      </c>
      <c r="F24" s="7">
        <f>IF(Data!Z24&gt;0,Data!Z24-Data!$Z$102,0)*Correlation!$Z$6</f>
        <v>0.23936148206924379</v>
      </c>
      <c r="G24" s="3">
        <f t="shared" si="0"/>
        <v>-0.19620350899963301</v>
      </c>
      <c r="H24" s="7">
        <f>IF(Data!S24&gt;0,Correlation!$S$6,0)</f>
        <v>0.47668328054517961</v>
      </c>
      <c r="I24" s="7">
        <f>IF(Data!Y24&gt;0,Correlation!$Y$6,0)</f>
        <v>0.46411014776485626</v>
      </c>
      <c r="J24" s="7">
        <f>IF(Data!U24&gt;0,Correlation!$U$6,0)</f>
        <v>0.43899155441463594</v>
      </c>
      <c r="K24" s="7">
        <f>IF(Data!H24&gt;0,Correlation!$H$6,0)</f>
        <v>0.40027450425381639</v>
      </c>
      <c r="L24" s="7">
        <f>IF(Data!Z24&gt;0,Correlation!$Z$6,0)</f>
        <v>0.37985626502293046</v>
      </c>
      <c r="M24" s="3">
        <f t="shared" si="1"/>
        <v>2.1599157520014187</v>
      </c>
      <c r="N24" s="6">
        <f>G24/IF(M24&gt;0,M24,1)+Data!$F$102</f>
        <v>3.5706999606303462</v>
      </c>
    </row>
    <row r="25" spans="1:14" x14ac:dyDescent="0.3">
      <c r="A25" t="str">
        <f>Data!A25</f>
        <v>180: Minority Report (2002)</v>
      </c>
      <c r="B25" s="7">
        <f>IF(Data!S25&gt;0,Data!S25-Data!$S$102,0)*Correlation!$S$6</f>
        <v>0.26694263710530058</v>
      </c>
      <c r="C25" s="7">
        <f>IF(Data!Y25&gt;0,Data!Y25-Data!$Y$102,0)*Correlation!$Y$6</f>
        <v>-9.2822029552971336E-2</v>
      </c>
      <c r="D25" s="7">
        <f>IF(Data!U25&gt;0,Data!U25-Data!$U$102,0)*Correlation!$U$6</f>
        <v>4.8289070985609896E-2</v>
      </c>
      <c r="E25" s="7">
        <f>IF(Data!H25&gt;0,Data!H25-Data!$H$102,0)*Correlation!$H$6</f>
        <v>0</v>
      </c>
      <c r="F25" s="7">
        <f>IF(Data!Z25&gt;0,Data!Z25-Data!$Z$102,0)*Correlation!$Z$6</f>
        <v>0.23936148206924379</v>
      </c>
      <c r="G25" s="3">
        <f t="shared" si="0"/>
        <v>0.46177116060718293</v>
      </c>
      <c r="H25" s="7">
        <f>IF(Data!S25&gt;0,Correlation!$S$6,0)</f>
        <v>0.47668328054517961</v>
      </c>
      <c r="I25" s="7">
        <f>IF(Data!Y25&gt;0,Correlation!$Y$6,0)</f>
        <v>0.46411014776485626</v>
      </c>
      <c r="J25" s="7">
        <f>IF(Data!U25&gt;0,Correlation!$U$6,0)</f>
        <v>0.43899155441463594</v>
      </c>
      <c r="K25" s="7">
        <f>IF(Data!H25&gt;0,Correlation!$H$6,0)</f>
        <v>0</v>
      </c>
      <c r="L25" s="7">
        <f>IF(Data!Z25&gt;0,Correlation!$Z$6,0)</f>
        <v>0.37985626502293046</v>
      </c>
      <c r="M25" s="3">
        <f t="shared" si="1"/>
        <v>1.7596412477476022</v>
      </c>
      <c r="N25" s="6">
        <f>G25/IF(M25&gt;0,M25,1)+Data!$F$102</f>
        <v>3.9239619306394871</v>
      </c>
    </row>
    <row r="26" spans="1:14" x14ac:dyDescent="0.3">
      <c r="A26" t="str">
        <f>Data!A26</f>
        <v>187: Sin City (2005)</v>
      </c>
      <c r="B26" s="7">
        <f>IF(Data!S26&gt;0,Data!S26-Data!$S$102,0)*Correlation!$S$6</f>
        <v>-0.92476556425764844</v>
      </c>
      <c r="C26" s="7">
        <f>IF(Data!Y26&gt;0,Data!Y26-Data!$Y$102,0)*Correlation!$Y$6</f>
        <v>0</v>
      </c>
      <c r="D26" s="7">
        <f>IF(Data!U26&gt;0,Data!U26-Data!$U$102,0)*Correlation!$U$6</f>
        <v>0.48728062540024586</v>
      </c>
      <c r="E26" s="7">
        <f>IF(Data!H26&gt;0,Data!H26-Data!$H$102,0)*Correlation!$H$6</f>
        <v>0</v>
      </c>
      <c r="F26" s="7">
        <f>IF(Data!Z26&gt;0,Data!Z26-Data!$Z$102,0)*Correlation!$Z$6</f>
        <v>0.42928961458070902</v>
      </c>
      <c r="G26" s="3">
        <f t="shared" si="0"/>
        <v>-8.1953242766935608E-3</v>
      </c>
      <c r="H26" s="7">
        <f>IF(Data!S26&gt;0,Correlation!$S$6,0)</f>
        <v>0.47668328054517961</v>
      </c>
      <c r="I26" s="7">
        <f>IF(Data!Y26&gt;0,Correlation!$Y$6,0)</f>
        <v>0</v>
      </c>
      <c r="J26" s="7">
        <f>IF(Data!U26&gt;0,Correlation!$U$6,0)</f>
        <v>0.43899155441463594</v>
      </c>
      <c r="K26" s="7">
        <f>IF(Data!H26&gt;0,Correlation!$H$6,0)</f>
        <v>0</v>
      </c>
      <c r="L26" s="7">
        <f>IF(Data!Z26&gt;0,Correlation!$Z$6,0)</f>
        <v>0.37985626502293046</v>
      </c>
      <c r="M26" s="3">
        <f t="shared" si="1"/>
        <v>1.2955310999827461</v>
      </c>
      <c r="N26" s="6">
        <f>G26/IF(M26&gt;0,M26,1)+Data!$F$102</f>
        <v>3.6552126201311785</v>
      </c>
    </row>
    <row r="27" spans="1:14" x14ac:dyDescent="0.3">
      <c r="A27" t="str">
        <f>Data!A27</f>
        <v>194: Amelie (2001)</v>
      </c>
      <c r="B27" s="7">
        <f>IF(Data!S27&gt;0,Data!S27-Data!$S$102,0)*Correlation!$S$6</f>
        <v>-0.209740643439879</v>
      </c>
      <c r="C27" s="7">
        <f>IF(Data!Y27&gt;0,Data!Y27-Data!$Y$102,0)*Correlation!$Y$6</f>
        <v>0.37128811821188495</v>
      </c>
      <c r="D27" s="7">
        <f>IF(Data!U27&gt;0,Data!U27-Data!$U$102,0)*Correlation!$U$6</f>
        <v>0.92627217981488175</v>
      </c>
      <c r="E27" s="7">
        <f>IF(Data!H27&gt;0,Data!H27-Data!$H$102,0)*Correlation!$H$6</f>
        <v>0</v>
      </c>
      <c r="F27" s="7">
        <f>IF(Data!Z27&gt;0,Data!Z27-Data!$Z$102,0)*Correlation!$Z$6</f>
        <v>0</v>
      </c>
      <c r="G27" s="3">
        <f t="shared" si="0"/>
        <v>1.0878196545868877</v>
      </c>
      <c r="H27" s="7">
        <f>IF(Data!S27&gt;0,Correlation!$S$6,0)</f>
        <v>0.47668328054517961</v>
      </c>
      <c r="I27" s="7">
        <f>IF(Data!Y27&gt;0,Correlation!$Y$6,0)</f>
        <v>0.46411014776485626</v>
      </c>
      <c r="J27" s="7">
        <f>IF(Data!U27&gt;0,Correlation!$U$6,0)</f>
        <v>0.43899155441463594</v>
      </c>
      <c r="K27" s="7">
        <f>IF(Data!H27&gt;0,Correlation!$H$6,0)</f>
        <v>0</v>
      </c>
      <c r="L27" s="7">
        <f>IF(Data!Z27&gt;0,Correlation!$Z$6,0)</f>
        <v>0</v>
      </c>
      <c r="M27" s="3">
        <f t="shared" si="1"/>
        <v>1.3797849827246718</v>
      </c>
      <c r="N27" s="6">
        <f>G27/IF(M27&gt;0,M27,1)+Data!$F$102</f>
        <v>4.4499364135431003</v>
      </c>
    </row>
    <row r="28" spans="1:14" x14ac:dyDescent="0.3">
      <c r="A28" t="str">
        <f>Data!A28</f>
        <v>197: Braveheart (1995)</v>
      </c>
      <c r="B28" s="7">
        <f>IF(Data!S28&gt;0,Data!S28-Data!$S$102,0)*Correlation!$S$6</f>
        <v>0.50528427737789039</v>
      </c>
      <c r="C28" s="7">
        <f>IF(Data!Y28&gt;0,Data!Y28-Data!$Y$102,0)*Correlation!$Y$6</f>
        <v>-0.55693217731782763</v>
      </c>
      <c r="D28" s="7">
        <f>IF(Data!U28&gt;0,Data!U28-Data!$U$102,0)*Correlation!$U$6</f>
        <v>-0.61019826063634397</v>
      </c>
      <c r="E28" s="7">
        <f>IF(Data!H28&gt;0,Data!H28-Data!$H$102,0)*Correlation!$H$6</f>
        <v>0.20013725212690819</v>
      </c>
      <c r="F28" s="7">
        <f>IF(Data!Z28&gt;0,Data!Z28-Data!$Z$102,0)*Correlation!$Z$6</f>
        <v>0.61921774709217425</v>
      </c>
      <c r="G28" s="3">
        <f t="shared" si="0"/>
        <v>0.15750883864280124</v>
      </c>
      <c r="H28" s="7">
        <f>IF(Data!S28&gt;0,Correlation!$S$6,0)</f>
        <v>0.47668328054517961</v>
      </c>
      <c r="I28" s="7">
        <f>IF(Data!Y28&gt;0,Correlation!$Y$6,0)</f>
        <v>0.46411014776485626</v>
      </c>
      <c r="J28" s="7">
        <f>IF(Data!U28&gt;0,Correlation!$U$6,0)</f>
        <v>0.43899155441463594</v>
      </c>
      <c r="K28" s="7">
        <f>IF(Data!H28&gt;0,Correlation!$H$6,0)</f>
        <v>0.40027450425381639</v>
      </c>
      <c r="L28" s="7">
        <f>IF(Data!Z28&gt;0,Correlation!$Z$6,0)</f>
        <v>0.37985626502293046</v>
      </c>
      <c r="M28" s="3">
        <f t="shared" si="1"/>
        <v>2.1599157520014187</v>
      </c>
      <c r="N28" s="6">
        <f>G28/IF(M28&gt;0,M28,1)+Data!$F$102</f>
        <v>3.7344620644599416</v>
      </c>
    </row>
    <row r="29" spans="1:14" x14ac:dyDescent="0.3">
      <c r="A29" t="str">
        <f>Data!A29</f>
        <v>238: The Godfather (1972)</v>
      </c>
      <c r="B29" s="7">
        <f>IF(Data!S29&gt;0,Data!S29-Data!$S$102,0)*Correlation!$S$6</f>
        <v>0</v>
      </c>
      <c r="C29" s="7">
        <f>IF(Data!Y29&gt;0,Data!Y29-Data!$Y$102,0)*Correlation!$Y$6</f>
        <v>0.60334319209431309</v>
      </c>
      <c r="D29" s="7">
        <f>IF(Data!U29&gt;0,Data!U29-Data!$U$102,0)*Correlation!$U$6</f>
        <v>4.8289070985609896E-2</v>
      </c>
      <c r="E29" s="7">
        <f>IF(Data!H29&gt;0,Data!H29-Data!$H$102,0)*Correlation!$H$6</f>
        <v>-0.20013725212690819</v>
      </c>
      <c r="F29" s="7">
        <f>IF(Data!Z29&gt;0,Data!Z29-Data!$Z$102,0)*Correlation!$Z$6</f>
        <v>0.61921774709217425</v>
      </c>
      <c r="G29" s="3">
        <f t="shared" si="0"/>
        <v>1.070712758045189</v>
      </c>
      <c r="H29" s="7">
        <f>IF(Data!S29&gt;0,Correlation!$S$6,0)</f>
        <v>0</v>
      </c>
      <c r="I29" s="7">
        <f>IF(Data!Y29&gt;0,Correlation!$Y$6,0)</f>
        <v>0.46411014776485626</v>
      </c>
      <c r="J29" s="7">
        <f>IF(Data!U29&gt;0,Correlation!$U$6,0)</f>
        <v>0.43899155441463594</v>
      </c>
      <c r="K29" s="7">
        <f>IF(Data!H29&gt;0,Correlation!$H$6,0)</f>
        <v>0.40027450425381639</v>
      </c>
      <c r="L29" s="7">
        <f>IF(Data!Z29&gt;0,Correlation!$Z$6,0)</f>
        <v>0.37985626502293046</v>
      </c>
      <c r="M29" s="3">
        <f t="shared" si="1"/>
        <v>1.6832324714562392</v>
      </c>
      <c r="N29" s="6">
        <f>G29/IF(M29&gt;0,M29,1)+Data!$F$102</f>
        <v>4.2976435606272805</v>
      </c>
    </row>
    <row r="30" spans="1:14" x14ac:dyDescent="0.3">
      <c r="A30" t="str">
        <f>Data!A30</f>
        <v>243: High Fidelity (2000)</v>
      </c>
      <c r="B30" s="7">
        <f>IF(Data!S30&gt;0,Data!S30-Data!$S$102,0)*Correlation!$S$6</f>
        <v>0</v>
      </c>
      <c r="C30" s="7">
        <f>IF(Data!Y30&gt;0,Data!Y30-Data!$Y$102,0)*Correlation!$Y$6</f>
        <v>0</v>
      </c>
      <c r="D30" s="7">
        <f>IF(Data!U30&gt;0,Data!U30-Data!$U$102,0)*Correlation!$U$6</f>
        <v>-0.17120670622170808</v>
      </c>
      <c r="E30" s="7">
        <f>IF(Data!H30&gt;0,Data!H30-Data!$H$102,0)*Correlation!$H$6</f>
        <v>0</v>
      </c>
      <c r="F30" s="7">
        <f>IF(Data!Z30&gt;0,Data!Z30-Data!$Z$102,0)*Correlation!$Z$6</f>
        <v>0</v>
      </c>
      <c r="G30" s="3">
        <f t="shared" si="0"/>
        <v>-0.17120670622170808</v>
      </c>
      <c r="H30" s="7">
        <f>IF(Data!S30&gt;0,Correlation!$S$6,0)</f>
        <v>0</v>
      </c>
      <c r="I30" s="7">
        <f>IF(Data!Y30&gt;0,Correlation!$Y$6,0)</f>
        <v>0</v>
      </c>
      <c r="J30" s="7">
        <f>IF(Data!U30&gt;0,Correlation!$U$6,0)</f>
        <v>0.43899155441463594</v>
      </c>
      <c r="K30" s="7">
        <f>IF(Data!H30&gt;0,Correlation!$H$6,0)</f>
        <v>0</v>
      </c>
      <c r="L30" s="7">
        <f>IF(Data!Z30&gt;0,Correlation!$Z$6,0)</f>
        <v>0</v>
      </c>
      <c r="M30" s="3">
        <f t="shared" si="1"/>
        <v>0.43899155441463594</v>
      </c>
      <c r="N30" s="6">
        <f>G30/IF(M30&gt;0,M30,1)+Data!$F$102</f>
        <v>3.2715384615384613</v>
      </c>
    </row>
    <row r="31" spans="1:14" x14ac:dyDescent="0.3">
      <c r="A31" t="str">
        <f>Data!A31</f>
        <v>268: Batman (1989)</v>
      </c>
      <c r="B31" s="7">
        <f>IF(Data!S31&gt;0,Data!S31-Data!$S$102,0)*Correlation!$S$6</f>
        <v>-0.44808228371246883</v>
      </c>
      <c r="C31" s="7">
        <f>IF(Data!Y31&gt;0,Data!Y31-Data!$Y$102,0)*Correlation!$Y$6</f>
        <v>0</v>
      </c>
      <c r="D31" s="7">
        <f>IF(Data!U31&gt;0,Data!U31-Data!$U$102,0)*Correlation!$U$6</f>
        <v>-0.39070248342902603</v>
      </c>
      <c r="E31" s="7">
        <f>IF(Data!H31&gt;0,Data!H31-Data!$H$102,0)*Correlation!$H$6</f>
        <v>0</v>
      </c>
      <c r="F31" s="7">
        <f>IF(Data!Z31&gt;0,Data!Z31-Data!$Z$102,0)*Correlation!$Z$6</f>
        <v>4.9433349557778568E-2</v>
      </c>
      <c r="G31" s="3">
        <f t="shared" si="0"/>
        <v>-0.7893514175837163</v>
      </c>
      <c r="H31" s="7">
        <f>IF(Data!S31&gt;0,Correlation!$S$6,0)</f>
        <v>0.47668328054517961</v>
      </c>
      <c r="I31" s="7">
        <f>IF(Data!Y31&gt;0,Correlation!$Y$6,0)</f>
        <v>0</v>
      </c>
      <c r="J31" s="7">
        <f>IF(Data!U31&gt;0,Correlation!$U$6,0)</f>
        <v>0.43899155441463594</v>
      </c>
      <c r="K31" s="7">
        <f>IF(Data!H31&gt;0,Correlation!$H$6,0)</f>
        <v>0</v>
      </c>
      <c r="L31" s="7">
        <f>IF(Data!Z31&gt;0,Correlation!$Z$6,0)</f>
        <v>0.37985626502293046</v>
      </c>
      <c r="M31" s="3">
        <f t="shared" si="1"/>
        <v>1.2955310999827461</v>
      </c>
      <c r="N31" s="6">
        <f>G31/IF(M31&gt;0,M31,1)+Data!$F$102</f>
        <v>3.0522505659455041</v>
      </c>
    </row>
    <row r="32" spans="1:14" x14ac:dyDescent="0.3">
      <c r="A32" t="str">
        <f>Data!A32</f>
        <v>272: Batman Begins (2005)</v>
      </c>
      <c r="B32" s="7">
        <f>IF(Data!S32&gt;0,Data!S32-Data!$S$102,0)*Correlation!$S$6</f>
        <v>0.26694263710530058</v>
      </c>
      <c r="C32" s="7">
        <f>IF(Data!Y32&gt;0,Data!Y32-Data!$Y$102,0)*Correlation!$Y$6</f>
        <v>0.1392330443294568</v>
      </c>
      <c r="D32" s="7">
        <f>IF(Data!U32&gt;0,Data!U32-Data!$U$102,0)*Correlation!$U$6</f>
        <v>0.48728062540024586</v>
      </c>
      <c r="E32" s="7">
        <f>IF(Data!H32&gt;0,Data!H32-Data!$H$102,0)*Correlation!$H$6</f>
        <v>0</v>
      </c>
      <c r="F32" s="7">
        <f>IF(Data!Z32&gt;0,Data!Z32-Data!$Z$102,0)*Correlation!$Z$6</f>
        <v>4.9433349557778568E-2</v>
      </c>
      <c r="G32" s="3">
        <f t="shared" si="0"/>
        <v>0.94288965639278177</v>
      </c>
      <c r="H32" s="7">
        <f>IF(Data!S32&gt;0,Correlation!$S$6,0)</f>
        <v>0.47668328054517961</v>
      </c>
      <c r="I32" s="7">
        <f>IF(Data!Y32&gt;0,Correlation!$Y$6,0)</f>
        <v>0.46411014776485626</v>
      </c>
      <c r="J32" s="7">
        <f>IF(Data!U32&gt;0,Correlation!$U$6,0)</f>
        <v>0.43899155441463594</v>
      </c>
      <c r="K32" s="7">
        <f>IF(Data!H32&gt;0,Correlation!$H$6,0)</f>
        <v>0</v>
      </c>
      <c r="L32" s="7">
        <f>IF(Data!Z32&gt;0,Correlation!$Z$6,0)</f>
        <v>0.37985626502293046</v>
      </c>
      <c r="M32" s="3">
        <f t="shared" si="1"/>
        <v>1.7596412477476022</v>
      </c>
      <c r="N32" s="6">
        <f>G32/IF(M32&gt;0,M32,1)+Data!$F$102</f>
        <v>4.197380445010781</v>
      </c>
    </row>
    <row r="33" spans="1:14" x14ac:dyDescent="0.3">
      <c r="A33" t="str">
        <f>Data!A33</f>
        <v>274: The Silence of the Lambs (1991)</v>
      </c>
      <c r="B33" s="7">
        <f>IF(Data!S33&gt;0,Data!S33-Data!$S$102,0)*Correlation!$S$6</f>
        <v>-0.92476556425764844</v>
      </c>
      <c r="C33" s="7">
        <f>IF(Data!Y33&gt;0,Data!Y33-Data!$Y$102,0)*Correlation!$Y$6</f>
        <v>0.1392330443294568</v>
      </c>
      <c r="D33" s="7">
        <f>IF(Data!U33&gt;0,Data!U33-Data!$U$102,0)*Correlation!$U$6</f>
        <v>0.7067764026075638</v>
      </c>
      <c r="E33" s="7">
        <f>IF(Data!H33&gt;0,Data!H33-Data!$H$102,0)*Correlation!$H$6</f>
        <v>0</v>
      </c>
      <c r="F33" s="7">
        <f>IF(Data!Z33&gt;0,Data!Z33-Data!$Z$102,0)*Correlation!$Z$6</f>
        <v>0.61921774709217425</v>
      </c>
      <c r="G33" s="3">
        <f t="shared" si="0"/>
        <v>0.54046162977154644</v>
      </c>
      <c r="H33" s="7">
        <f>IF(Data!S33&gt;0,Correlation!$S$6,0)</f>
        <v>0.47668328054517961</v>
      </c>
      <c r="I33" s="7">
        <f>IF(Data!Y33&gt;0,Correlation!$Y$6,0)</f>
        <v>0.46411014776485626</v>
      </c>
      <c r="J33" s="7">
        <f>IF(Data!U33&gt;0,Correlation!$U$6,0)</f>
        <v>0.43899155441463594</v>
      </c>
      <c r="K33" s="7">
        <f>IF(Data!H33&gt;0,Correlation!$H$6,0)</f>
        <v>0.40027450425381639</v>
      </c>
      <c r="L33" s="7">
        <f>IF(Data!Z33&gt;0,Correlation!$Z$6,0)</f>
        <v>0.37985626502293046</v>
      </c>
      <c r="M33" s="3">
        <f t="shared" si="1"/>
        <v>2.1599157520014187</v>
      </c>
      <c r="N33" s="6">
        <f>G33/IF(M33&gt;0,M33,1)+Data!$F$102</f>
        <v>3.9117619386674858</v>
      </c>
    </row>
    <row r="34" spans="1:14" x14ac:dyDescent="0.3">
      <c r="A34" t="str">
        <f>Data!A34</f>
        <v>275: Fargo (1996)</v>
      </c>
      <c r="B34" s="7">
        <f>IF(Data!S34&gt;0,Data!S34-Data!$S$102,0)*Correlation!$S$6</f>
        <v>0</v>
      </c>
      <c r="C34" s="7">
        <f>IF(Data!Y34&gt;0,Data!Y34-Data!$Y$102,0)*Correlation!$Y$6</f>
        <v>0</v>
      </c>
      <c r="D34" s="7">
        <f>IF(Data!U34&gt;0,Data!U34-Data!$U$102,0)*Correlation!$U$6</f>
        <v>0.48728062540024586</v>
      </c>
      <c r="E34" s="7">
        <f>IF(Data!H34&gt;0,Data!H34-Data!$H$102,0)*Correlation!$H$6</f>
        <v>0</v>
      </c>
      <c r="F34" s="7">
        <f>IF(Data!Z34&gt;0,Data!Z34-Data!$Z$102,0)*Correlation!$Z$6</f>
        <v>0</v>
      </c>
      <c r="G34" s="3">
        <f t="shared" ref="G34:G65" si="2">SUM(B34:F34)</f>
        <v>0.48728062540024586</v>
      </c>
      <c r="H34" s="7">
        <f>IF(Data!S34&gt;0,Correlation!$S$6,0)</f>
        <v>0</v>
      </c>
      <c r="I34" s="7">
        <f>IF(Data!Y34&gt;0,Correlation!$Y$6,0)</f>
        <v>0</v>
      </c>
      <c r="J34" s="7">
        <f>IF(Data!U34&gt;0,Correlation!$U$6,0)</f>
        <v>0.43899155441463594</v>
      </c>
      <c r="K34" s="7">
        <f>IF(Data!H34&gt;0,Correlation!$H$6,0)</f>
        <v>0</v>
      </c>
      <c r="L34" s="7">
        <f>IF(Data!Z34&gt;0,Correlation!$Z$6,0)</f>
        <v>0</v>
      </c>
      <c r="M34" s="3">
        <f t="shared" ref="M34:M65" si="3">SUM(H34:L34)</f>
        <v>0.43899155441463594</v>
      </c>
      <c r="N34" s="6">
        <f>G34/IF(M34&gt;0,M34,1)+Data!$F$102</f>
        <v>4.7715384615384613</v>
      </c>
    </row>
    <row r="35" spans="1:14" x14ac:dyDescent="0.3">
      <c r="A35" t="str">
        <f>Data!A35</f>
        <v>278: The Shawshank Redemption (1994)</v>
      </c>
      <c r="B35" s="7">
        <f>IF(Data!S35&gt;0,Data!S35-Data!$S$102,0)*Correlation!$S$6</f>
        <v>-0.209740643439879</v>
      </c>
      <c r="C35" s="7">
        <f>IF(Data!Y35&gt;0,Data!Y35-Data!$Y$102,0)*Correlation!$Y$6</f>
        <v>0.1392330443294568</v>
      </c>
      <c r="D35" s="7">
        <f>IF(Data!U35&gt;0,Data!U35-Data!$U$102,0)*Correlation!$U$6</f>
        <v>-1.04918981505098</v>
      </c>
      <c r="E35" s="7">
        <f>IF(Data!H35&gt;0,Data!H35-Data!$H$102,0)*Correlation!$H$6</f>
        <v>0</v>
      </c>
      <c r="F35" s="7">
        <f>IF(Data!Z35&gt;0,Data!Z35-Data!$Z$102,0)*Correlation!$Z$6</f>
        <v>0</v>
      </c>
      <c r="G35" s="3">
        <f t="shared" si="2"/>
        <v>-1.1196974141614022</v>
      </c>
      <c r="H35" s="7">
        <f>IF(Data!S35&gt;0,Correlation!$S$6,0)</f>
        <v>0.47668328054517961</v>
      </c>
      <c r="I35" s="7">
        <f>IF(Data!Y35&gt;0,Correlation!$Y$6,0)</f>
        <v>0.46411014776485626</v>
      </c>
      <c r="J35" s="7">
        <f>IF(Data!U35&gt;0,Correlation!$U$6,0)</f>
        <v>0.43899155441463594</v>
      </c>
      <c r="K35" s="7">
        <f>IF(Data!H35&gt;0,Correlation!$H$6,0)</f>
        <v>0</v>
      </c>
      <c r="L35" s="7">
        <f>IF(Data!Z35&gt;0,Correlation!$Z$6,0)</f>
        <v>0</v>
      </c>
      <c r="M35" s="3">
        <f t="shared" si="3"/>
        <v>1.3797849827246718</v>
      </c>
      <c r="N35" s="6">
        <f>G35/IF(M35&gt;0,M35,1)+Data!$F$102</f>
        <v>2.850037084019243</v>
      </c>
    </row>
    <row r="36" spans="1:14" x14ac:dyDescent="0.3">
      <c r="A36" t="str">
        <f>Data!A36</f>
        <v>280: Terminator 2: Judgment Day (1991)</v>
      </c>
      <c r="B36" s="7">
        <f>IF(Data!S36&gt;0,Data!S36-Data!$S$102,0)*Correlation!$S$6</f>
        <v>-0.44808228371246883</v>
      </c>
      <c r="C36" s="7">
        <f>IF(Data!Y36&gt;0,Data!Y36-Data!$Y$102,0)*Correlation!$Y$6</f>
        <v>-0.32487710343539944</v>
      </c>
      <c r="D36" s="7">
        <f>IF(Data!U36&gt;0,Data!U36-Data!$U$102,0)*Correlation!$U$6</f>
        <v>0.48728062540024586</v>
      </c>
      <c r="E36" s="7">
        <f>IF(Data!H36&gt;0,Data!H36-Data!$H$102,0)*Correlation!$H$6</f>
        <v>0</v>
      </c>
      <c r="F36" s="7">
        <f>IF(Data!Z36&gt;0,Data!Z36-Data!$Z$102,0)*Correlation!$Z$6</f>
        <v>-0.14049478295368667</v>
      </c>
      <c r="G36" s="3">
        <f t="shared" si="2"/>
        <v>-0.42617354470130908</v>
      </c>
      <c r="H36" s="7">
        <f>IF(Data!S36&gt;0,Correlation!$S$6,0)</f>
        <v>0.47668328054517961</v>
      </c>
      <c r="I36" s="7">
        <f>IF(Data!Y36&gt;0,Correlation!$Y$6,0)</f>
        <v>0.46411014776485626</v>
      </c>
      <c r="J36" s="7">
        <f>IF(Data!U36&gt;0,Correlation!$U$6,0)</f>
        <v>0.43899155441463594</v>
      </c>
      <c r="K36" s="7">
        <f>IF(Data!H36&gt;0,Correlation!$H$6,0)</f>
        <v>0.40027450425381639</v>
      </c>
      <c r="L36" s="7">
        <f>IF(Data!Z36&gt;0,Correlation!$Z$6,0)</f>
        <v>0.37985626502293046</v>
      </c>
      <c r="M36" s="3">
        <f t="shared" si="3"/>
        <v>2.1599157520014187</v>
      </c>
      <c r="N36" s="6">
        <f>G36/IF(M36&gt;0,M36,1)+Data!$F$102</f>
        <v>3.4642281987162153</v>
      </c>
    </row>
    <row r="37" spans="1:14" x14ac:dyDescent="0.3">
      <c r="A37" t="str">
        <f>Data!A37</f>
        <v>329: Jurassic Park (1993)</v>
      </c>
      <c r="B37" s="7">
        <f>IF(Data!S37&gt;0,Data!S37-Data!$S$102,0)*Correlation!$S$6</f>
        <v>-0.209740643439879</v>
      </c>
      <c r="C37" s="7">
        <f>IF(Data!Y37&gt;0,Data!Y37-Data!$Y$102,0)*Correlation!$Y$6</f>
        <v>-0.7889872512002557</v>
      </c>
      <c r="D37" s="7">
        <f>IF(Data!U37&gt;0,Data!U37-Data!$U$102,0)*Correlation!$U$6</f>
        <v>0.48728062540024586</v>
      </c>
      <c r="E37" s="7">
        <f>IF(Data!H37&gt;0,Data!H37-Data!$H$102,0)*Correlation!$H$6</f>
        <v>0.20013725212690819</v>
      </c>
      <c r="F37" s="7">
        <f>IF(Data!Z37&gt;0,Data!Z37-Data!$Z$102,0)*Correlation!$Z$6</f>
        <v>-0.14049478295368667</v>
      </c>
      <c r="G37" s="3">
        <f t="shared" si="2"/>
        <v>-0.45180480006666729</v>
      </c>
      <c r="H37" s="7">
        <f>IF(Data!S37&gt;0,Correlation!$S$6,0)</f>
        <v>0.47668328054517961</v>
      </c>
      <c r="I37" s="7">
        <f>IF(Data!Y37&gt;0,Correlation!$Y$6,0)</f>
        <v>0.46411014776485626</v>
      </c>
      <c r="J37" s="7">
        <f>IF(Data!U37&gt;0,Correlation!$U$6,0)</f>
        <v>0.43899155441463594</v>
      </c>
      <c r="K37" s="7">
        <f>IF(Data!H37&gt;0,Correlation!$H$6,0)</f>
        <v>0.40027450425381639</v>
      </c>
      <c r="L37" s="7">
        <f>IF(Data!Z37&gt;0,Correlation!$Z$6,0)</f>
        <v>0.37985626502293046</v>
      </c>
      <c r="M37" s="3">
        <f t="shared" si="3"/>
        <v>2.1599157520014187</v>
      </c>
      <c r="N37" s="6">
        <f>G37/IF(M37&gt;0,M37,1)+Data!$F$102</f>
        <v>3.4523614139392591</v>
      </c>
    </row>
    <row r="38" spans="1:14" x14ac:dyDescent="0.3">
      <c r="A38" t="str">
        <f>Data!A38</f>
        <v>393: Kill Bill: Vol. 2 (2004)</v>
      </c>
      <c r="B38" s="7">
        <f>IF(Data!S38&gt;0,Data!S38-Data!$S$102,0)*Correlation!$S$6</f>
        <v>-0.209740643439879</v>
      </c>
      <c r="C38" s="7">
        <f>IF(Data!Y38&gt;0,Data!Y38-Data!$Y$102,0)*Correlation!$Y$6</f>
        <v>0.60334319209431309</v>
      </c>
      <c r="D38" s="7">
        <f>IF(Data!U38&gt;0,Data!U38-Data!$U$102,0)*Correlation!$U$6</f>
        <v>0.7067764026075638</v>
      </c>
      <c r="E38" s="7">
        <f>IF(Data!H38&gt;0,Data!H38-Data!$H$102,0)*Correlation!$H$6</f>
        <v>0</v>
      </c>
      <c r="F38" s="7">
        <f>IF(Data!Z38&gt;0,Data!Z38-Data!$Z$102,0)*Correlation!$Z$6</f>
        <v>-0.14049478295368667</v>
      </c>
      <c r="G38" s="3">
        <f t="shared" si="2"/>
        <v>0.95988416830831125</v>
      </c>
      <c r="H38" s="7">
        <f>IF(Data!S38&gt;0,Correlation!$S$6,0)</f>
        <v>0.47668328054517961</v>
      </c>
      <c r="I38" s="7">
        <f>IF(Data!Y38&gt;0,Correlation!$Y$6,0)</f>
        <v>0.46411014776485626</v>
      </c>
      <c r="J38" s="7">
        <f>IF(Data!U38&gt;0,Correlation!$U$6,0)</f>
        <v>0.43899155441463594</v>
      </c>
      <c r="K38" s="7">
        <f>IF(Data!H38&gt;0,Correlation!$H$6,0)</f>
        <v>0</v>
      </c>
      <c r="L38" s="7">
        <f>IF(Data!Z38&gt;0,Correlation!$Z$6,0)</f>
        <v>0.37985626502293046</v>
      </c>
      <c r="M38" s="3">
        <f t="shared" si="3"/>
        <v>1.7596412477476022</v>
      </c>
      <c r="N38" s="6">
        <f>G38/IF(M38&gt;0,M38,1)+Data!$F$102</f>
        <v>4.2070383863310825</v>
      </c>
    </row>
    <row r="39" spans="1:14" x14ac:dyDescent="0.3">
      <c r="A39" t="str">
        <f>Data!A39</f>
        <v>414: Batman Forever (1995)</v>
      </c>
      <c r="B39" s="7">
        <f>IF(Data!S39&gt;0,Data!S39-Data!$S$102,0)*Correlation!$S$6</f>
        <v>-0.92476556425764844</v>
      </c>
      <c r="C39" s="7">
        <f>IF(Data!Y39&gt;0,Data!Y39-Data!$Y$102,0)*Correlation!$Y$6</f>
        <v>0</v>
      </c>
      <c r="D39" s="7">
        <f>IF(Data!U39&gt;0,Data!U39-Data!$U$102,0)*Correlation!$U$6</f>
        <v>0.48728062540024586</v>
      </c>
      <c r="E39" s="7">
        <f>IF(Data!H39&gt;0,Data!H39-Data!$H$102,0)*Correlation!$H$6</f>
        <v>0</v>
      </c>
      <c r="F39" s="7">
        <f>IF(Data!Z39&gt;0,Data!Z39-Data!$Z$102,0)*Correlation!$Z$6</f>
        <v>0</v>
      </c>
      <c r="G39" s="3">
        <f t="shared" si="2"/>
        <v>-0.43748493885740258</v>
      </c>
      <c r="H39" s="7">
        <f>IF(Data!S39&gt;0,Correlation!$S$6,0)</f>
        <v>0.47668328054517961</v>
      </c>
      <c r="I39" s="7">
        <f>IF(Data!Y39&gt;0,Correlation!$Y$6,0)</f>
        <v>0</v>
      </c>
      <c r="J39" s="7">
        <f>IF(Data!U39&gt;0,Correlation!$U$6,0)</f>
        <v>0.43899155441463594</v>
      </c>
      <c r="K39" s="7">
        <f>IF(Data!H39&gt;0,Correlation!$H$6,0)</f>
        <v>0</v>
      </c>
      <c r="L39" s="7">
        <f>IF(Data!Z39&gt;0,Correlation!$Z$6,0)</f>
        <v>0</v>
      </c>
      <c r="M39" s="3">
        <f t="shared" si="3"/>
        <v>0.91567483495981561</v>
      </c>
      <c r="N39" s="6">
        <f>G39/IF(M39&gt;0,M39,1)+Data!$F$102</f>
        <v>3.1837652147978739</v>
      </c>
    </row>
    <row r="40" spans="1:14" x14ac:dyDescent="0.3">
      <c r="A40" t="str">
        <f>Data!A40</f>
        <v>424: Schindler's List (1993)</v>
      </c>
      <c r="B40" s="7">
        <f>IF(Data!S40&gt;0,Data!S40-Data!$S$102,0)*Correlation!$S$6</f>
        <v>0</v>
      </c>
      <c r="C40" s="7">
        <f>IF(Data!Y40&gt;0,Data!Y40-Data!$Y$102,0)*Correlation!$Y$6</f>
        <v>0.37128811821188495</v>
      </c>
      <c r="D40" s="7">
        <f>IF(Data!U40&gt;0,Data!U40-Data!$U$102,0)*Correlation!$U$6</f>
        <v>0.26778484819292786</v>
      </c>
      <c r="E40" s="7">
        <f>IF(Data!H40&gt;0,Data!H40-Data!$H$102,0)*Correlation!$H$6</f>
        <v>0.20013725212690819</v>
      </c>
      <c r="F40" s="7">
        <f>IF(Data!Z40&gt;0,Data!Z40-Data!$Z$102,0)*Correlation!$Z$6</f>
        <v>-0.14049478295368667</v>
      </c>
      <c r="G40" s="3">
        <f t="shared" si="2"/>
        <v>0.69871543557803428</v>
      </c>
      <c r="H40" s="7">
        <f>IF(Data!S40&gt;0,Correlation!$S$6,0)</f>
        <v>0</v>
      </c>
      <c r="I40" s="7">
        <f>IF(Data!Y40&gt;0,Correlation!$Y$6,0)</f>
        <v>0.46411014776485626</v>
      </c>
      <c r="J40" s="7">
        <f>IF(Data!U40&gt;0,Correlation!$U$6,0)</f>
        <v>0.43899155441463594</v>
      </c>
      <c r="K40" s="7">
        <f>IF(Data!H40&gt;0,Correlation!$H$6,0)</f>
        <v>0.40027450425381639</v>
      </c>
      <c r="L40" s="7">
        <f>IF(Data!Z40&gt;0,Correlation!$Z$6,0)</f>
        <v>0.37985626502293046</v>
      </c>
      <c r="M40" s="3">
        <f t="shared" si="3"/>
        <v>1.6832324714562392</v>
      </c>
      <c r="N40" s="6">
        <f>G40/IF(M40&gt;0,M40,1)+Data!$F$102</f>
        <v>4.0766418102598321</v>
      </c>
    </row>
    <row r="41" spans="1:14" x14ac:dyDescent="0.3">
      <c r="A41" t="str">
        <f>Data!A41</f>
        <v>453: A Beautiful Mind (2001)</v>
      </c>
      <c r="B41" s="7">
        <f>IF(Data!S41&gt;0,Data!S41-Data!$S$102,0)*Correlation!$S$6</f>
        <v>0</v>
      </c>
      <c r="C41" s="7">
        <f>IF(Data!Y41&gt;0,Data!Y41-Data!$Y$102,0)*Correlation!$Y$6</f>
        <v>-9.2822029552971336E-2</v>
      </c>
      <c r="D41" s="7">
        <f>IF(Data!U41&gt;0,Data!U41-Data!$U$102,0)*Correlation!$U$6</f>
        <v>-0.82969403784366202</v>
      </c>
      <c r="E41" s="7">
        <f>IF(Data!H41&gt;0,Data!H41-Data!$H$102,0)*Correlation!$H$6</f>
        <v>0</v>
      </c>
      <c r="F41" s="7">
        <f>IF(Data!Z41&gt;0,Data!Z41-Data!$Z$102,0)*Correlation!$Z$6</f>
        <v>0.23936148206924379</v>
      </c>
      <c r="G41" s="3">
        <f t="shared" si="2"/>
        <v>-0.6831545853273896</v>
      </c>
      <c r="H41" s="7">
        <f>IF(Data!S41&gt;0,Correlation!$S$6,0)</f>
        <v>0</v>
      </c>
      <c r="I41" s="7">
        <f>IF(Data!Y41&gt;0,Correlation!$Y$6,0)</f>
        <v>0.46411014776485626</v>
      </c>
      <c r="J41" s="7">
        <f>IF(Data!U41&gt;0,Correlation!$U$6,0)</f>
        <v>0.43899155441463594</v>
      </c>
      <c r="K41" s="7">
        <f>IF(Data!H41&gt;0,Correlation!$H$6,0)</f>
        <v>0.40027450425381639</v>
      </c>
      <c r="L41" s="7">
        <f>IF(Data!Z41&gt;0,Correlation!$Z$6,0)</f>
        <v>0.37985626502293046</v>
      </c>
      <c r="M41" s="3">
        <f t="shared" si="3"/>
        <v>1.6832324714562392</v>
      </c>
      <c r="N41" s="6">
        <f>G41/IF(M41&gt;0,M41,1)+Data!$F$102</f>
        <v>3.2556797361917704</v>
      </c>
    </row>
    <row r="42" spans="1:14" x14ac:dyDescent="0.3">
      <c r="A42" t="str">
        <f>Data!A42</f>
        <v>462: Erin Brockovich (2000)</v>
      </c>
      <c r="B42" s="7">
        <f>IF(Data!S42&gt;0,Data!S42-Data!$S$102,0)*Correlation!$S$6</f>
        <v>0</v>
      </c>
      <c r="C42" s="7">
        <f>IF(Data!Y42&gt;0,Data!Y42-Data!$Y$102,0)*Correlation!$Y$6</f>
        <v>0</v>
      </c>
      <c r="D42" s="7">
        <f>IF(Data!U42&gt;0,Data!U42-Data!$U$102,0)*Correlation!$U$6</f>
        <v>4.8289070985609896E-2</v>
      </c>
      <c r="E42" s="7">
        <f>IF(Data!H42&gt;0,Data!H42-Data!$H$102,0)*Correlation!$H$6</f>
        <v>0</v>
      </c>
      <c r="F42" s="7">
        <f>IF(Data!Z42&gt;0,Data!Z42-Data!$Z$102,0)*Correlation!$Z$6</f>
        <v>-0.14049478295368667</v>
      </c>
      <c r="G42" s="3">
        <f t="shared" si="2"/>
        <v>-9.2205711968076781E-2</v>
      </c>
      <c r="H42" s="7">
        <f>IF(Data!S42&gt;0,Correlation!$S$6,0)</f>
        <v>0</v>
      </c>
      <c r="I42" s="7">
        <f>IF(Data!Y42&gt;0,Correlation!$Y$6,0)</f>
        <v>0</v>
      </c>
      <c r="J42" s="7">
        <f>IF(Data!U42&gt;0,Correlation!$U$6,0)</f>
        <v>0.43899155441463594</v>
      </c>
      <c r="K42" s="7">
        <f>IF(Data!H42&gt;0,Correlation!$H$6,0)</f>
        <v>0</v>
      </c>
      <c r="L42" s="7">
        <f>IF(Data!Z42&gt;0,Correlation!$Z$6,0)</f>
        <v>0.37985626502293046</v>
      </c>
      <c r="M42" s="3">
        <f t="shared" si="3"/>
        <v>0.81884781943756635</v>
      </c>
      <c r="N42" s="6">
        <f>G42/IF(M42&gt;0,M42,1)+Data!$F$102</f>
        <v>3.5489342513551709</v>
      </c>
    </row>
    <row r="43" spans="1:14" x14ac:dyDescent="0.3">
      <c r="A43" t="str">
        <f>Data!A43</f>
        <v>550: Fight Club (1999)</v>
      </c>
      <c r="B43" s="7">
        <f>IF(Data!S43&gt;0,Data!S43-Data!$S$102,0)*Correlation!$S$6</f>
        <v>0</v>
      </c>
      <c r="C43" s="7">
        <f>IF(Data!Y43&gt;0,Data!Y43-Data!$Y$102,0)*Correlation!$Y$6</f>
        <v>0</v>
      </c>
      <c r="D43" s="7">
        <f>IF(Data!U43&gt;0,Data!U43-Data!$U$102,0)*Correlation!$U$6</f>
        <v>-0.39070248342902603</v>
      </c>
      <c r="E43" s="7">
        <f>IF(Data!H43&gt;0,Data!H43-Data!$H$102,0)*Correlation!$H$6</f>
        <v>0</v>
      </c>
      <c r="F43" s="7">
        <f>IF(Data!Z43&gt;0,Data!Z43-Data!$Z$102,0)*Correlation!$Z$6</f>
        <v>0.61921774709217425</v>
      </c>
      <c r="G43" s="3">
        <f t="shared" si="2"/>
        <v>0.22851526366314823</v>
      </c>
      <c r="H43" s="7">
        <f>IF(Data!S43&gt;0,Correlation!$S$6,0)</f>
        <v>0</v>
      </c>
      <c r="I43" s="7">
        <f>IF(Data!Y43&gt;0,Correlation!$Y$6,0)</f>
        <v>0</v>
      </c>
      <c r="J43" s="7">
        <f>IF(Data!U43&gt;0,Correlation!$U$6,0)</f>
        <v>0.43899155441463594</v>
      </c>
      <c r="K43" s="7">
        <f>IF(Data!H43&gt;0,Correlation!$H$6,0)</f>
        <v>0</v>
      </c>
      <c r="L43" s="7">
        <f>IF(Data!Z43&gt;0,Correlation!$Z$6,0)</f>
        <v>0.37985626502293046</v>
      </c>
      <c r="M43" s="3">
        <f t="shared" si="3"/>
        <v>0.81884781943756635</v>
      </c>
      <c r="N43" s="6">
        <f>G43/IF(M43&gt;0,M43,1)+Data!$F$102</f>
        <v>3.9406077320899859</v>
      </c>
    </row>
    <row r="44" spans="1:14" x14ac:dyDescent="0.3">
      <c r="A44" t="str">
        <f>Data!A44</f>
        <v>557: Spider-Man (2002)</v>
      </c>
      <c r="B44" s="7">
        <f>IF(Data!S44&gt;0,Data!S44-Data!$S$102,0)*Correlation!$S$6</f>
        <v>-0.209740643439879</v>
      </c>
      <c r="C44" s="7">
        <f>IF(Data!Y44&gt;0,Data!Y44-Data!$Y$102,0)*Correlation!$Y$6</f>
        <v>0</v>
      </c>
      <c r="D44" s="7">
        <f>IF(Data!U44&gt;0,Data!U44-Data!$U$102,0)*Correlation!$U$6</f>
        <v>0.26778484819292786</v>
      </c>
      <c r="E44" s="7">
        <f>IF(Data!H44&gt;0,Data!H44-Data!$H$102,0)*Correlation!$H$6</f>
        <v>0</v>
      </c>
      <c r="F44" s="7">
        <f>IF(Data!Z44&gt;0,Data!Z44-Data!$Z$102,0)*Correlation!$Z$6</f>
        <v>-0.71027918048808236</v>
      </c>
      <c r="G44" s="3">
        <f t="shared" si="2"/>
        <v>-0.65223497573503353</v>
      </c>
      <c r="H44" s="7">
        <f>IF(Data!S44&gt;0,Correlation!$S$6,0)</f>
        <v>0.47668328054517961</v>
      </c>
      <c r="I44" s="7">
        <f>IF(Data!Y44&gt;0,Correlation!$Y$6,0)</f>
        <v>0</v>
      </c>
      <c r="J44" s="7">
        <f>IF(Data!U44&gt;0,Correlation!$U$6,0)</f>
        <v>0.43899155441463594</v>
      </c>
      <c r="K44" s="7">
        <f>IF(Data!H44&gt;0,Correlation!$H$6,0)</f>
        <v>0</v>
      </c>
      <c r="L44" s="7">
        <f>IF(Data!Z44&gt;0,Correlation!$Z$6,0)</f>
        <v>0.37985626502293046</v>
      </c>
      <c r="M44" s="3">
        <f t="shared" si="3"/>
        <v>1.2955310999827461</v>
      </c>
      <c r="N44" s="6">
        <f>G44/IF(M44&gt;0,M44,1)+Data!$F$102</f>
        <v>3.1580885823779226</v>
      </c>
    </row>
    <row r="45" spans="1:14" x14ac:dyDescent="0.3">
      <c r="A45" t="str">
        <f>Data!A45</f>
        <v>558: Spider-Man 2 (2004)</v>
      </c>
      <c r="B45" s="7">
        <f>IF(Data!S45&gt;0,Data!S45-Data!$S$102,0)*Correlation!$S$6</f>
        <v>2.8600996832710803E-2</v>
      </c>
      <c r="C45" s="7">
        <f>IF(Data!Y45&gt;0,Data!Y45-Data!$Y$102,0)*Correlation!$Y$6</f>
        <v>0</v>
      </c>
      <c r="D45" s="7">
        <f>IF(Data!U45&gt;0,Data!U45-Data!$U$102,0)*Correlation!$U$6</f>
        <v>4.8289070985609896E-2</v>
      </c>
      <c r="E45" s="7">
        <f>IF(Data!H45&gt;0,Data!H45-Data!$H$102,0)*Correlation!$H$6</f>
        <v>0</v>
      </c>
      <c r="F45" s="7">
        <f>IF(Data!Z45&gt;0,Data!Z45-Data!$Z$102,0)*Correlation!$Z$6</f>
        <v>-0.71027918048808236</v>
      </c>
      <c r="G45" s="3">
        <f t="shared" si="2"/>
        <v>-0.63338911266976172</v>
      </c>
      <c r="H45" s="7">
        <f>IF(Data!S45&gt;0,Correlation!$S$6,0)</f>
        <v>0.47668328054517961</v>
      </c>
      <c r="I45" s="7">
        <f>IF(Data!Y45&gt;0,Correlation!$Y$6,0)</f>
        <v>0</v>
      </c>
      <c r="J45" s="7">
        <f>IF(Data!U45&gt;0,Correlation!$U$6,0)</f>
        <v>0.43899155441463594</v>
      </c>
      <c r="K45" s="7">
        <f>IF(Data!H45&gt;0,Correlation!$H$6,0)</f>
        <v>0.40027450425381639</v>
      </c>
      <c r="L45" s="7">
        <f>IF(Data!Z45&gt;0,Correlation!$Z$6,0)</f>
        <v>0.37985626502293046</v>
      </c>
      <c r="M45" s="3">
        <f t="shared" si="3"/>
        <v>1.6958056042365626</v>
      </c>
      <c r="N45" s="6">
        <f>G45/IF(M45&gt;0,M45,1)+Data!$F$102</f>
        <v>3.2880350888126069</v>
      </c>
    </row>
    <row r="46" spans="1:14" x14ac:dyDescent="0.3">
      <c r="A46" t="str">
        <f>Data!A46</f>
        <v>568: Apollo 13 (1995)</v>
      </c>
      <c r="B46" s="7">
        <f>IF(Data!S46&gt;0,Data!S46-Data!$S$102,0)*Correlation!$S$6</f>
        <v>0.26694263710530058</v>
      </c>
      <c r="C46" s="7">
        <f>IF(Data!Y46&gt;0,Data!Y46-Data!$Y$102,0)*Correlation!$Y$6</f>
        <v>0</v>
      </c>
      <c r="D46" s="7">
        <f>IF(Data!U46&gt;0,Data!U46-Data!$U$102,0)*Correlation!$U$6</f>
        <v>-0.61019826063634397</v>
      </c>
      <c r="E46" s="7">
        <f>IF(Data!H46&gt;0,Data!H46-Data!$H$102,0)*Correlation!$H$6</f>
        <v>0.20013725212690819</v>
      </c>
      <c r="F46" s="7">
        <f>IF(Data!Z46&gt;0,Data!Z46-Data!$Z$102,0)*Correlation!$Z$6</f>
        <v>-0.14049478295368667</v>
      </c>
      <c r="G46" s="3">
        <f t="shared" si="2"/>
        <v>-0.28361315435782186</v>
      </c>
      <c r="H46" s="7">
        <f>IF(Data!S46&gt;0,Correlation!$S$6,0)</f>
        <v>0.47668328054517961</v>
      </c>
      <c r="I46" s="7">
        <f>IF(Data!Y46&gt;0,Correlation!$Y$6,0)</f>
        <v>0</v>
      </c>
      <c r="J46" s="7">
        <f>IF(Data!U46&gt;0,Correlation!$U$6,0)</f>
        <v>0.43899155441463594</v>
      </c>
      <c r="K46" s="7">
        <f>IF(Data!H46&gt;0,Correlation!$H$6,0)</f>
        <v>0.40027450425381639</v>
      </c>
      <c r="L46" s="7">
        <f>IF(Data!Z46&gt;0,Correlation!$Z$6,0)</f>
        <v>0.37985626502293046</v>
      </c>
      <c r="M46" s="3">
        <f t="shared" si="3"/>
        <v>1.6958056042365626</v>
      </c>
      <c r="N46" s="6">
        <f>G46/IF(M46&gt;0,M46,1)+Data!$F$102</f>
        <v>3.4942945547785813</v>
      </c>
    </row>
    <row r="47" spans="1:14" x14ac:dyDescent="0.3">
      <c r="A47" t="str">
        <f>Data!A47</f>
        <v>581: Dances with Wolves (1990)</v>
      </c>
      <c r="B47" s="7">
        <f>IF(Data!S47&gt;0,Data!S47-Data!$S$102,0)*Correlation!$S$6</f>
        <v>0.26694263710530058</v>
      </c>
      <c r="C47" s="7">
        <f>IF(Data!Y47&gt;0,Data!Y47-Data!$Y$102,0)*Correlation!$Y$6</f>
        <v>0</v>
      </c>
      <c r="D47" s="7">
        <f>IF(Data!U47&gt;0,Data!U47-Data!$U$102,0)*Correlation!$U$6</f>
        <v>-0.17120670622170808</v>
      </c>
      <c r="E47" s="7">
        <f>IF(Data!H47&gt;0,Data!H47-Data!$H$102,0)*Correlation!$H$6</f>
        <v>-0.20013725212690819</v>
      </c>
      <c r="F47" s="7">
        <f>IF(Data!Z47&gt;0,Data!Z47-Data!$Z$102,0)*Correlation!$Z$6</f>
        <v>-0.14049478295368667</v>
      </c>
      <c r="G47" s="3">
        <f t="shared" si="2"/>
        <v>-0.24489610419700236</v>
      </c>
      <c r="H47" s="7">
        <f>IF(Data!S47&gt;0,Correlation!$S$6,0)</f>
        <v>0.47668328054517961</v>
      </c>
      <c r="I47" s="7">
        <f>IF(Data!Y47&gt;0,Correlation!$Y$6,0)</f>
        <v>0</v>
      </c>
      <c r="J47" s="7">
        <f>IF(Data!U47&gt;0,Correlation!$U$6,0)</f>
        <v>0.43899155441463594</v>
      </c>
      <c r="K47" s="7">
        <f>IF(Data!H47&gt;0,Correlation!$H$6,0)</f>
        <v>0.40027450425381639</v>
      </c>
      <c r="L47" s="7">
        <f>IF(Data!Z47&gt;0,Correlation!$Z$6,0)</f>
        <v>0.37985626502293046</v>
      </c>
      <c r="M47" s="3">
        <f t="shared" si="3"/>
        <v>1.6958056042365626</v>
      </c>
      <c r="N47" s="6">
        <f>G47/IF(M47&gt;0,M47,1)+Data!$F$102</f>
        <v>3.5171256210659521</v>
      </c>
    </row>
    <row r="48" spans="1:14" x14ac:dyDescent="0.3">
      <c r="A48" t="str">
        <f>Data!A48</f>
        <v>585: Monsters Inc. (2001)</v>
      </c>
      <c r="B48" s="7">
        <f>IF(Data!S48&gt;0,Data!S48-Data!$S$102,0)*Correlation!$S$6</f>
        <v>0.26694263710530058</v>
      </c>
      <c r="C48" s="7">
        <f>IF(Data!Y48&gt;0,Data!Y48-Data!$Y$102,0)*Correlation!$Y$6</f>
        <v>0</v>
      </c>
      <c r="D48" s="7">
        <f>IF(Data!U48&gt;0,Data!U48-Data!$U$102,0)*Correlation!$U$6</f>
        <v>0.26778484819292786</v>
      </c>
      <c r="E48" s="7">
        <f>IF(Data!H48&gt;0,Data!H48-Data!$H$102,0)*Correlation!$H$6</f>
        <v>0.20013725212690819</v>
      </c>
      <c r="F48" s="7">
        <f>IF(Data!Z48&gt;0,Data!Z48-Data!$Z$102,0)*Correlation!$Z$6</f>
        <v>0.61921774709217425</v>
      </c>
      <c r="G48" s="3">
        <f t="shared" si="2"/>
        <v>1.3540824845173109</v>
      </c>
      <c r="H48" s="7">
        <f>IF(Data!S48&gt;0,Correlation!$S$6,0)</f>
        <v>0.47668328054517961</v>
      </c>
      <c r="I48" s="7">
        <f>IF(Data!Y48&gt;0,Correlation!$Y$6,0)</f>
        <v>0</v>
      </c>
      <c r="J48" s="7">
        <f>IF(Data!U48&gt;0,Correlation!$U$6,0)</f>
        <v>0.43899155441463594</v>
      </c>
      <c r="K48" s="7">
        <f>IF(Data!H48&gt;0,Correlation!$H$6,0)</f>
        <v>0.40027450425381639</v>
      </c>
      <c r="L48" s="7">
        <f>IF(Data!Z48&gt;0,Correlation!$Z$6,0)</f>
        <v>0.37985626502293046</v>
      </c>
      <c r="M48" s="3">
        <f t="shared" si="3"/>
        <v>1.6958056042365626</v>
      </c>
      <c r="N48" s="6">
        <f>G48/IF(M48&gt;0,M48,1)+Data!$F$102</f>
        <v>4.4600276758295694</v>
      </c>
    </row>
    <row r="49" spans="1:14" x14ac:dyDescent="0.3">
      <c r="A49" t="str">
        <f>Data!A49</f>
        <v>597: Titanic (1997)</v>
      </c>
      <c r="B49" s="7">
        <f>IF(Data!S49&gt;0,Data!S49-Data!$S$102,0)*Correlation!$S$6</f>
        <v>-0.209740643439879</v>
      </c>
      <c r="C49" s="7">
        <f>IF(Data!Y49&gt;0,Data!Y49-Data!$Y$102,0)*Correlation!$Y$6</f>
        <v>0</v>
      </c>
      <c r="D49" s="7">
        <f>IF(Data!U49&gt;0,Data!U49-Data!$U$102,0)*Correlation!$U$6</f>
        <v>0.26778484819292786</v>
      </c>
      <c r="E49" s="7">
        <f>IF(Data!H49&gt;0,Data!H49-Data!$H$102,0)*Correlation!$H$6</f>
        <v>-0.40027450425381639</v>
      </c>
      <c r="F49" s="7">
        <f>IF(Data!Z49&gt;0,Data!Z49-Data!$Z$102,0)*Correlation!$Z$6</f>
        <v>0.23936148206924379</v>
      </c>
      <c r="G49" s="3">
        <f t="shared" si="2"/>
        <v>-0.10286881743152376</v>
      </c>
      <c r="H49" s="7">
        <f>IF(Data!S49&gt;0,Correlation!$S$6,0)</f>
        <v>0.47668328054517961</v>
      </c>
      <c r="I49" s="7">
        <f>IF(Data!Y49&gt;0,Correlation!$Y$6,0)</f>
        <v>0</v>
      </c>
      <c r="J49" s="7">
        <f>IF(Data!U49&gt;0,Correlation!$U$6,0)</f>
        <v>0.43899155441463594</v>
      </c>
      <c r="K49" s="7">
        <f>IF(Data!H49&gt;0,Correlation!$H$6,0)</f>
        <v>0.40027450425381639</v>
      </c>
      <c r="L49" s="7">
        <f>IF(Data!Z49&gt;0,Correlation!$Z$6,0)</f>
        <v>0.37985626502293046</v>
      </c>
      <c r="M49" s="3">
        <f t="shared" si="3"/>
        <v>1.6958056042365626</v>
      </c>
      <c r="N49" s="6">
        <f>G49/IF(M49&gt;0,M49,1)+Data!$F$102</f>
        <v>3.6008777247331749</v>
      </c>
    </row>
    <row r="50" spans="1:14" x14ac:dyDescent="0.3">
      <c r="A50" t="str">
        <f>Data!A50</f>
        <v>601: E.T. the Extra-Terrestrial (1982)</v>
      </c>
      <c r="B50" s="7">
        <f>IF(Data!S50&gt;0,Data!S50-Data!$S$102,0)*Correlation!$S$6</f>
        <v>2.8600996832710803E-2</v>
      </c>
      <c r="C50" s="7">
        <f>IF(Data!Y50&gt;0,Data!Y50-Data!$Y$102,0)*Correlation!$Y$6</f>
        <v>0</v>
      </c>
      <c r="D50" s="7">
        <f>IF(Data!U50&gt;0,Data!U50-Data!$U$102,0)*Correlation!$U$6</f>
        <v>4.8289070985609896E-2</v>
      </c>
      <c r="E50" s="7">
        <f>IF(Data!H50&gt;0,Data!H50-Data!$H$102,0)*Correlation!$H$6</f>
        <v>0</v>
      </c>
      <c r="F50" s="7">
        <f>IF(Data!Z50&gt;0,Data!Z50-Data!$Z$102,0)*Correlation!$Z$6</f>
        <v>-1.0901354455110128</v>
      </c>
      <c r="G50" s="3">
        <f t="shared" si="2"/>
        <v>-1.0132453776926922</v>
      </c>
      <c r="H50" s="7">
        <f>IF(Data!S50&gt;0,Correlation!$S$6,0)</f>
        <v>0.47668328054517961</v>
      </c>
      <c r="I50" s="7">
        <f>IF(Data!Y50&gt;0,Correlation!$Y$6,0)</f>
        <v>0</v>
      </c>
      <c r="J50" s="7">
        <f>IF(Data!U50&gt;0,Correlation!$U$6,0)</f>
        <v>0.43899155441463594</v>
      </c>
      <c r="K50" s="7">
        <f>IF(Data!H50&gt;0,Correlation!$H$6,0)</f>
        <v>0.40027450425381639</v>
      </c>
      <c r="L50" s="7">
        <f>IF(Data!Z50&gt;0,Correlation!$Z$6,0)</f>
        <v>0.37985626502293046</v>
      </c>
      <c r="M50" s="3">
        <f t="shared" si="3"/>
        <v>1.6958056042365626</v>
      </c>
      <c r="N50" s="6">
        <f>G50/IF(M50&gt;0,M50,1)+Data!$F$102</f>
        <v>3.0640375598069527</v>
      </c>
    </row>
    <row r="51" spans="1:14" x14ac:dyDescent="0.3">
      <c r="A51" t="str">
        <f>Data!A51</f>
        <v>602: Independence Day (a.k.a. ID4) (1996)</v>
      </c>
      <c r="B51" s="7">
        <f>IF(Data!S51&gt;0,Data!S51-Data!$S$102,0)*Correlation!$S$6</f>
        <v>-0.209740643439879</v>
      </c>
      <c r="C51" s="7">
        <f>IF(Data!Y51&gt;0,Data!Y51-Data!$Y$102,0)*Correlation!$Y$6</f>
        <v>-0.7889872512002557</v>
      </c>
      <c r="D51" s="7">
        <f>IF(Data!U51&gt;0,Data!U51-Data!$U$102,0)*Correlation!$U$6</f>
        <v>-0.61019826063634397</v>
      </c>
      <c r="E51" s="7">
        <f>IF(Data!H51&gt;0,Data!H51-Data!$H$102,0)*Correlation!$H$6</f>
        <v>-0.40027450425381639</v>
      </c>
      <c r="F51" s="7">
        <f>IF(Data!Z51&gt;0,Data!Z51-Data!$Z$102,0)*Correlation!$Z$6</f>
        <v>-0.14049478295368667</v>
      </c>
      <c r="G51" s="3">
        <f t="shared" si="2"/>
        <v>-2.1496954424839818</v>
      </c>
      <c r="H51" s="7">
        <f>IF(Data!S51&gt;0,Correlation!$S$6,0)</f>
        <v>0.47668328054517961</v>
      </c>
      <c r="I51" s="7">
        <f>IF(Data!Y51&gt;0,Correlation!$Y$6,0)</f>
        <v>0.46411014776485626</v>
      </c>
      <c r="J51" s="7">
        <f>IF(Data!U51&gt;0,Correlation!$U$6,0)</f>
        <v>0.43899155441463594</v>
      </c>
      <c r="K51" s="7">
        <f>IF(Data!H51&gt;0,Correlation!$H$6,0)</f>
        <v>0.40027450425381639</v>
      </c>
      <c r="L51" s="7">
        <f>IF(Data!Z51&gt;0,Correlation!$Z$6,0)</f>
        <v>0.37985626502293046</v>
      </c>
      <c r="M51" s="3">
        <f t="shared" si="3"/>
        <v>2.1599157520014187</v>
      </c>
      <c r="N51" s="6">
        <f>G51/IF(M51&gt;0,M51,1)+Data!$F$102</f>
        <v>2.6662702708731389</v>
      </c>
    </row>
    <row r="52" spans="1:14" x14ac:dyDescent="0.3">
      <c r="A52" t="str">
        <f>Data!A52</f>
        <v>603: The Matrix (1999)</v>
      </c>
      <c r="B52" s="7">
        <f>IF(Data!S52&gt;0,Data!S52-Data!$S$102,0)*Correlation!$S$6</f>
        <v>0.26694263710530058</v>
      </c>
      <c r="C52" s="7">
        <f>IF(Data!Y52&gt;0,Data!Y52-Data!$Y$102,0)*Correlation!$Y$6</f>
        <v>0.37128811821188495</v>
      </c>
      <c r="D52" s="7">
        <f>IF(Data!U52&gt;0,Data!U52-Data!$U$102,0)*Correlation!$U$6</f>
        <v>0.7067764026075638</v>
      </c>
      <c r="E52" s="7">
        <f>IF(Data!H52&gt;0,Data!H52-Data!$H$102,0)*Correlation!$H$6</f>
        <v>0.20013725212690819</v>
      </c>
      <c r="F52" s="7">
        <f>IF(Data!Z52&gt;0,Data!Z52-Data!$Z$102,0)*Correlation!$Z$6</f>
        <v>0.23936148206924379</v>
      </c>
      <c r="G52" s="3">
        <f t="shared" si="2"/>
        <v>1.7845058921209014</v>
      </c>
      <c r="H52" s="7">
        <f>IF(Data!S52&gt;0,Correlation!$S$6,0)</f>
        <v>0.47668328054517961</v>
      </c>
      <c r="I52" s="7">
        <f>IF(Data!Y52&gt;0,Correlation!$Y$6,0)</f>
        <v>0.46411014776485626</v>
      </c>
      <c r="J52" s="7">
        <f>IF(Data!U52&gt;0,Correlation!$U$6,0)</f>
        <v>0.43899155441463594</v>
      </c>
      <c r="K52" s="7">
        <f>IF(Data!H52&gt;0,Correlation!$H$6,0)</f>
        <v>0.40027450425381639</v>
      </c>
      <c r="L52" s="7">
        <f>IF(Data!Z52&gt;0,Correlation!$Z$6,0)</f>
        <v>0.37985626502293046</v>
      </c>
      <c r="M52" s="3">
        <f t="shared" si="3"/>
        <v>2.1599157520014187</v>
      </c>
      <c r="N52" s="6">
        <f>G52/IF(M52&gt;0,M52,1)+Data!$F$102</f>
        <v>4.4877308213410805</v>
      </c>
    </row>
    <row r="53" spans="1:14" x14ac:dyDescent="0.3">
      <c r="A53" t="str">
        <f>Data!A53</f>
        <v>604: The Matrix Reloaded (2003)</v>
      </c>
      <c r="B53" s="7">
        <f>IF(Data!S53&gt;0,Data!S53-Data!$S$102,0)*Correlation!$S$6</f>
        <v>-0.68642392398505858</v>
      </c>
      <c r="C53" s="7">
        <f>IF(Data!Y53&gt;0,Data!Y53-Data!$Y$102,0)*Correlation!$Y$6</f>
        <v>-1.0210423250826839</v>
      </c>
      <c r="D53" s="7">
        <f>IF(Data!U53&gt;0,Data!U53-Data!$U$102,0)*Correlation!$U$6</f>
        <v>-0.17120670622170808</v>
      </c>
      <c r="E53" s="7">
        <f>IF(Data!H53&gt;0,Data!H53-Data!$H$102,0)*Correlation!$H$6</f>
        <v>0.20013725212690819</v>
      </c>
      <c r="F53" s="7">
        <f>IF(Data!Z53&gt;0,Data!Z53-Data!$Z$102,0)*Correlation!$Z$6</f>
        <v>4.9433349557778568E-2</v>
      </c>
      <c r="G53" s="3">
        <f t="shared" si="2"/>
        <v>-1.6291023536047637</v>
      </c>
      <c r="H53" s="7">
        <f>IF(Data!S53&gt;0,Correlation!$S$6,0)</f>
        <v>0.47668328054517961</v>
      </c>
      <c r="I53" s="7">
        <f>IF(Data!Y53&gt;0,Correlation!$Y$6,0)</f>
        <v>0.46411014776485626</v>
      </c>
      <c r="J53" s="7">
        <f>IF(Data!U53&gt;0,Correlation!$U$6,0)</f>
        <v>0.43899155441463594</v>
      </c>
      <c r="K53" s="7">
        <f>IF(Data!H53&gt;0,Correlation!$H$6,0)</f>
        <v>0.40027450425381639</v>
      </c>
      <c r="L53" s="7">
        <f>IF(Data!Z53&gt;0,Correlation!$Z$6,0)</f>
        <v>0.37985626502293046</v>
      </c>
      <c r="M53" s="3">
        <f t="shared" si="3"/>
        <v>2.1599157520014187</v>
      </c>
      <c r="N53" s="6">
        <f>G53/IF(M53&gt;0,M53,1)+Data!$F$102</f>
        <v>2.9072949906552998</v>
      </c>
    </row>
    <row r="54" spans="1:14" x14ac:dyDescent="0.3">
      <c r="A54" t="str">
        <f>Data!A54</f>
        <v>607: Men in Black (a.k.a. MIB) (1997)</v>
      </c>
      <c r="B54" s="7">
        <f>IF(Data!S54&gt;0,Data!S54-Data!$S$102,0)*Correlation!$S$6</f>
        <v>0.26694263710530058</v>
      </c>
      <c r="C54" s="7">
        <f>IF(Data!Y54&gt;0,Data!Y54-Data!$Y$102,0)*Correlation!$Y$6</f>
        <v>0.37128811821188495</v>
      </c>
      <c r="D54" s="7">
        <f>IF(Data!U54&gt;0,Data!U54-Data!$U$102,0)*Correlation!$U$6</f>
        <v>-0.39070248342902603</v>
      </c>
      <c r="E54" s="7">
        <f>IF(Data!H54&gt;0,Data!H54-Data!$H$102,0)*Correlation!$H$6</f>
        <v>0</v>
      </c>
      <c r="F54" s="7">
        <f>IF(Data!Z54&gt;0,Data!Z54-Data!$Z$102,0)*Correlation!$Z$6</f>
        <v>-0.3304229154651519</v>
      </c>
      <c r="G54" s="3">
        <f t="shared" si="2"/>
        <v>-8.2894643576992388E-2</v>
      </c>
      <c r="H54" s="7">
        <f>IF(Data!S54&gt;0,Correlation!$S$6,0)</f>
        <v>0.47668328054517961</v>
      </c>
      <c r="I54" s="7">
        <f>IF(Data!Y54&gt;0,Correlation!$Y$6,0)</f>
        <v>0.46411014776485626</v>
      </c>
      <c r="J54" s="7">
        <f>IF(Data!U54&gt;0,Correlation!$U$6,0)</f>
        <v>0.43899155441463594</v>
      </c>
      <c r="K54" s="7">
        <f>IF(Data!H54&gt;0,Correlation!$H$6,0)</f>
        <v>0.40027450425381639</v>
      </c>
      <c r="L54" s="7">
        <f>IF(Data!Z54&gt;0,Correlation!$Z$6,0)</f>
        <v>0.37985626502293046</v>
      </c>
      <c r="M54" s="3">
        <f t="shared" si="3"/>
        <v>2.1599157520014187</v>
      </c>
      <c r="N54" s="6">
        <f>G54/IF(M54&gt;0,M54,1)+Data!$F$102</f>
        <v>3.6231598148249584</v>
      </c>
    </row>
    <row r="55" spans="1:14" x14ac:dyDescent="0.3">
      <c r="A55" t="str">
        <f>Data!A55</f>
        <v>629: The Usual Suspects (1995)</v>
      </c>
      <c r="B55" s="7">
        <f>IF(Data!S55&gt;0,Data!S55-Data!$S$102,0)*Correlation!$S$6</f>
        <v>0</v>
      </c>
      <c r="C55" s="7">
        <f>IF(Data!Y55&gt;0,Data!Y55-Data!$Y$102,0)*Correlation!$Y$6</f>
        <v>0.60334319209431309</v>
      </c>
      <c r="D55" s="7">
        <f>IF(Data!U55&gt;0,Data!U55-Data!$U$102,0)*Correlation!$U$6</f>
        <v>0.48728062540024586</v>
      </c>
      <c r="E55" s="7">
        <f>IF(Data!H55&gt;0,Data!H55-Data!$H$102,0)*Correlation!$H$6</f>
        <v>0</v>
      </c>
      <c r="F55" s="7">
        <f>IF(Data!Z55&gt;0,Data!Z55-Data!$Z$102,0)*Correlation!$Z$6</f>
        <v>-0.14049478295368667</v>
      </c>
      <c r="G55" s="3">
        <f t="shared" si="2"/>
        <v>0.95012903454087239</v>
      </c>
      <c r="H55" s="7">
        <f>IF(Data!S55&gt;0,Correlation!$S$6,0)</f>
        <v>0</v>
      </c>
      <c r="I55" s="7">
        <f>IF(Data!Y55&gt;0,Correlation!$Y$6,0)</f>
        <v>0.46411014776485626</v>
      </c>
      <c r="J55" s="7">
        <f>IF(Data!U55&gt;0,Correlation!$U$6,0)</f>
        <v>0.43899155441463594</v>
      </c>
      <c r="K55" s="7">
        <f>IF(Data!H55&gt;0,Correlation!$H$6,0)</f>
        <v>0.40027450425381639</v>
      </c>
      <c r="L55" s="7">
        <f>IF(Data!Z55&gt;0,Correlation!$Z$6,0)</f>
        <v>0.37985626502293046</v>
      </c>
      <c r="M55" s="3">
        <f t="shared" si="3"/>
        <v>1.6832324714562392</v>
      </c>
      <c r="N55" s="6">
        <f>G55/IF(M55&gt;0,M55,1)+Data!$F$102</f>
        <v>4.2260053730630904</v>
      </c>
    </row>
    <row r="56" spans="1:14" x14ac:dyDescent="0.3">
      <c r="A56" t="str">
        <f>Data!A56</f>
        <v>640: Catch Me If You Can (2002)</v>
      </c>
      <c r="B56" s="7">
        <f>IF(Data!S56&gt;0,Data!S56-Data!$S$102,0)*Correlation!$S$6</f>
        <v>0</v>
      </c>
      <c r="C56" s="7">
        <f>IF(Data!Y56&gt;0,Data!Y56-Data!$Y$102,0)*Correlation!$Y$6</f>
        <v>0</v>
      </c>
      <c r="D56" s="7">
        <f>IF(Data!U56&gt;0,Data!U56-Data!$U$102,0)*Correlation!$U$6</f>
        <v>4.8289070985609896E-2</v>
      </c>
      <c r="E56" s="7">
        <f>IF(Data!H56&gt;0,Data!H56-Data!$H$102,0)*Correlation!$H$6</f>
        <v>0</v>
      </c>
      <c r="F56" s="7">
        <f>IF(Data!Z56&gt;0,Data!Z56-Data!$Z$102,0)*Correlation!$Z$6</f>
        <v>0</v>
      </c>
      <c r="G56" s="3">
        <f t="shared" si="2"/>
        <v>4.8289070985609896E-2</v>
      </c>
      <c r="H56" s="7">
        <f>IF(Data!S56&gt;0,Correlation!$S$6,0)</f>
        <v>0</v>
      </c>
      <c r="I56" s="7">
        <f>IF(Data!Y56&gt;0,Correlation!$Y$6,0)</f>
        <v>0</v>
      </c>
      <c r="J56" s="7">
        <f>IF(Data!U56&gt;0,Correlation!$U$6,0)</f>
        <v>0.43899155441463594</v>
      </c>
      <c r="K56" s="7">
        <f>IF(Data!H56&gt;0,Correlation!$H$6,0)</f>
        <v>0</v>
      </c>
      <c r="L56" s="7">
        <f>IF(Data!Z56&gt;0,Correlation!$Z$6,0)</f>
        <v>0</v>
      </c>
      <c r="M56" s="3">
        <f t="shared" si="3"/>
        <v>0.43899155441463594</v>
      </c>
      <c r="N56" s="6">
        <f>G56/IF(M56&gt;0,M56,1)+Data!$F$102</f>
        <v>3.7715384615384613</v>
      </c>
    </row>
    <row r="57" spans="1:14" x14ac:dyDescent="0.3">
      <c r="A57" t="str">
        <f>Data!A57</f>
        <v>641: Requiem for a Dream (2000)</v>
      </c>
      <c r="B57" s="7">
        <f>IF(Data!S57&gt;0,Data!S57-Data!$S$102,0)*Correlation!$S$6</f>
        <v>0</v>
      </c>
      <c r="C57" s="7">
        <f>IF(Data!Y57&gt;0,Data!Y57-Data!$Y$102,0)*Correlation!$Y$6</f>
        <v>0</v>
      </c>
      <c r="D57" s="7">
        <f>IF(Data!U57&gt;0,Data!U57-Data!$U$102,0)*Correlation!$U$6</f>
        <v>-0.17120670622170808</v>
      </c>
      <c r="E57" s="7">
        <f>IF(Data!H57&gt;0,Data!H57-Data!$H$102,0)*Correlation!$H$6</f>
        <v>0</v>
      </c>
      <c r="F57" s="7">
        <f>IF(Data!Z57&gt;0,Data!Z57-Data!$Z$102,0)*Correlation!$Z$6</f>
        <v>0</v>
      </c>
      <c r="G57" s="3">
        <f t="shared" si="2"/>
        <v>-0.17120670622170808</v>
      </c>
      <c r="H57" s="7">
        <f>IF(Data!S57&gt;0,Correlation!$S$6,0)</f>
        <v>0</v>
      </c>
      <c r="I57" s="7">
        <f>IF(Data!Y57&gt;0,Correlation!$Y$6,0)</f>
        <v>0</v>
      </c>
      <c r="J57" s="7">
        <f>IF(Data!U57&gt;0,Correlation!$U$6,0)</f>
        <v>0.43899155441463594</v>
      </c>
      <c r="K57" s="7">
        <f>IF(Data!H57&gt;0,Correlation!$H$6,0)</f>
        <v>0</v>
      </c>
      <c r="L57" s="7">
        <f>IF(Data!Z57&gt;0,Correlation!$Z$6,0)</f>
        <v>0</v>
      </c>
      <c r="M57" s="3">
        <f t="shared" si="3"/>
        <v>0.43899155441463594</v>
      </c>
      <c r="N57" s="6">
        <f>G57/IF(M57&gt;0,M57,1)+Data!$F$102</f>
        <v>3.2715384615384613</v>
      </c>
    </row>
    <row r="58" spans="1:14" x14ac:dyDescent="0.3">
      <c r="A58" t="str">
        <f>Data!A58</f>
        <v>664: Twister (1996)</v>
      </c>
      <c r="B58" s="7">
        <f>IF(Data!S58&gt;0,Data!S58-Data!$S$102,0)*Correlation!$S$6</f>
        <v>0.50528427737789039</v>
      </c>
      <c r="C58" s="7">
        <f>IF(Data!Y58&gt;0,Data!Y58-Data!$Y$102,0)*Correlation!$Y$6</f>
        <v>0</v>
      </c>
      <c r="D58" s="7">
        <f>IF(Data!U58&gt;0,Data!U58-Data!$U$102,0)*Correlation!$U$6</f>
        <v>-1.04918981505098</v>
      </c>
      <c r="E58" s="7">
        <f>IF(Data!H58&gt;0,Data!H58-Data!$H$102,0)*Correlation!$H$6</f>
        <v>0</v>
      </c>
      <c r="F58" s="7">
        <f>IF(Data!Z58&gt;0,Data!Z58-Data!$Z$102,0)*Correlation!$Z$6</f>
        <v>0</v>
      </c>
      <c r="G58" s="3">
        <f t="shared" si="2"/>
        <v>-0.54390553767308958</v>
      </c>
      <c r="H58" s="7">
        <f>IF(Data!S58&gt;0,Correlation!$S$6,0)</f>
        <v>0.47668328054517961</v>
      </c>
      <c r="I58" s="7">
        <f>IF(Data!Y58&gt;0,Correlation!$Y$6,0)</f>
        <v>0</v>
      </c>
      <c r="J58" s="7">
        <f>IF(Data!U58&gt;0,Correlation!$U$6,0)</f>
        <v>0.43899155441463594</v>
      </c>
      <c r="K58" s="7">
        <f>IF(Data!H58&gt;0,Correlation!$H$6,0)</f>
        <v>0.40027450425381639</v>
      </c>
      <c r="L58" s="7">
        <f>IF(Data!Z58&gt;0,Correlation!$Z$6,0)</f>
        <v>0</v>
      </c>
      <c r="M58" s="3">
        <f t="shared" si="3"/>
        <v>1.3159493392136321</v>
      </c>
      <c r="N58" s="6">
        <f>G58/IF(M58&gt;0,M58,1)+Data!$F$102</f>
        <v>3.248220470134545</v>
      </c>
    </row>
    <row r="59" spans="1:14" x14ac:dyDescent="0.3">
      <c r="A59" t="str">
        <f>Data!A59</f>
        <v>671: Harry Potter and the Sorcerer's Stone (a.k.a. Harry Potter and the Philosopher's Stone) (2001)</v>
      </c>
      <c r="B59" s="7">
        <f>IF(Data!S59&gt;0,Data!S59-Data!$S$102,0)*Correlation!$S$6</f>
        <v>2.8600996832710803E-2</v>
      </c>
      <c r="C59" s="7">
        <f>IF(Data!Y59&gt;0,Data!Y59-Data!$Y$102,0)*Correlation!$Y$6</f>
        <v>0</v>
      </c>
      <c r="D59" s="7">
        <f>IF(Data!U59&gt;0,Data!U59-Data!$U$102,0)*Correlation!$U$6</f>
        <v>-1.04918981505098</v>
      </c>
      <c r="E59" s="7">
        <f>IF(Data!H59&gt;0,Data!H59-Data!$H$102,0)*Correlation!$H$6</f>
        <v>0</v>
      </c>
      <c r="F59" s="7">
        <f>IF(Data!Z59&gt;0,Data!Z59-Data!$Z$102,0)*Correlation!$Z$6</f>
        <v>0</v>
      </c>
      <c r="G59" s="3">
        <f t="shared" si="2"/>
        <v>-1.0205888182182692</v>
      </c>
      <c r="H59" s="7">
        <f>IF(Data!S59&gt;0,Correlation!$S$6,0)</f>
        <v>0.47668328054517961</v>
      </c>
      <c r="I59" s="7">
        <f>IF(Data!Y59&gt;0,Correlation!$Y$6,0)</f>
        <v>0</v>
      </c>
      <c r="J59" s="7">
        <f>IF(Data!U59&gt;0,Correlation!$U$6,0)</f>
        <v>0.43899155441463594</v>
      </c>
      <c r="K59" s="7">
        <f>IF(Data!H59&gt;0,Correlation!$H$6,0)</f>
        <v>0</v>
      </c>
      <c r="L59" s="7">
        <f>IF(Data!Z59&gt;0,Correlation!$Z$6,0)</f>
        <v>0</v>
      </c>
      <c r="M59" s="3">
        <f t="shared" si="3"/>
        <v>0.91567483495981561</v>
      </c>
      <c r="N59" s="6">
        <f>G59/IF(M59&gt;0,M59,1)+Data!$F$102</f>
        <v>2.5469628728546709</v>
      </c>
    </row>
    <row r="60" spans="1:14" x14ac:dyDescent="0.3">
      <c r="A60" t="str">
        <f>Data!A60</f>
        <v>672: Harry Potter and the Chamber of Secrets (2002)</v>
      </c>
      <c r="B60" s="7">
        <f>IF(Data!S60&gt;0,Data!S60-Data!$S$102,0)*Correlation!$S$6</f>
        <v>-0.209740643439879</v>
      </c>
      <c r="C60" s="7">
        <f>IF(Data!Y60&gt;0,Data!Y60-Data!$Y$102,0)*Correlation!$Y$6</f>
        <v>0</v>
      </c>
      <c r="D60" s="7">
        <f>IF(Data!U60&gt;0,Data!U60-Data!$U$102,0)*Correlation!$U$6</f>
        <v>-1.04918981505098</v>
      </c>
      <c r="E60" s="7">
        <f>IF(Data!H60&gt;0,Data!H60-Data!$H$102,0)*Correlation!$H$6</f>
        <v>0</v>
      </c>
      <c r="F60" s="7">
        <f>IF(Data!Z60&gt;0,Data!Z60-Data!$Z$102,0)*Correlation!$Z$6</f>
        <v>0</v>
      </c>
      <c r="G60" s="3">
        <f t="shared" si="2"/>
        <v>-1.2589304584908589</v>
      </c>
      <c r="H60" s="7">
        <f>IF(Data!S60&gt;0,Correlation!$S$6,0)</f>
        <v>0.47668328054517961</v>
      </c>
      <c r="I60" s="7">
        <f>IF(Data!Y60&gt;0,Correlation!$Y$6,0)</f>
        <v>0</v>
      </c>
      <c r="J60" s="7">
        <f>IF(Data!U60&gt;0,Correlation!$U$6,0)</f>
        <v>0.43899155441463594</v>
      </c>
      <c r="K60" s="7">
        <f>IF(Data!H60&gt;0,Correlation!$H$6,0)</f>
        <v>0</v>
      </c>
      <c r="L60" s="7">
        <f>IF(Data!Z60&gt;0,Correlation!$Z$6,0)</f>
        <v>0</v>
      </c>
      <c r="M60" s="3">
        <f t="shared" si="3"/>
        <v>0.91567483495981561</v>
      </c>
      <c r="N60" s="6">
        <f>G60/IF(M60&gt;0,M60,1)+Data!$F$102</f>
        <v>2.2866721766676896</v>
      </c>
    </row>
    <row r="61" spans="1:14" x14ac:dyDescent="0.3">
      <c r="A61" t="str">
        <f>Data!A61</f>
        <v>680: Pulp Fiction (1994)</v>
      </c>
      <c r="B61" s="7">
        <f>IF(Data!S61&gt;0,Data!S61-Data!$S$102,0)*Correlation!$S$6</f>
        <v>-0.209740643439879</v>
      </c>
      <c r="C61" s="7">
        <f>IF(Data!Y61&gt;0,Data!Y61-Data!$Y$102,0)*Correlation!$Y$6</f>
        <v>0.1392330443294568</v>
      </c>
      <c r="D61" s="7">
        <f>IF(Data!U61&gt;0,Data!U61-Data!$U$102,0)*Correlation!$U$6</f>
        <v>0.7067764026075638</v>
      </c>
      <c r="E61" s="7">
        <f>IF(Data!H61&gt;0,Data!H61-Data!$H$102,0)*Correlation!$H$6</f>
        <v>0</v>
      </c>
      <c r="F61" s="7">
        <f>IF(Data!Z61&gt;0,Data!Z61-Data!$Z$102,0)*Correlation!$Z$6</f>
        <v>-0.14049478295368667</v>
      </c>
      <c r="G61" s="3">
        <f t="shared" si="2"/>
        <v>0.49577402054345487</v>
      </c>
      <c r="H61" s="7">
        <f>IF(Data!S61&gt;0,Correlation!$S$6,0)</f>
        <v>0.47668328054517961</v>
      </c>
      <c r="I61" s="7">
        <f>IF(Data!Y61&gt;0,Correlation!$Y$6,0)</f>
        <v>0.46411014776485626</v>
      </c>
      <c r="J61" s="7">
        <f>IF(Data!U61&gt;0,Correlation!$U$6,0)</f>
        <v>0.43899155441463594</v>
      </c>
      <c r="K61" s="7">
        <f>IF(Data!H61&gt;0,Correlation!$H$6,0)</f>
        <v>0.40027450425381639</v>
      </c>
      <c r="L61" s="7">
        <f>IF(Data!Z61&gt;0,Correlation!$Z$6,0)</f>
        <v>0.37985626502293046</v>
      </c>
      <c r="M61" s="3">
        <f t="shared" si="3"/>
        <v>2.1599157520014187</v>
      </c>
      <c r="N61" s="6">
        <f>G61/IF(M61&gt;0,M61,1)+Data!$F$102</f>
        <v>3.8910724237238203</v>
      </c>
    </row>
    <row r="62" spans="1:14" x14ac:dyDescent="0.3">
      <c r="A62" t="str">
        <f>Data!A62</f>
        <v>745: The Sixth Sense (1999)</v>
      </c>
      <c r="B62" s="7">
        <f>IF(Data!S62&gt;0,Data!S62-Data!$S$102,0)*Correlation!$S$6</f>
        <v>0.26694263710530058</v>
      </c>
      <c r="C62" s="7">
        <f>IF(Data!Y62&gt;0,Data!Y62-Data!$Y$102,0)*Correlation!$Y$6</f>
        <v>-0.32487710343539944</v>
      </c>
      <c r="D62" s="7">
        <f>IF(Data!U62&gt;0,Data!U62-Data!$U$102,0)*Correlation!$U$6</f>
        <v>4.8289070985609896E-2</v>
      </c>
      <c r="E62" s="7">
        <f>IF(Data!H62&gt;0,Data!H62-Data!$H$102,0)*Correlation!$H$6</f>
        <v>0</v>
      </c>
      <c r="F62" s="7">
        <f>IF(Data!Z62&gt;0,Data!Z62-Data!$Z$102,0)*Correlation!$Z$6</f>
        <v>0.42928961458070902</v>
      </c>
      <c r="G62" s="3">
        <f t="shared" si="2"/>
        <v>0.41964421923622008</v>
      </c>
      <c r="H62" s="7">
        <f>IF(Data!S62&gt;0,Correlation!$S$6,0)</f>
        <v>0.47668328054517961</v>
      </c>
      <c r="I62" s="7">
        <f>IF(Data!Y62&gt;0,Correlation!$Y$6,0)</f>
        <v>0.46411014776485626</v>
      </c>
      <c r="J62" s="7">
        <f>IF(Data!U62&gt;0,Correlation!$U$6,0)</f>
        <v>0.43899155441463594</v>
      </c>
      <c r="K62" s="7">
        <f>IF(Data!H62&gt;0,Correlation!$H$6,0)</f>
        <v>0</v>
      </c>
      <c r="L62" s="7">
        <f>IF(Data!Z62&gt;0,Correlation!$Z$6,0)</f>
        <v>0.37985626502293046</v>
      </c>
      <c r="M62" s="3">
        <f t="shared" si="3"/>
        <v>1.7596412477476022</v>
      </c>
      <c r="N62" s="6">
        <f>G62/IF(M62&gt;0,M62,1)+Data!$F$102</f>
        <v>3.9000212885200285</v>
      </c>
    </row>
    <row r="63" spans="1:14" x14ac:dyDescent="0.3">
      <c r="A63" t="str">
        <f>Data!A63</f>
        <v>752: V for Vendetta (2006)</v>
      </c>
      <c r="B63" s="7">
        <f>IF(Data!S63&gt;0,Data!S63-Data!$S$102,0)*Correlation!$S$6</f>
        <v>0</v>
      </c>
      <c r="C63" s="7">
        <f>IF(Data!Y63&gt;0,Data!Y63-Data!$Y$102,0)*Correlation!$Y$6</f>
        <v>-9.2822029552971336E-2</v>
      </c>
      <c r="D63" s="7">
        <f>IF(Data!U63&gt;0,Data!U63-Data!$U$102,0)*Correlation!$U$6</f>
        <v>0.7067764026075638</v>
      </c>
      <c r="E63" s="7">
        <f>IF(Data!H63&gt;0,Data!H63-Data!$H$102,0)*Correlation!$H$6</f>
        <v>0</v>
      </c>
      <c r="F63" s="7">
        <f>IF(Data!Z63&gt;0,Data!Z63-Data!$Z$102,0)*Correlation!$Z$6</f>
        <v>4.9433349557778568E-2</v>
      </c>
      <c r="G63" s="3">
        <f t="shared" si="2"/>
        <v>0.663387722612371</v>
      </c>
      <c r="H63" s="7">
        <f>IF(Data!S63&gt;0,Correlation!$S$6,0)</f>
        <v>0</v>
      </c>
      <c r="I63" s="7">
        <f>IF(Data!Y63&gt;0,Correlation!$Y$6,0)</f>
        <v>0.46411014776485626</v>
      </c>
      <c r="J63" s="7">
        <f>IF(Data!U63&gt;0,Correlation!$U$6,0)</f>
        <v>0.43899155441463594</v>
      </c>
      <c r="K63" s="7">
        <f>IF(Data!H63&gt;0,Correlation!$H$6,0)</f>
        <v>0.40027450425381639</v>
      </c>
      <c r="L63" s="7">
        <f>IF(Data!Z63&gt;0,Correlation!$Z$6,0)</f>
        <v>0.37985626502293046</v>
      </c>
      <c r="M63" s="3">
        <f t="shared" si="3"/>
        <v>1.6832324714562392</v>
      </c>
      <c r="N63" s="6">
        <f>G63/IF(M63&gt;0,M63,1)+Data!$F$102</f>
        <v>4.0556537925232803</v>
      </c>
    </row>
    <row r="64" spans="1:14" x14ac:dyDescent="0.3">
      <c r="A64" t="str">
        <f>Data!A64</f>
        <v>786: Almost Famous (2000)</v>
      </c>
      <c r="B64" s="7">
        <f>IF(Data!S64&gt;0,Data!S64-Data!$S$102,0)*Correlation!$S$6</f>
        <v>0</v>
      </c>
      <c r="C64" s="7">
        <f>IF(Data!Y64&gt;0,Data!Y64-Data!$Y$102,0)*Correlation!$Y$6</f>
        <v>0</v>
      </c>
      <c r="D64" s="7">
        <f>IF(Data!U64&gt;0,Data!U64-Data!$U$102,0)*Correlation!$U$6</f>
        <v>4.8289070985609896E-2</v>
      </c>
      <c r="E64" s="7">
        <f>IF(Data!H64&gt;0,Data!H64-Data!$H$102,0)*Correlation!$H$6</f>
        <v>0</v>
      </c>
      <c r="F64" s="7">
        <f>IF(Data!Z64&gt;0,Data!Z64-Data!$Z$102,0)*Correlation!$Z$6</f>
        <v>0</v>
      </c>
      <c r="G64" s="3">
        <f t="shared" si="2"/>
        <v>4.8289070985609896E-2</v>
      </c>
      <c r="H64" s="7">
        <f>IF(Data!S64&gt;0,Correlation!$S$6,0)</f>
        <v>0</v>
      </c>
      <c r="I64" s="7">
        <f>IF(Data!Y64&gt;0,Correlation!$Y$6,0)</f>
        <v>0</v>
      </c>
      <c r="J64" s="7">
        <f>IF(Data!U64&gt;0,Correlation!$U$6,0)</f>
        <v>0.43899155441463594</v>
      </c>
      <c r="K64" s="7">
        <f>IF(Data!H64&gt;0,Correlation!$H$6,0)</f>
        <v>0</v>
      </c>
      <c r="L64" s="7">
        <f>IF(Data!Z64&gt;0,Correlation!$Z$6,0)</f>
        <v>0</v>
      </c>
      <c r="M64" s="3">
        <f t="shared" si="3"/>
        <v>0.43899155441463594</v>
      </c>
      <c r="N64" s="6">
        <f>G64/IF(M64&gt;0,M64,1)+Data!$F$102</f>
        <v>3.7715384615384613</v>
      </c>
    </row>
    <row r="65" spans="1:14" x14ac:dyDescent="0.3">
      <c r="A65" t="str">
        <f>Data!A65</f>
        <v>788: Mrs. Doubtfire (1993)</v>
      </c>
      <c r="B65" s="7">
        <f>IF(Data!S65&gt;0,Data!S65-Data!$S$102,0)*Correlation!$S$6</f>
        <v>-0.44808228371246883</v>
      </c>
      <c r="C65" s="7">
        <f>IF(Data!Y65&gt;0,Data!Y65-Data!$Y$102,0)*Correlation!$Y$6</f>
        <v>-1.0210423250826839</v>
      </c>
      <c r="D65" s="7">
        <f>IF(Data!U65&gt;0,Data!U65-Data!$U$102,0)*Correlation!$U$6</f>
        <v>-0.39070248342902603</v>
      </c>
      <c r="E65" s="7">
        <f>IF(Data!H65&gt;0,Data!H65-Data!$H$102,0)*Correlation!$H$6</f>
        <v>0</v>
      </c>
      <c r="F65" s="7">
        <f>IF(Data!Z65&gt;0,Data!Z65-Data!$Z$102,0)*Correlation!$Z$6</f>
        <v>-0.52035104797661713</v>
      </c>
      <c r="G65" s="3">
        <f t="shared" si="2"/>
        <v>-2.3801781402007958</v>
      </c>
      <c r="H65" s="7">
        <f>IF(Data!S65&gt;0,Correlation!$S$6,0)</f>
        <v>0.47668328054517961</v>
      </c>
      <c r="I65" s="7">
        <f>IF(Data!Y65&gt;0,Correlation!$Y$6,0)</f>
        <v>0.46411014776485626</v>
      </c>
      <c r="J65" s="7">
        <f>IF(Data!U65&gt;0,Correlation!$U$6,0)</f>
        <v>0.43899155441463594</v>
      </c>
      <c r="K65" s="7">
        <f>IF(Data!H65&gt;0,Correlation!$H$6,0)</f>
        <v>0</v>
      </c>
      <c r="L65" s="7">
        <f>IF(Data!Z65&gt;0,Correlation!$Z$6,0)</f>
        <v>0.37985626502293046</v>
      </c>
      <c r="M65" s="3">
        <f t="shared" si="3"/>
        <v>1.7596412477476022</v>
      </c>
      <c r="N65" s="6">
        <f>G65/IF(M65&gt;0,M65,1)+Data!$F$102</f>
        <v>2.3088887988600599</v>
      </c>
    </row>
    <row r="66" spans="1:14" x14ac:dyDescent="0.3">
      <c r="A66" t="str">
        <f>Data!A66</f>
        <v>807: Seven (a.k.a. Se7en) (1995)</v>
      </c>
      <c r="B66" s="7">
        <f>IF(Data!S66&gt;0,Data!S66-Data!$S$102,0)*Correlation!$S$6</f>
        <v>0</v>
      </c>
      <c r="C66" s="7">
        <f>IF(Data!Y66&gt;0,Data!Y66-Data!$Y$102,0)*Correlation!$Y$6</f>
        <v>0.1392330443294568</v>
      </c>
      <c r="D66" s="7">
        <f>IF(Data!U66&gt;0,Data!U66-Data!$U$102,0)*Correlation!$U$6</f>
        <v>0.7067764026075638</v>
      </c>
      <c r="E66" s="7">
        <f>IF(Data!H66&gt;0,Data!H66-Data!$H$102,0)*Correlation!$H$6</f>
        <v>0</v>
      </c>
      <c r="F66" s="7">
        <f>IF(Data!Z66&gt;0,Data!Z66-Data!$Z$102,0)*Correlation!$Z$6</f>
        <v>0.42928961458070902</v>
      </c>
      <c r="G66" s="3">
        <f t="shared" ref="G66:G97" si="4">SUM(B66:F66)</f>
        <v>1.2752990615177295</v>
      </c>
      <c r="H66" s="7">
        <f>IF(Data!S66&gt;0,Correlation!$S$6,0)</f>
        <v>0</v>
      </c>
      <c r="I66" s="7">
        <f>IF(Data!Y66&gt;0,Correlation!$Y$6,0)</f>
        <v>0.46411014776485626</v>
      </c>
      <c r="J66" s="7">
        <f>IF(Data!U66&gt;0,Correlation!$U$6,0)</f>
        <v>0.43899155441463594</v>
      </c>
      <c r="K66" s="7">
        <f>IF(Data!H66&gt;0,Correlation!$H$6,0)</f>
        <v>0</v>
      </c>
      <c r="L66" s="7">
        <f>IF(Data!Z66&gt;0,Correlation!$Z$6,0)</f>
        <v>0.37985626502293046</v>
      </c>
      <c r="M66" s="3">
        <f t="shared" ref="M66:M97" si="5">SUM(H66:L66)</f>
        <v>1.2829579672024227</v>
      </c>
      <c r="N66" s="6">
        <f>G66/IF(M66&gt;0,M66,1)+Data!$F$102</f>
        <v>4.6555687369796797</v>
      </c>
    </row>
    <row r="67" spans="1:14" x14ac:dyDescent="0.3">
      <c r="A67" t="str">
        <f>Data!A67</f>
        <v>808: Shrek (2001)</v>
      </c>
      <c r="B67" s="7">
        <f>IF(Data!S67&gt;0,Data!S67-Data!$S$102,0)*Correlation!$S$6</f>
        <v>2.8600996832710803E-2</v>
      </c>
      <c r="C67" s="7">
        <f>IF(Data!Y67&gt;0,Data!Y67-Data!$Y$102,0)*Correlation!$Y$6</f>
        <v>0.1392330443294568</v>
      </c>
      <c r="D67" s="7">
        <f>IF(Data!U67&gt;0,Data!U67-Data!$U$102,0)*Correlation!$U$6</f>
        <v>4.8289070985609896E-2</v>
      </c>
      <c r="E67" s="7">
        <f>IF(Data!H67&gt;0,Data!H67-Data!$H$102,0)*Correlation!$H$6</f>
        <v>0.20013725212690819</v>
      </c>
      <c r="F67" s="7">
        <f>IF(Data!Z67&gt;0,Data!Z67-Data!$Z$102,0)*Correlation!$Z$6</f>
        <v>0.23936148206924379</v>
      </c>
      <c r="G67" s="3">
        <f t="shared" si="4"/>
        <v>0.6556218463439295</v>
      </c>
      <c r="H67" s="7">
        <f>IF(Data!S67&gt;0,Correlation!$S$6,0)</f>
        <v>0.47668328054517961</v>
      </c>
      <c r="I67" s="7">
        <f>IF(Data!Y67&gt;0,Correlation!$Y$6,0)</f>
        <v>0.46411014776485626</v>
      </c>
      <c r="J67" s="7">
        <f>IF(Data!U67&gt;0,Correlation!$U$6,0)</f>
        <v>0.43899155441463594</v>
      </c>
      <c r="K67" s="7">
        <f>IF(Data!H67&gt;0,Correlation!$H$6,0)</f>
        <v>0.40027450425381639</v>
      </c>
      <c r="L67" s="7">
        <f>IF(Data!Z67&gt;0,Correlation!$Z$6,0)</f>
        <v>0.37985626502293046</v>
      </c>
      <c r="M67" s="3">
        <f t="shared" si="5"/>
        <v>2.1599157520014187</v>
      </c>
      <c r="N67" s="6">
        <f>G67/IF(M67&gt;0,M67,1)+Data!$F$102</f>
        <v>3.9650789333075189</v>
      </c>
    </row>
    <row r="68" spans="1:14" x14ac:dyDescent="0.3">
      <c r="A68" t="str">
        <f>Data!A68</f>
        <v>809: Shrek 2 (2004)</v>
      </c>
      <c r="B68" s="7">
        <f>IF(Data!S68&gt;0,Data!S68-Data!$S$102,0)*Correlation!$S$6</f>
        <v>-0.92476556425764844</v>
      </c>
      <c r="C68" s="7">
        <f>IF(Data!Y68&gt;0,Data!Y68-Data!$Y$102,0)*Correlation!$Y$6</f>
        <v>0</v>
      </c>
      <c r="D68" s="7">
        <f>IF(Data!U68&gt;0,Data!U68-Data!$U$102,0)*Correlation!$U$6</f>
        <v>4.8289070985609896E-2</v>
      </c>
      <c r="E68" s="7">
        <f>IF(Data!H68&gt;0,Data!H68-Data!$H$102,0)*Correlation!$H$6</f>
        <v>0.20013725212690819</v>
      </c>
      <c r="F68" s="7">
        <f>IF(Data!Z68&gt;0,Data!Z68-Data!$Z$102,0)*Correlation!$Z$6</f>
        <v>4.9433349557778568E-2</v>
      </c>
      <c r="G68" s="3">
        <f t="shared" si="4"/>
        <v>-0.62690589158735177</v>
      </c>
      <c r="H68" s="7">
        <f>IF(Data!S68&gt;0,Correlation!$S$6,0)</f>
        <v>0.47668328054517961</v>
      </c>
      <c r="I68" s="7">
        <f>IF(Data!Y68&gt;0,Correlation!$Y$6,0)</f>
        <v>0</v>
      </c>
      <c r="J68" s="7">
        <f>IF(Data!U68&gt;0,Correlation!$U$6,0)</f>
        <v>0.43899155441463594</v>
      </c>
      <c r="K68" s="7">
        <f>IF(Data!H68&gt;0,Correlation!$H$6,0)</f>
        <v>0.40027450425381639</v>
      </c>
      <c r="L68" s="7">
        <f>IF(Data!Z68&gt;0,Correlation!$Z$6,0)</f>
        <v>0.37985626502293046</v>
      </c>
      <c r="M68" s="3">
        <f t="shared" si="5"/>
        <v>1.6958056042365626</v>
      </c>
      <c r="N68" s="6">
        <f>G68/IF(M68&gt;0,M68,1)+Data!$F$102</f>
        <v>3.2918581809560772</v>
      </c>
    </row>
    <row r="69" spans="1:14" x14ac:dyDescent="0.3">
      <c r="A69" t="str">
        <f>Data!A69</f>
        <v>812: Aladdin (1992)</v>
      </c>
      <c r="B69" s="7">
        <f>IF(Data!S69&gt;0,Data!S69-Data!$S$102,0)*Correlation!$S$6</f>
        <v>-0.44808228371246883</v>
      </c>
      <c r="C69" s="7">
        <f>IF(Data!Y69&gt;0,Data!Y69-Data!$Y$102,0)*Correlation!$Y$6</f>
        <v>0</v>
      </c>
      <c r="D69" s="7">
        <f>IF(Data!U69&gt;0,Data!U69-Data!$U$102,0)*Correlation!$U$6</f>
        <v>-0.39070248342902603</v>
      </c>
      <c r="E69" s="7">
        <f>IF(Data!H69&gt;0,Data!H69-Data!$H$102,0)*Correlation!$H$6</f>
        <v>0</v>
      </c>
      <c r="F69" s="7">
        <f>IF(Data!Z69&gt;0,Data!Z69-Data!$Z$102,0)*Correlation!$Z$6</f>
        <v>0</v>
      </c>
      <c r="G69" s="3">
        <f t="shared" si="4"/>
        <v>-0.83878476714149486</v>
      </c>
      <c r="H69" s="7">
        <f>IF(Data!S69&gt;0,Correlation!$S$6,0)</f>
        <v>0.47668328054517961</v>
      </c>
      <c r="I69" s="7">
        <f>IF(Data!Y69&gt;0,Correlation!$Y$6,0)</f>
        <v>0</v>
      </c>
      <c r="J69" s="7">
        <f>IF(Data!U69&gt;0,Correlation!$U$6,0)</f>
        <v>0.43899155441463594</v>
      </c>
      <c r="K69" s="7">
        <f>IF(Data!H69&gt;0,Correlation!$H$6,0)</f>
        <v>0</v>
      </c>
      <c r="L69" s="7">
        <f>IF(Data!Z69&gt;0,Correlation!$Z$6,0)</f>
        <v>0</v>
      </c>
      <c r="M69" s="3">
        <f t="shared" si="5"/>
        <v>0.91567483495981561</v>
      </c>
      <c r="N69" s="6">
        <f>G69/IF(M69&gt;0,M69,1)+Data!$F$102</f>
        <v>2.7455093919197635</v>
      </c>
    </row>
    <row r="70" spans="1:14" x14ac:dyDescent="0.3">
      <c r="A70" t="str">
        <f>Data!A70</f>
        <v>854: The Mask (1994)</v>
      </c>
      <c r="B70" s="7">
        <f>IF(Data!S70&gt;0,Data!S70-Data!$S$102,0)*Correlation!$S$6</f>
        <v>-0.44808228371246883</v>
      </c>
      <c r="C70" s="7">
        <f>IF(Data!Y70&gt;0,Data!Y70-Data!$Y$102,0)*Correlation!$Y$6</f>
        <v>-9.2822029552971336E-2</v>
      </c>
      <c r="D70" s="7">
        <f>IF(Data!U70&gt;0,Data!U70-Data!$U$102,0)*Correlation!$U$6</f>
        <v>-0.17120670622170808</v>
      </c>
      <c r="E70" s="7">
        <f>IF(Data!H70&gt;0,Data!H70-Data!$H$102,0)*Correlation!$H$6</f>
        <v>0</v>
      </c>
      <c r="F70" s="7">
        <f>IF(Data!Z70&gt;0,Data!Z70-Data!$Z$102,0)*Correlation!$Z$6</f>
        <v>-0.3304229154651519</v>
      </c>
      <c r="G70" s="3">
        <f t="shared" si="4"/>
        <v>-1.0425339349523002</v>
      </c>
      <c r="H70" s="7">
        <f>IF(Data!S70&gt;0,Correlation!$S$6,0)</f>
        <v>0.47668328054517961</v>
      </c>
      <c r="I70" s="7">
        <f>IF(Data!Y70&gt;0,Correlation!$Y$6,0)</f>
        <v>0.46411014776485626</v>
      </c>
      <c r="J70" s="7">
        <f>IF(Data!U70&gt;0,Correlation!$U$6,0)</f>
        <v>0.43899155441463594</v>
      </c>
      <c r="K70" s="7">
        <f>IF(Data!H70&gt;0,Correlation!$H$6,0)</f>
        <v>0.40027450425381639</v>
      </c>
      <c r="L70" s="7">
        <f>IF(Data!Z70&gt;0,Correlation!$Z$6,0)</f>
        <v>0.37985626502293046</v>
      </c>
      <c r="M70" s="3">
        <f t="shared" si="5"/>
        <v>2.1599157520014187</v>
      </c>
      <c r="N70" s="6">
        <f>G70/IF(M70&gt;0,M70,1)+Data!$F$102</f>
        <v>3.1788650359725481</v>
      </c>
    </row>
    <row r="71" spans="1:14" x14ac:dyDescent="0.3">
      <c r="A71" t="str">
        <f>Data!A71</f>
        <v>857: Saving Private Ryan (1998)</v>
      </c>
      <c r="B71" s="7">
        <f>IF(Data!S71&gt;0,Data!S71-Data!$S$102,0)*Correlation!$S$6</f>
        <v>0</v>
      </c>
      <c r="C71" s="7">
        <f>IF(Data!Y71&gt;0,Data!Y71-Data!$Y$102,0)*Correlation!$Y$6</f>
        <v>-0.32487710343539944</v>
      </c>
      <c r="D71" s="7">
        <f>IF(Data!U71&gt;0,Data!U71-Data!$U$102,0)*Correlation!$U$6</f>
        <v>0.26778484819292786</v>
      </c>
      <c r="E71" s="7">
        <f>IF(Data!H71&gt;0,Data!H71-Data!$H$102,0)*Correlation!$H$6</f>
        <v>0</v>
      </c>
      <c r="F71" s="7">
        <f>IF(Data!Z71&gt;0,Data!Z71-Data!$Z$102,0)*Correlation!$Z$6</f>
        <v>4.9433349557778568E-2</v>
      </c>
      <c r="G71" s="3">
        <f t="shared" si="4"/>
        <v>-7.6589056846930112E-3</v>
      </c>
      <c r="H71" s="7">
        <f>IF(Data!S71&gt;0,Correlation!$S$6,0)</f>
        <v>0</v>
      </c>
      <c r="I71" s="7">
        <f>IF(Data!Y71&gt;0,Correlation!$Y$6,0)</f>
        <v>0.46411014776485626</v>
      </c>
      <c r="J71" s="7">
        <f>IF(Data!U71&gt;0,Correlation!$U$6,0)</f>
        <v>0.43899155441463594</v>
      </c>
      <c r="K71" s="7">
        <f>IF(Data!H71&gt;0,Correlation!$H$6,0)</f>
        <v>0.40027450425381639</v>
      </c>
      <c r="L71" s="7">
        <f>IF(Data!Z71&gt;0,Correlation!$Z$6,0)</f>
        <v>0.37985626502293046</v>
      </c>
      <c r="M71" s="3">
        <f t="shared" si="5"/>
        <v>1.6832324714562392</v>
      </c>
      <c r="N71" s="6">
        <f>G71/IF(M71&gt;0,M71,1)+Data!$F$102</f>
        <v>3.6569883439435538</v>
      </c>
    </row>
    <row r="72" spans="1:14" x14ac:dyDescent="0.3">
      <c r="A72" t="str">
        <f>Data!A72</f>
        <v>862: Toy Story (1995)</v>
      </c>
      <c r="B72" s="7">
        <f>IF(Data!S72&gt;0,Data!S72-Data!$S$102,0)*Correlation!$S$6</f>
        <v>0.26694263710530058</v>
      </c>
      <c r="C72" s="7">
        <f>IF(Data!Y72&gt;0,Data!Y72-Data!$Y$102,0)*Correlation!$Y$6</f>
        <v>0</v>
      </c>
      <c r="D72" s="7">
        <f>IF(Data!U72&gt;0,Data!U72-Data!$U$102,0)*Correlation!$U$6</f>
        <v>0.26778484819292786</v>
      </c>
      <c r="E72" s="7">
        <f>IF(Data!H72&gt;0,Data!H72-Data!$H$102,0)*Correlation!$H$6</f>
        <v>-0.40027450425381639</v>
      </c>
      <c r="F72" s="7">
        <f>IF(Data!Z72&gt;0,Data!Z72-Data!$Z$102,0)*Correlation!$Z$6</f>
        <v>-0.14049478295368667</v>
      </c>
      <c r="G72" s="3">
        <f t="shared" si="4"/>
        <v>-6.0418019092746134E-3</v>
      </c>
      <c r="H72" s="7">
        <f>IF(Data!S72&gt;0,Correlation!$S$6,0)</f>
        <v>0.47668328054517961</v>
      </c>
      <c r="I72" s="7">
        <f>IF(Data!Y72&gt;0,Correlation!$Y$6,0)</f>
        <v>0</v>
      </c>
      <c r="J72" s="7">
        <f>IF(Data!U72&gt;0,Correlation!$U$6,0)</f>
        <v>0.43899155441463594</v>
      </c>
      <c r="K72" s="7">
        <f>IF(Data!H72&gt;0,Correlation!$H$6,0)</f>
        <v>0.40027450425381639</v>
      </c>
      <c r="L72" s="7">
        <f>IF(Data!Z72&gt;0,Correlation!$Z$6,0)</f>
        <v>0.37985626502293046</v>
      </c>
      <c r="M72" s="3">
        <f t="shared" si="5"/>
        <v>1.6958056042365626</v>
      </c>
      <c r="N72" s="6">
        <f>G72/IF(M72&gt;0,M72,1)+Data!$F$102</f>
        <v>3.6579756699695571</v>
      </c>
    </row>
    <row r="73" spans="1:14" x14ac:dyDescent="0.3">
      <c r="A73" t="str">
        <f>Data!A73</f>
        <v>954: Mission: Impossible (1996)</v>
      </c>
      <c r="B73" s="7">
        <f>IF(Data!S73&gt;0,Data!S73-Data!$S$102,0)*Correlation!$S$6</f>
        <v>0.26694263710530058</v>
      </c>
      <c r="C73" s="7">
        <f>IF(Data!Y73&gt;0,Data!Y73-Data!$Y$102,0)*Correlation!$Y$6</f>
        <v>-0.7889872512002557</v>
      </c>
      <c r="D73" s="7">
        <f>IF(Data!U73&gt;0,Data!U73-Data!$U$102,0)*Correlation!$U$6</f>
        <v>-0.17120670622170808</v>
      </c>
      <c r="E73" s="7">
        <f>IF(Data!H73&gt;0,Data!H73-Data!$H$102,0)*Correlation!$H$6</f>
        <v>0</v>
      </c>
      <c r="F73" s="7">
        <f>IF(Data!Z73&gt;0,Data!Z73-Data!$Z$102,0)*Correlation!$Z$6</f>
        <v>0.23936148206924379</v>
      </c>
      <c r="G73" s="3">
        <f t="shared" si="4"/>
        <v>-0.45388983824741935</v>
      </c>
      <c r="H73" s="7">
        <f>IF(Data!S73&gt;0,Correlation!$S$6,0)</f>
        <v>0.47668328054517961</v>
      </c>
      <c r="I73" s="7">
        <f>IF(Data!Y73&gt;0,Correlation!$Y$6,0)</f>
        <v>0.46411014776485626</v>
      </c>
      <c r="J73" s="7">
        <f>IF(Data!U73&gt;0,Correlation!$U$6,0)</f>
        <v>0.43899155441463594</v>
      </c>
      <c r="K73" s="7">
        <f>IF(Data!H73&gt;0,Correlation!$H$6,0)</f>
        <v>0.40027450425381639</v>
      </c>
      <c r="L73" s="7">
        <f>IF(Data!Z73&gt;0,Correlation!$Z$6,0)</f>
        <v>0.37985626502293046</v>
      </c>
      <c r="M73" s="3">
        <f t="shared" si="5"/>
        <v>2.1599157520014187</v>
      </c>
      <c r="N73" s="6">
        <f>G73/IF(M73&gt;0,M73,1)+Data!$F$102</f>
        <v>3.4513960808336415</v>
      </c>
    </row>
    <row r="74" spans="1:14" x14ac:dyDescent="0.3">
      <c r="A74" t="str">
        <f>Data!A74</f>
        <v>955: Mission: Impossible II (2000)</v>
      </c>
      <c r="B74" s="7">
        <f>IF(Data!S74&gt;0,Data!S74-Data!$S$102,0)*Correlation!$S$6</f>
        <v>-0.209740643439879</v>
      </c>
      <c r="C74" s="7">
        <f>IF(Data!Y74&gt;0,Data!Y74-Data!$Y$102,0)*Correlation!$Y$6</f>
        <v>-0.55693217731782763</v>
      </c>
      <c r="D74" s="7">
        <f>IF(Data!U74&gt;0,Data!U74-Data!$U$102,0)*Correlation!$U$6</f>
        <v>-0.39070248342902603</v>
      </c>
      <c r="E74" s="7">
        <f>IF(Data!H74&gt;0,Data!H74-Data!$H$102,0)*Correlation!$H$6</f>
        <v>-0.20013725212690819</v>
      </c>
      <c r="F74" s="7">
        <f>IF(Data!Z74&gt;0,Data!Z74-Data!$Z$102,0)*Correlation!$Z$6</f>
        <v>4.9433349557778568E-2</v>
      </c>
      <c r="G74" s="3">
        <f t="shared" si="4"/>
        <v>-1.3080792067558624</v>
      </c>
      <c r="H74" s="7">
        <f>IF(Data!S74&gt;0,Correlation!$S$6,0)</f>
        <v>0.47668328054517961</v>
      </c>
      <c r="I74" s="7">
        <f>IF(Data!Y74&gt;0,Correlation!$Y$6,0)</f>
        <v>0.46411014776485626</v>
      </c>
      <c r="J74" s="7">
        <f>IF(Data!U74&gt;0,Correlation!$U$6,0)</f>
        <v>0.43899155441463594</v>
      </c>
      <c r="K74" s="7">
        <f>IF(Data!H74&gt;0,Correlation!$H$6,0)</f>
        <v>0.40027450425381639</v>
      </c>
      <c r="L74" s="7">
        <f>IF(Data!Z74&gt;0,Correlation!$Z$6,0)</f>
        <v>0.37985626502293046</v>
      </c>
      <c r="M74" s="3">
        <f t="shared" si="5"/>
        <v>2.1599157520014187</v>
      </c>
      <c r="N74" s="6">
        <f>G74/IF(M74&gt;0,M74,1)+Data!$F$102</f>
        <v>3.0559226149278835</v>
      </c>
    </row>
    <row r="75" spans="1:14" x14ac:dyDescent="0.3">
      <c r="A75" t="str">
        <f>Data!A75</f>
        <v>1422: The Departed (2006)</v>
      </c>
      <c r="B75" s="7">
        <f>IF(Data!S75&gt;0,Data!S75-Data!$S$102,0)*Correlation!$S$6</f>
        <v>0</v>
      </c>
      <c r="C75" s="7">
        <f>IF(Data!Y75&gt;0,Data!Y75-Data!$Y$102,0)*Correlation!$Y$6</f>
        <v>0</v>
      </c>
      <c r="D75" s="7">
        <f>IF(Data!U75&gt;0,Data!U75-Data!$U$102,0)*Correlation!$U$6</f>
        <v>-0.39070248342902603</v>
      </c>
      <c r="E75" s="7">
        <f>IF(Data!H75&gt;0,Data!H75-Data!$H$102,0)*Correlation!$H$6</f>
        <v>0</v>
      </c>
      <c r="F75" s="7">
        <f>IF(Data!Z75&gt;0,Data!Z75-Data!$Z$102,0)*Correlation!$Z$6</f>
        <v>0</v>
      </c>
      <c r="G75" s="3">
        <f t="shared" si="4"/>
        <v>-0.39070248342902603</v>
      </c>
      <c r="H75" s="7">
        <f>IF(Data!S75&gt;0,Correlation!$S$6,0)</f>
        <v>0</v>
      </c>
      <c r="I75" s="7">
        <f>IF(Data!Y75&gt;0,Correlation!$Y$6,0)</f>
        <v>0</v>
      </c>
      <c r="J75" s="7">
        <f>IF(Data!U75&gt;0,Correlation!$U$6,0)</f>
        <v>0.43899155441463594</v>
      </c>
      <c r="K75" s="7">
        <f>IF(Data!H75&gt;0,Correlation!$H$6,0)</f>
        <v>0</v>
      </c>
      <c r="L75" s="7">
        <f>IF(Data!Z75&gt;0,Correlation!$Z$6,0)</f>
        <v>0</v>
      </c>
      <c r="M75" s="3">
        <f t="shared" si="5"/>
        <v>0.43899155441463594</v>
      </c>
      <c r="N75" s="6">
        <f>G75/IF(M75&gt;0,M75,1)+Data!$F$102</f>
        <v>2.7715384615384613</v>
      </c>
    </row>
    <row r="76" spans="1:14" x14ac:dyDescent="0.3">
      <c r="A76" t="str">
        <f>Data!A76</f>
        <v>1572: Die Hard: With a Vengeance (1995)</v>
      </c>
      <c r="B76" s="7">
        <f>IF(Data!S76&gt;0,Data!S76-Data!$S$102,0)*Correlation!$S$6</f>
        <v>0.74362591765048025</v>
      </c>
      <c r="C76" s="7">
        <f>IF(Data!Y76&gt;0,Data!Y76-Data!$Y$102,0)*Correlation!$Y$6</f>
        <v>0</v>
      </c>
      <c r="D76" s="7">
        <f>IF(Data!U76&gt;0,Data!U76-Data!$U$102,0)*Correlation!$U$6</f>
        <v>0.26778484819292786</v>
      </c>
      <c r="E76" s="7">
        <f>IF(Data!H76&gt;0,Data!H76-Data!$H$102,0)*Correlation!$H$6</f>
        <v>0</v>
      </c>
      <c r="F76" s="7">
        <f>IF(Data!Z76&gt;0,Data!Z76-Data!$Z$102,0)*Correlation!$Z$6</f>
        <v>4.9433349557778568E-2</v>
      </c>
      <c r="G76" s="3">
        <f t="shared" si="4"/>
        <v>1.0608441154011867</v>
      </c>
      <c r="H76" s="7">
        <f>IF(Data!S76&gt;0,Correlation!$S$6,0)</f>
        <v>0.47668328054517961</v>
      </c>
      <c r="I76" s="7">
        <f>IF(Data!Y76&gt;0,Correlation!$Y$6,0)</f>
        <v>0</v>
      </c>
      <c r="J76" s="7">
        <f>IF(Data!U76&gt;0,Correlation!$U$6,0)</f>
        <v>0.43899155441463594</v>
      </c>
      <c r="K76" s="7">
        <f>IF(Data!H76&gt;0,Correlation!$H$6,0)</f>
        <v>0</v>
      </c>
      <c r="L76" s="7">
        <f>IF(Data!Z76&gt;0,Correlation!$Z$6,0)</f>
        <v>0.37985626502293046</v>
      </c>
      <c r="M76" s="3">
        <f t="shared" si="5"/>
        <v>1.2955310999827461</v>
      </c>
      <c r="N76" s="6">
        <f>G76/IF(M76&gt;0,M76,1)+Data!$F$102</f>
        <v>4.4803872837823384</v>
      </c>
    </row>
    <row r="77" spans="1:14" x14ac:dyDescent="0.3">
      <c r="A77" t="str">
        <f>Data!A77</f>
        <v>1597: Meet the Parents (2000)</v>
      </c>
      <c r="B77" s="7">
        <f>IF(Data!S77&gt;0,Data!S77-Data!$S$102,0)*Correlation!$S$6</f>
        <v>0</v>
      </c>
      <c r="C77" s="7">
        <f>IF(Data!Y77&gt;0,Data!Y77-Data!$Y$102,0)*Correlation!$Y$6</f>
        <v>0</v>
      </c>
      <c r="D77" s="7">
        <f>IF(Data!U77&gt;0,Data!U77-Data!$U$102,0)*Correlation!$U$6</f>
        <v>-0.39070248342902603</v>
      </c>
      <c r="E77" s="7">
        <f>IF(Data!H77&gt;0,Data!H77-Data!$H$102,0)*Correlation!$H$6</f>
        <v>0.20013725212690819</v>
      </c>
      <c r="F77" s="7">
        <f>IF(Data!Z77&gt;0,Data!Z77-Data!$Z$102,0)*Correlation!$Z$6</f>
        <v>-0.52035104797661713</v>
      </c>
      <c r="G77" s="3">
        <f t="shared" si="4"/>
        <v>-0.71091627927873491</v>
      </c>
      <c r="H77" s="7">
        <f>IF(Data!S77&gt;0,Correlation!$S$6,0)</f>
        <v>0</v>
      </c>
      <c r="I77" s="7">
        <f>IF(Data!Y77&gt;0,Correlation!$Y$6,0)</f>
        <v>0</v>
      </c>
      <c r="J77" s="7">
        <f>IF(Data!U77&gt;0,Correlation!$U$6,0)</f>
        <v>0.43899155441463594</v>
      </c>
      <c r="K77" s="7">
        <f>IF(Data!H77&gt;0,Correlation!$H$6,0)</f>
        <v>0.40027450425381639</v>
      </c>
      <c r="L77" s="7">
        <f>IF(Data!Z77&gt;0,Correlation!$Z$6,0)</f>
        <v>0.37985626502293046</v>
      </c>
      <c r="M77" s="3">
        <f t="shared" si="5"/>
        <v>1.2191223236913828</v>
      </c>
      <c r="N77" s="6">
        <f>G77/IF(M77&gt;0,M77,1)+Data!$F$102</f>
        <v>3.0784006865478846</v>
      </c>
    </row>
    <row r="78" spans="1:14" x14ac:dyDescent="0.3">
      <c r="A78" t="str">
        <f>Data!A78</f>
        <v>1637: Speed (1994)</v>
      </c>
      <c r="B78" s="7">
        <f>IF(Data!S78&gt;0,Data!S78-Data!$S$102,0)*Correlation!$S$6</f>
        <v>0.50528427737789039</v>
      </c>
      <c r="C78" s="7">
        <f>IF(Data!Y78&gt;0,Data!Y78-Data!$Y$102,0)*Correlation!$Y$6</f>
        <v>0</v>
      </c>
      <c r="D78" s="7">
        <f>IF(Data!U78&gt;0,Data!U78-Data!$U$102,0)*Correlation!$U$6</f>
        <v>-0.39070248342902603</v>
      </c>
      <c r="E78" s="7">
        <f>IF(Data!H78&gt;0,Data!H78-Data!$H$102,0)*Correlation!$H$6</f>
        <v>-0.20013725212690819</v>
      </c>
      <c r="F78" s="7">
        <f>IF(Data!Z78&gt;0,Data!Z78-Data!$Z$102,0)*Correlation!$Z$6</f>
        <v>-0.14049478295368667</v>
      </c>
      <c r="G78" s="3">
        <f t="shared" si="4"/>
        <v>-0.2260502411317305</v>
      </c>
      <c r="H78" s="7">
        <f>IF(Data!S78&gt;0,Correlation!$S$6,0)</f>
        <v>0.47668328054517961</v>
      </c>
      <c r="I78" s="7">
        <f>IF(Data!Y78&gt;0,Correlation!$Y$6,0)</f>
        <v>0</v>
      </c>
      <c r="J78" s="7">
        <f>IF(Data!U78&gt;0,Correlation!$U$6,0)</f>
        <v>0.43899155441463594</v>
      </c>
      <c r="K78" s="7">
        <f>IF(Data!H78&gt;0,Correlation!$H$6,0)</f>
        <v>0.40027450425381639</v>
      </c>
      <c r="L78" s="7">
        <f>IF(Data!Z78&gt;0,Correlation!$Z$6,0)</f>
        <v>0.37985626502293046</v>
      </c>
      <c r="M78" s="3">
        <f t="shared" si="5"/>
        <v>1.6958056042365626</v>
      </c>
      <c r="N78" s="6">
        <f>G78/IF(M78&gt;0,M78,1)+Data!$F$102</f>
        <v>3.5282388424270499</v>
      </c>
    </row>
    <row r="79" spans="1:14" x14ac:dyDescent="0.3">
      <c r="A79" t="str">
        <f>Data!A79</f>
        <v>1891: Star Wars: Episode V - The Empire Strikes Back (1980)</v>
      </c>
      <c r="B79" s="7">
        <f>IF(Data!S79&gt;0,Data!S79-Data!$S$102,0)*Correlation!$S$6</f>
        <v>0.74362591765048025</v>
      </c>
      <c r="C79" s="7">
        <f>IF(Data!Y79&gt;0,Data!Y79-Data!$Y$102,0)*Correlation!$Y$6</f>
        <v>0</v>
      </c>
      <c r="D79" s="7">
        <f>IF(Data!U79&gt;0,Data!U79-Data!$U$102,0)*Correlation!$U$6</f>
        <v>0.7067764026075638</v>
      </c>
      <c r="E79" s="7">
        <f>IF(Data!H79&gt;0,Data!H79-Data!$H$102,0)*Correlation!$H$6</f>
        <v>0</v>
      </c>
      <c r="F79" s="7">
        <f>IF(Data!Z79&gt;0,Data!Z79-Data!$Z$102,0)*Correlation!$Z$6</f>
        <v>0</v>
      </c>
      <c r="G79" s="3">
        <f t="shared" si="4"/>
        <v>1.4504023202580441</v>
      </c>
      <c r="H79" s="7">
        <f>IF(Data!S79&gt;0,Correlation!$S$6,0)</f>
        <v>0.47668328054517961</v>
      </c>
      <c r="I79" s="7">
        <f>IF(Data!Y79&gt;0,Correlation!$Y$6,0)</f>
        <v>0</v>
      </c>
      <c r="J79" s="7">
        <f>IF(Data!U79&gt;0,Correlation!$U$6,0)</f>
        <v>0.43899155441463594</v>
      </c>
      <c r="K79" s="7">
        <f>IF(Data!H79&gt;0,Correlation!$H$6,0)</f>
        <v>0</v>
      </c>
      <c r="L79" s="7">
        <f>IF(Data!Z79&gt;0,Correlation!$Z$6,0)</f>
        <v>0</v>
      </c>
      <c r="M79" s="3">
        <f t="shared" si="5"/>
        <v>0.91567483495981561</v>
      </c>
      <c r="N79" s="6">
        <f>G79/IF(M79&gt;0,M79,1)+Data!$F$102</f>
        <v>5.2455093919197626</v>
      </c>
    </row>
    <row r="80" spans="1:14" x14ac:dyDescent="0.3">
      <c r="A80" t="str">
        <f>Data!A80</f>
        <v>1892: Star Wars: Episode VI - Return of the Jedi (1983)</v>
      </c>
      <c r="B80" s="7">
        <f>IF(Data!S80&gt;0,Data!S80-Data!$S$102,0)*Correlation!$S$6</f>
        <v>2.8600996832710803E-2</v>
      </c>
      <c r="C80" s="7">
        <f>IF(Data!Y80&gt;0,Data!Y80-Data!$Y$102,0)*Correlation!$Y$6</f>
        <v>0</v>
      </c>
      <c r="D80" s="7">
        <f>IF(Data!U80&gt;0,Data!U80-Data!$U$102,0)*Correlation!$U$6</f>
        <v>0.48728062540024586</v>
      </c>
      <c r="E80" s="7">
        <f>IF(Data!H80&gt;0,Data!H80-Data!$H$102,0)*Correlation!$H$6</f>
        <v>0</v>
      </c>
      <c r="F80" s="7">
        <f>IF(Data!Z80&gt;0,Data!Z80-Data!$Z$102,0)*Correlation!$Z$6</f>
        <v>0</v>
      </c>
      <c r="G80" s="3">
        <f t="shared" si="4"/>
        <v>0.51588162223295664</v>
      </c>
      <c r="H80" s="7">
        <f>IF(Data!S80&gt;0,Correlation!$S$6,0)</f>
        <v>0.47668328054517961</v>
      </c>
      <c r="I80" s="7">
        <f>IF(Data!Y80&gt;0,Correlation!$Y$6,0)</f>
        <v>0</v>
      </c>
      <c r="J80" s="7">
        <f>IF(Data!U80&gt;0,Correlation!$U$6,0)</f>
        <v>0.43899155441463594</v>
      </c>
      <c r="K80" s="7">
        <f>IF(Data!H80&gt;0,Correlation!$H$6,0)</f>
        <v>0</v>
      </c>
      <c r="L80" s="7">
        <f>IF(Data!Z80&gt;0,Correlation!$Z$6,0)</f>
        <v>0</v>
      </c>
      <c r="M80" s="3">
        <f t="shared" si="5"/>
        <v>0.91567483495981561</v>
      </c>
      <c r="N80" s="6">
        <f>G80/IF(M80&gt;0,M80,1)+Data!$F$102</f>
        <v>4.2249279995458</v>
      </c>
    </row>
    <row r="81" spans="1:14" x14ac:dyDescent="0.3">
      <c r="A81" t="str">
        <f>Data!A81</f>
        <v>1894: Star Wars: Episode II - Attack of the Clones (2002)</v>
      </c>
      <c r="B81" s="7">
        <f>IF(Data!S81&gt;0,Data!S81-Data!$S$102,0)*Correlation!$S$6</f>
        <v>-0.92476556425764844</v>
      </c>
      <c r="C81" s="7">
        <f>IF(Data!Y81&gt;0,Data!Y81-Data!$Y$102,0)*Correlation!$Y$6</f>
        <v>0</v>
      </c>
      <c r="D81" s="7">
        <f>IF(Data!U81&gt;0,Data!U81-Data!$U$102,0)*Correlation!$U$6</f>
        <v>4.8289070985609896E-2</v>
      </c>
      <c r="E81" s="7">
        <f>IF(Data!H81&gt;0,Data!H81-Data!$H$102,0)*Correlation!$H$6</f>
        <v>0</v>
      </c>
      <c r="F81" s="7">
        <f>IF(Data!Z81&gt;0,Data!Z81-Data!$Z$102,0)*Correlation!$Z$6</f>
        <v>0</v>
      </c>
      <c r="G81" s="3">
        <f t="shared" si="4"/>
        <v>-0.87647649327203858</v>
      </c>
      <c r="H81" s="7">
        <f>IF(Data!S81&gt;0,Correlation!$S$6,0)</f>
        <v>0.47668328054517961</v>
      </c>
      <c r="I81" s="7">
        <f>IF(Data!Y81&gt;0,Correlation!$Y$6,0)</f>
        <v>0</v>
      </c>
      <c r="J81" s="7">
        <f>IF(Data!U81&gt;0,Correlation!$U$6,0)</f>
        <v>0.43899155441463594</v>
      </c>
      <c r="K81" s="7">
        <f>IF(Data!H81&gt;0,Correlation!$H$6,0)</f>
        <v>0</v>
      </c>
      <c r="L81" s="7">
        <f>IF(Data!Z81&gt;0,Correlation!$Z$6,0)</f>
        <v>0</v>
      </c>
      <c r="M81" s="3">
        <f t="shared" si="5"/>
        <v>0.91567483495981561</v>
      </c>
      <c r="N81" s="6">
        <f>G81/IF(M81&gt;0,M81,1)+Data!$F$102</f>
        <v>2.7043466071718369</v>
      </c>
    </row>
    <row r="82" spans="1:14" x14ac:dyDescent="0.3">
      <c r="A82" t="str">
        <f>Data!A82</f>
        <v>1900: Traffic (2000)</v>
      </c>
      <c r="B82" s="7">
        <f>IF(Data!S82&gt;0,Data!S82-Data!$S$102,0)*Correlation!$S$6</f>
        <v>0</v>
      </c>
      <c r="C82" s="7">
        <f>IF(Data!Y82&gt;0,Data!Y82-Data!$Y$102,0)*Correlation!$Y$6</f>
        <v>0.37128811821188495</v>
      </c>
      <c r="D82" s="7">
        <f>IF(Data!U82&gt;0,Data!U82-Data!$U$102,0)*Correlation!$U$6</f>
        <v>4.8289070985609896E-2</v>
      </c>
      <c r="E82" s="7">
        <f>IF(Data!H82&gt;0,Data!H82-Data!$H$102,0)*Correlation!$H$6</f>
        <v>0</v>
      </c>
      <c r="F82" s="7">
        <f>IF(Data!Z82&gt;0,Data!Z82-Data!$Z$102,0)*Correlation!$Z$6</f>
        <v>0</v>
      </c>
      <c r="G82" s="3">
        <f t="shared" si="4"/>
        <v>0.41957718919749487</v>
      </c>
      <c r="H82" s="7">
        <f>IF(Data!S82&gt;0,Correlation!$S$6,0)</f>
        <v>0</v>
      </c>
      <c r="I82" s="7">
        <f>IF(Data!Y82&gt;0,Correlation!$Y$6,0)</f>
        <v>0.46411014776485626</v>
      </c>
      <c r="J82" s="7">
        <f>IF(Data!U82&gt;0,Correlation!$U$6,0)</f>
        <v>0.43899155441463594</v>
      </c>
      <c r="K82" s="7">
        <f>IF(Data!H82&gt;0,Correlation!$H$6,0)</f>
        <v>0</v>
      </c>
      <c r="L82" s="7">
        <f>IF(Data!Z82&gt;0,Correlation!$Z$6,0)</f>
        <v>0</v>
      </c>
      <c r="M82" s="3">
        <f t="shared" si="5"/>
        <v>0.90310170217949226</v>
      </c>
      <c r="N82" s="6">
        <f>G82/IF(M82&gt;0,M82,1)+Data!$F$102</f>
        <v>4.1261341855692235</v>
      </c>
    </row>
    <row r="83" spans="1:14" x14ac:dyDescent="0.3">
      <c r="A83" t="str">
        <f>Data!A83</f>
        <v>2024: The Patriot (2000)</v>
      </c>
      <c r="B83" s="7">
        <f>IF(Data!S83&gt;0,Data!S83-Data!$S$102,0)*Correlation!$S$6</f>
        <v>-0.44808228371246883</v>
      </c>
      <c r="C83" s="7">
        <f>IF(Data!Y83&gt;0,Data!Y83-Data!$Y$102,0)*Correlation!$Y$6</f>
        <v>0</v>
      </c>
      <c r="D83" s="7">
        <f>IF(Data!U83&gt;0,Data!U83-Data!$U$102,0)*Correlation!$U$6</f>
        <v>-1.04918981505098</v>
      </c>
      <c r="E83" s="7">
        <f>IF(Data!H83&gt;0,Data!H83-Data!$H$102,0)*Correlation!$H$6</f>
        <v>0</v>
      </c>
      <c r="F83" s="7">
        <f>IF(Data!Z83&gt;0,Data!Z83-Data!$Z$102,0)*Correlation!$Z$6</f>
        <v>-0.14049478295368667</v>
      </c>
      <c r="G83" s="3">
        <f t="shared" si="4"/>
        <v>-1.6377668817171354</v>
      </c>
      <c r="H83" s="7">
        <f>IF(Data!S83&gt;0,Correlation!$S$6,0)</f>
        <v>0.47668328054517961</v>
      </c>
      <c r="I83" s="7">
        <f>IF(Data!Y83&gt;0,Correlation!$Y$6,0)</f>
        <v>0</v>
      </c>
      <c r="J83" s="7">
        <f>IF(Data!U83&gt;0,Correlation!$U$6,0)</f>
        <v>0.43899155441463594</v>
      </c>
      <c r="K83" s="7">
        <f>IF(Data!H83&gt;0,Correlation!$H$6,0)</f>
        <v>0.40027450425381639</v>
      </c>
      <c r="L83" s="7">
        <f>IF(Data!Z83&gt;0,Correlation!$Z$6,0)</f>
        <v>0.37985626502293046</v>
      </c>
      <c r="M83" s="3">
        <f t="shared" si="5"/>
        <v>1.6958056042365626</v>
      </c>
      <c r="N83" s="6">
        <f>G83/IF(M83&gt;0,M83,1)+Data!$F$102</f>
        <v>2.6957633292794521</v>
      </c>
    </row>
    <row r="84" spans="1:14" x14ac:dyDescent="0.3">
      <c r="A84" t="str">
        <f>Data!A84</f>
        <v>2164: Stargate (1994)</v>
      </c>
      <c r="B84" s="7">
        <f>IF(Data!S84&gt;0,Data!S84-Data!$S$102,0)*Correlation!$S$6</f>
        <v>0.26694263710530058</v>
      </c>
      <c r="C84" s="7">
        <f>IF(Data!Y84&gt;0,Data!Y84-Data!$Y$102,0)*Correlation!$Y$6</f>
        <v>-0.32487710343539944</v>
      </c>
      <c r="D84" s="7">
        <f>IF(Data!U84&gt;0,Data!U84-Data!$U$102,0)*Correlation!$U$6</f>
        <v>4.8289070985609896E-2</v>
      </c>
      <c r="E84" s="7">
        <f>IF(Data!H84&gt;0,Data!H84-Data!$H$102,0)*Correlation!$H$6</f>
        <v>0</v>
      </c>
      <c r="F84" s="7">
        <f>IF(Data!Z84&gt;0,Data!Z84-Data!$Z$102,0)*Correlation!$Z$6</f>
        <v>-0.3304229154651519</v>
      </c>
      <c r="G84" s="3">
        <f t="shared" si="4"/>
        <v>-0.34006831080964084</v>
      </c>
      <c r="H84" s="7">
        <f>IF(Data!S84&gt;0,Correlation!$S$6,0)</f>
        <v>0.47668328054517961</v>
      </c>
      <c r="I84" s="7">
        <f>IF(Data!Y84&gt;0,Correlation!$Y$6,0)</f>
        <v>0.46411014776485626</v>
      </c>
      <c r="J84" s="7">
        <f>IF(Data!U84&gt;0,Correlation!$U$6,0)</f>
        <v>0.43899155441463594</v>
      </c>
      <c r="K84" s="7">
        <f>IF(Data!H84&gt;0,Correlation!$H$6,0)</f>
        <v>0</v>
      </c>
      <c r="L84" s="7">
        <f>IF(Data!Z84&gt;0,Correlation!$Z$6,0)</f>
        <v>0.37985626502293046</v>
      </c>
      <c r="M84" s="3">
        <f t="shared" si="5"/>
        <v>1.7596412477476022</v>
      </c>
      <c r="N84" s="6">
        <f>G84/IF(M84&gt;0,M84,1)+Data!$F$102</f>
        <v>3.4682784369482564</v>
      </c>
    </row>
    <row r="85" spans="1:14" x14ac:dyDescent="0.3">
      <c r="A85" t="str">
        <f>Data!A85</f>
        <v>2501: The Bourne Identity (2002)</v>
      </c>
      <c r="B85" s="7">
        <f>IF(Data!S85&gt;0,Data!S85-Data!$S$102,0)*Correlation!$S$6</f>
        <v>2.8600996832710803E-2</v>
      </c>
      <c r="C85" s="7">
        <f>IF(Data!Y85&gt;0,Data!Y85-Data!$Y$102,0)*Correlation!$Y$6</f>
        <v>0</v>
      </c>
      <c r="D85" s="7">
        <f>IF(Data!U85&gt;0,Data!U85-Data!$U$102,0)*Correlation!$U$6</f>
        <v>0.48728062540024586</v>
      </c>
      <c r="E85" s="7">
        <f>IF(Data!H85&gt;0,Data!H85-Data!$H$102,0)*Correlation!$H$6</f>
        <v>0.20013725212690819</v>
      </c>
      <c r="F85" s="7">
        <f>IF(Data!Z85&gt;0,Data!Z85-Data!$Z$102,0)*Correlation!$Z$6</f>
        <v>0.23936148206924379</v>
      </c>
      <c r="G85" s="3">
        <f t="shared" si="4"/>
        <v>0.95538035642910857</v>
      </c>
      <c r="H85" s="7">
        <f>IF(Data!S85&gt;0,Correlation!$S$6,0)</f>
        <v>0.47668328054517961</v>
      </c>
      <c r="I85" s="7">
        <f>IF(Data!Y85&gt;0,Correlation!$Y$6,0)</f>
        <v>0</v>
      </c>
      <c r="J85" s="7">
        <f>IF(Data!U85&gt;0,Correlation!$U$6,0)</f>
        <v>0.43899155441463594</v>
      </c>
      <c r="K85" s="7">
        <f>IF(Data!H85&gt;0,Correlation!$H$6,0)</f>
        <v>0.40027450425381639</v>
      </c>
      <c r="L85" s="7">
        <f>IF(Data!Z85&gt;0,Correlation!$Z$6,0)</f>
        <v>0.37985626502293046</v>
      </c>
      <c r="M85" s="3">
        <f t="shared" si="5"/>
        <v>1.6958056042365626</v>
      </c>
      <c r="N85" s="6">
        <f>G85/IF(M85&gt;0,M85,1)+Data!$F$102</f>
        <v>4.2249169254628169</v>
      </c>
    </row>
    <row r="86" spans="1:14" x14ac:dyDescent="0.3">
      <c r="A86" t="str">
        <f>Data!A86</f>
        <v>2502: The Bourne Supremacy (2004)</v>
      </c>
      <c r="B86" s="7">
        <f>IF(Data!S86&gt;0,Data!S86-Data!$S$102,0)*Correlation!$S$6</f>
        <v>2.8600996832710803E-2</v>
      </c>
      <c r="C86" s="7">
        <f>IF(Data!Y86&gt;0,Data!Y86-Data!$Y$102,0)*Correlation!$Y$6</f>
        <v>0</v>
      </c>
      <c r="D86" s="7">
        <f>IF(Data!U86&gt;0,Data!U86-Data!$U$102,0)*Correlation!$U$6</f>
        <v>4.8289070985609896E-2</v>
      </c>
      <c r="E86" s="7">
        <f>IF(Data!H86&gt;0,Data!H86-Data!$H$102,0)*Correlation!$H$6</f>
        <v>0.20013725212690819</v>
      </c>
      <c r="F86" s="7">
        <f>IF(Data!Z86&gt;0,Data!Z86-Data!$Z$102,0)*Correlation!$Z$6</f>
        <v>0.42928961458070902</v>
      </c>
      <c r="G86" s="3">
        <f t="shared" si="4"/>
        <v>0.70631693452593791</v>
      </c>
      <c r="H86" s="7">
        <f>IF(Data!S86&gt;0,Correlation!$S$6,0)</f>
        <v>0.47668328054517961</v>
      </c>
      <c r="I86" s="7">
        <f>IF(Data!Y86&gt;0,Correlation!$Y$6,0)</f>
        <v>0</v>
      </c>
      <c r="J86" s="7">
        <f>IF(Data!U86&gt;0,Correlation!$U$6,0)</f>
        <v>0.43899155441463594</v>
      </c>
      <c r="K86" s="7">
        <f>IF(Data!H86&gt;0,Correlation!$H$6,0)</f>
        <v>0.40027450425381639</v>
      </c>
      <c r="L86" s="7">
        <f>IF(Data!Z86&gt;0,Correlation!$Z$6,0)</f>
        <v>0.37985626502293046</v>
      </c>
      <c r="M86" s="3">
        <f t="shared" si="5"/>
        <v>1.6958056042365626</v>
      </c>
      <c r="N86" s="6">
        <f>G86/IF(M86&gt;0,M86,1)+Data!$F$102</f>
        <v>4.0780466584458042</v>
      </c>
    </row>
    <row r="87" spans="1:14" x14ac:dyDescent="0.3">
      <c r="A87" t="str">
        <f>Data!A87</f>
        <v>3049: Ace Ventura: Pet Detective (1994)</v>
      </c>
      <c r="B87" s="7">
        <f>IF(Data!S87&gt;0,Data!S87-Data!$S$102,0)*Correlation!$S$6</f>
        <v>-1.1631072045302382</v>
      </c>
      <c r="C87" s="7">
        <f>IF(Data!Y87&gt;0,Data!Y87-Data!$Y$102,0)*Correlation!$Y$6</f>
        <v>0</v>
      </c>
      <c r="D87" s="7">
        <f>IF(Data!U87&gt;0,Data!U87-Data!$U$102,0)*Correlation!$U$6</f>
        <v>-1.04918981505098</v>
      </c>
      <c r="E87" s="7">
        <f>IF(Data!H87&gt;0,Data!H87-Data!$H$102,0)*Correlation!$H$6</f>
        <v>0.20013725212690819</v>
      </c>
      <c r="F87" s="7">
        <f>IF(Data!Z87&gt;0,Data!Z87-Data!$Z$102,0)*Correlation!$Z$6</f>
        <v>-0.90020731299954759</v>
      </c>
      <c r="G87" s="3">
        <f t="shared" si="4"/>
        <v>-2.9123670804538575</v>
      </c>
      <c r="H87" s="7">
        <f>IF(Data!S87&gt;0,Correlation!$S$6,0)</f>
        <v>0.47668328054517961</v>
      </c>
      <c r="I87" s="7">
        <f>IF(Data!Y87&gt;0,Correlation!$Y$6,0)</f>
        <v>0</v>
      </c>
      <c r="J87" s="7">
        <f>IF(Data!U87&gt;0,Correlation!$U$6,0)</f>
        <v>0.43899155441463594</v>
      </c>
      <c r="K87" s="7">
        <f>IF(Data!H87&gt;0,Correlation!$H$6,0)</f>
        <v>0.40027450425381639</v>
      </c>
      <c r="L87" s="7">
        <f>IF(Data!Z87&gt;0,Correlation!$Z$6,0)</f>
        <v>0.37985626502293046</v>
      </c>
      <c r="M87" s="3">
        <f t="shared" si="5"/>
        <v>1.6958056042365626</v>
      </c>
      <c r="N87" s="6">
        <f>G87/IF(M87&gt;0,M87,1)+Data!$F$102</f>
        <v>1.9441440425213237</v>
      </c>
    </row>
    <row r="88" spans="1:14" x14ac:dyDescent="0.3">
      <c r="A88" t="str">
        <f>Data!A88</f>
        <v>4327: Charlie's Angels (2000)</v>
      </c>
      <c r="B88" s="7">
        <f>IF(Data!S88&gt;0,Data!S88-Data!$S$102,0)*Correlation!$S$6</f>
        <v>-1.1631072045302382</v>
      </c>
      <c r="C88" s="7">
        <f>IF(Data!Y88&gt;0,Data!Y88-Data!$Y$102,0)*Correlation!$Y$6</f>
        <v>0</v>
      </c>
      <c r="D88" s="7">
        <f>IF(Data!U88&gt;0,Data!U88-Data!$U$102,0)*Correlation!$U$6</f>
        <v>-0.82969403784366202</v>
      </c>
      <c r="E88" s="7">
        <f>IF(Data!H88&gt;0,Data!H88-Data!$H$102,0)*Correlation!$H$6</f>
        <v>0</v>
      </c>
      <c r="F88" s="7">
        <f>IF(Data!Z88&gt;0,Data!Z88-Data!$Z$102,0)*Correlation!$Z$6</f>
        <v>-0.3304229154651519</v>
      </c>
      <c r="G88" s="3">
        <f t="shared" si="4"/>
        <v>-2.3232241578390518</v>
      </c>
      <c r="H88" s="7">
        <f>IF(Data!S88&gt;0,Correlation!$S$6,0)</f>
        <v>0.47668328054517961</v>
      </c>
      <c r="I88" s="7">
        <f>IF(Data!Y88&gt;0,Correlation!$Y$6,0)</f>
        <v>0</v>
      </c>
      <c r="J88" s="7">
        <f>IF(Data!U88&gt;0,Correlation!$U$6,0)</f>
        <v>0.43899155441463594</v>
      </c>
      <c r="K88" s="7">
        <f>IF(Data!H88&gt;0,Correlation!$H$6,0)</f>
        <v>0</v>
      </c>
      <c r="L88" s="7">
        <f>IF(Data!Z88&gt;0,Correlation!$Z$6,0)</f>
        <v>0.37985626502293046</v>
      </c>
      <c r="M88" s="3">
        <f t="shared" si="5"/>
        <v>1.2955310999827461</v>
      </c>
      <c r="N88" s="6">
        <f>G88/IF(M88&gt;0,M88,1)+Data!$F$102</f>
        <v>1.8682784171674751</v>
      </c>
    </row>
    <row r="89" spans="1:14" x14ac:dyDescent="0.3">
      <c r="A89" t="str">
        <f>Data!A89</f>
        <v>5503: The Fugitive (1993)</v>
      </c>
      <c r="B89" s="7">
        <f>IF(Data!S89&gt;0,Data!S89-Data!$S$102,0)*Correlation!$S$6</f>
        <v>0.26694263710530058</v>
      </c>
      <c r="C89" s="7">
        <f>IF(Data!Y89&gt;0,Data!Y89-Data!$Y$102,0)*Correlation!$Y$6</f>
        <v>-0.7889872512002557</v>
      </c>
      <c r="D89" s="7">
        <f>IF(Data!U89&gt;0,Data!U89-Data!$U$102,0)*Correlation!$U$6</f>
        <v>-0.17120670622170808</v>
      </c>
      <c r="E89" s="7">
        <f>IF(Data!H89&gt;0,Data!H89-Data!$H$102,0)*Correlation!$H$6</f>
        <v>-0.20013725212690819</v>
      </c>
      <c r="F89" s="7">
        <f>IF(Data!Z89&gt;0,Data!Z89-Data!$Z$102,0)*Correlation!$Z$6</f>
        <v>0.23936148206924379</v>
      </c>
      <c r="G89" s="3">
        <f t="shared" si="4"/>
        <v>-0.65402709037432749</v>
      </c>
      <c r="H89" s="7">
        <f>IF(Data!S89&gt;0,Correlation!$S$6,0)</f>
        <v>0.47668328054517961</v>
      </c>
      <c r="I89" s="7">
        <f>IF(Data!Y89&gt;0,Correlation!$Y$6,0)</f>
        <v>0.46411014776485626</v>
      </c>
      <c r="J89" s="7">
        <f>IF(Data!U89&gt;0,Correlation!$U$6,0)</f>
        <v>0.43899155441463594</v>
      </c>
      <c r="K89" s="7">
        <f>IF(Data!H89&gt;0,Correlation!$H$6,0)</f>
        <v>0.40027450425381639</v>
      </c>
      <c r="L89" s="7">
        <f>IF(Data!Z89&gt;0,Correlation!$Z$6,0)</f>
        <v>0.37985626502293046</v>
      </c>
      <c r="M89" s="3">
        <f t="shared" si="5"/>
        <v>2.1599157520014187</v>
      </c>
      <c r="N89" s="6">
        <f>G89/IF(M89&gt;0,M89,1)+Data!$F$102</f>
        <v>3.3587363315163561</v>
      </c>
    </row>
    <row r="90" spans="1:14" x14ac:dyDescent="0.3">
      <c r="A90" t="str">
        <f>Data!A90</f>
        <v>7443: Chicken Run (2000)</v>
      </c>
      <c r="B90" s="7">
        <f>IF(Data!S90&gt;0,Data!S90-Data!$S$102,0)*Correlation!$S$6</f>
        <v>0</v>
      </c>
      <c r="C90" s="7">
        <f>IF(Data!Y90&gt;0,Data!Y90-Data!$Y$102,0)*Correlation!$Y$6</f>
        <v>0</v>
      </c>
      <c r="D90" s="7">
        <f>IF(Data!U90&gt;0,Data!U90-Data!$U$102,0)*Correlation!$U$6</f>
        <v>-0.17120670622170808</v>
      </c>
      <c r="E90" s="7">
        <f>IF(Data!H90&gt;0,Data!H90-Data!$H$102,0)*Correlation!$H$6</f>
        <v>-0.20013725212690819</v>
      </c>
      <c r="F90" s="7">
        <f>IF(Data!Z90&gt;0,Data!Z90-Data!$Z$102,0)*Correlation!$Z$6</f>
        <v>-0.14049478295368667</v>
      </c>
      <c r="G90" s="3">
        <f t="shared" si="4"/>
        <v>-0.51183874130230289</v>
      </c>
      <c r="H90" s="7">
        <f>IF(Data!S90&gt;0,Correlation!$S$6,0)</f>
        <v>0</v>
      </c>
      <c r="I90" s="7">
        <f>IF(Data!Y90&gt;0,Correlation!$Y$6,0)</f>
        <v>0</v>
      </c>
      <c r="J90" s="7">
        <f>IF(Data!U90&gt;0,Correlation!$U$6,0)</f>
        <v>0.43899155441463594</v>
      </c>
      <c r="K90" s="7">
        <f>IF(Data!H90&gt;0,Correlation!$H$6,0)</f>
        <v>0.40027450425381639</v>
      </c>
      <c r="L90" s="7">
        <f>IF(Data!Z90&gt;0,Correlation!$Z$6,0)</f>
        <v>0.37985626502293046</v>
      </c>
      <c r="M90" s="3">
        <f t="shared" si="5"/>
        <v>1.2191223236913828</v>
      </c>
      <c r="N90" s="6">
        <f>G90/IF(M90&gt;0,M90,1)+Data!$F$102</f>
        <v>3.2416964724651209</v>
      </c>
    </row>
    <row r="91" spans="1:14" x14ac:dyDescent="0.3">
      <c r="A91" t="str">
        <f>Data!A91</f>
        <v>8358: Cast Away (2000)</v>
      </c>
      <c r="B91" s="7">
        <f>IF(Data!S91&gt;0,Data!S91-Data!$S$102,0)*Correlation!$S$6</f>
        <v>0</v>
      </c>
      <c r="C91" s="7">
        <f>IF(Data!Y91&gt;0,Data!Y91-Data!$Y$102,0)*Correlation!$Y$6</f>
        <v>0</v>
      </c>
      <c r="D91" s="7">
        <f>IF(Data!U91&gt;0,Data!U91-Data!$U$102,0)*Correlation!$U$6</f>
        <v>-0.17120670622170808</v>
      </c>
      <c r="E91" s="7">
        <f>IF(Data!H91&gt;0,Data!H91-Data!$H$102,0)*Correlation!$H$6</f>
        <v>0</v>
      </c>
      <c r="F91" s="7">
        <f>IF(Data!Z91&gt;0,Data!Z91-Data!$Z$102,0)*Correlation!$Z$6</f>
        <v>0.23936148206924379</v>
      </c>
      <c r="G91" s="3">
        <f t="shared" si="4"/>
        <v>6.8154775847535709E-2</v>
      </c>
      <c r="H91" s="7">
        <f>IF(Data!S91&gt;0,Correlation!$S$6,0)</f>
        <v>0</v>
      </c>
      <c r="I91" s="7">
        <f>IF(Data!Y91&gt;0,Correlation!$Y$6,0)</f>
        <v>0</v>
      </c>
      <c r="J91" s="7">
        <f>IF(Data!U91&gt;0,Correlation!$U$6,0)</f>
        <v>0.43899155441463594</v>
      </c>
      <c r="K91" s="7">
        <f>IF(Data!H91&gt;0,Correlation!$H$6,0)</f>
        <v>0</v>
      </c>
      <c r="L91" s="7">
        <f>IF(Data!Z91&gt;0,Correlation!$Z$6,0)</f>
        <v>0.37985626502293046</v>
      </c>
      <c r="M91" s="3">
        <f t="shared" si="5"/>
        <v>0.81884781943756635</v>
      </c>
      <c r="N91" s="6">
        <f>G91/IF(M91&gt;0,M91,1)+Data!$F$102</f>
        <v>3.7447709917225787</v>
      </c>
    </row>
    <row r="92" spans="1:14" x14ac:dyDescent="0.3">
      <c r="A92" t="str">
        <f>Data!A92</f>
        <v>8467: Dumb &amp; Dumber (1994)</v>
      </c>
      <c r="B92" s="7">
        <f>IF(Data!S92&gt;0,Data!S92-Data!$S$102,0)*Correlation!$S$6</f>
        <v>0</v>
      </c>
      <c r="C92" s="7">
        <f>IF(Data!Y92&gt;0,Data!Y92-Data!$Y$102,0)*Correlation!$Y$6</f>
        <v>0</v>
      </c>
      <c r="D92" s="7">
        <f>IF(Data!U92&gt;0,Data!U92-Data!$U$102,0)*Correlation!$U$6</f>
        <v>-1.04918981505098</v>
      </c>
      <c r="E92" s="7">
        <f>IF(Data!H92&gt;0,Data!H92-Data!$H$102,0)*Correlation!$H$6</f>
        <v>0</v>
      </c>
      <c r="F92" s="7">
        <f>IF(Data!Z92&gt;0,Data!Z92-Data!$Z$102,0)*Correlation!$Z$6</f>
        <v>-1.0901354455110128</v>
      </c>
      <c r="G92" s="3">
        <f t="shared" si="4"/>
        <v>-2.1393252605619928</v>
      </c>
      <c r="H92" s="7">
        <f>IF(Data!S92&gt;0,Correlation!$S$6,0)</f>
        <v>0</v>
      </c>
      <c r="I92" s="7">
        <f>IF(Data!Y92&gt;0,Correlation!$Y$6,0)</f>
        <v>0</v>
      </c>
      <c r="J92" s="7">
        <f>IF(Data!U92&gt;0,Correlation!$U$6,0)</f>
        <v>0.43899155441463594</v>
      </c>
      <c r="K92" s="7">
        <f>IF(Data!H92&gt;0,Correlation!$H$6,0)</f>
        <v>0.40027450425381639</v>
      </c>
      <c r="L92" s="7">
        <f>IF(Data!Z92&gt;0,Correlation!$Z$6,0)</f>
        <v>0.37985626502293046</v>
      </c>
      <c r="M92" s="3">
        <f t="shared" si="5"/>
        <v>1.2191223236913828</v>
      </c>
      <c r="N92" s="6">
        <f>G92/IF(M92&gt;0,M92,1)+Data!$F$102</f>
        <v>1.906730745373995</v>
      </c>
    </row>
    <row r="93" spans="1:14" x14ac:dyDescent="0.3">
      <c r="A93" t="str">
        <f>Data!A93</f>
        <v>8587: The Lion King (1994)</v>
      </c>
      <c r="B93" s="7">
        <f>IF(Data!S93&gt;0,Data!S93-Data!$S$102,0)*Correlation!$S$6</f>
        <v>0.26694263710530058</v>
      </c>
      <c r="C93" s="7">
        <f>IF(Data!Y93&gt;0,Data!Y93-Data!$Y$102,0)*Correlation!$Y$6</f>
        <v>0</v>
      </c>
      <c r="D93" s="7">
        <f>IF(Data!U93&gt;0,Data!U93-Data!$U$102,0)*Correlation!$U$6</f>
        <v>-1.04918981505098</v>
      </c>
      <c r="E93" s="7">
        <f>IF(Data!H93&gt;0,Data!H93-Data!$H$102,0)*Correlation!$H$6</f>
        <v>0</v>
      </c>
      <c r="F93" s="7">
        <f>IF(Data!Z93&gt;0,Data!Z93-Data!$Z$102,0)*Correlation!$Z$6</f>
        <v>0</v>
      </c>
      <c r="G93" s="3">
        <f t="shared" si="4"/>
        <v>-0.78224717794567944</v>
      </c>
      <c r="H93" s="7">
        <f>IF(Data!S93&gt;0,Correlation!$S$6,0)</f>
        <v>0.47668328054517961</v>
      </c>
      <c r="I93" s="7">
        <f>IF(Data!Y93&gt;0,Correlation!$Y$6,0)</f>
        <v>0</v>
      </c>
      <c r="J93" s="7">
        <f>IF(Data!U93&gt;0,Correlation!$U$6,0)</f>
        <v>0.43899155441463594</v>
      </c>
      <c r="K93" s="7">
        <f>IF(Data!H93&gt;0,Correlation!$H$6,0)</f>
        <v>0</v>
      </c>
      <c r="L93" s="7">
        <f>IF(Data!Z93&gt;0,Correlation!$Z$6,0)</f>
        <v>0</v>
      </c>
      <c r="M93" s="3">
        <f t="shared" si="5"/>
        <v>0.91567483495981561</v>
      </c>
      <c r="N93" s="6">
        <f>G93/IF(M93&gt;0,M93,1)+Data!$F$102</f>
        <v>2.8072535690416522</v>
      </c>
    </row>
    <row r="94" spans="1:14" x14ac:dyDescent="0.3">
      <c r="A94" t="str">
        <f>Data!A94</f>
        <v>9331: Clear and Present Danger (1994)</v>
      </c>
      <c r="B94" s="7">
        <f>IF(Data!S94&gt;0,Data!S94-Data!$S$102,0)*Correlation!$S$6</f>
        <v>-0.209740643439879</v>
      </c>
      <c r="C94" s="7">
        <f>IF(Data!Y94&gt;0,Data!Y94-Data!$Y$102,0)*Correlation!$Y$6</f>
        <v>0</v>
      </c>
      <c r="D94" s="7">
        <f>IF(Data!U94&gt;0,Data!U94-Data!$U$102,0)*Correlation!$U$6</f>
        <v>-1.04918981505098</v>
      </c>
      <c r="E94" s="7">
        <f>IF(Data!H94&gt;0,Data!H94-Data!$H$102,0)*Correlation!$H$6</f>
        <v>0</v>
      </c>
      <c r="F94" s="7">
        <f>IF(Data!Z94&gt;0,Data!Z94-Data!$Z$102,0)*Correlation!$Z$6</f>
        <v>0</v>
      </c>
      <c r="G94" s="3">
        <f t="shared" si="4"/>
        <v>-1.2589304584908589</v>
      </c>
      <c r="H94" s="7">
        <f>IF(Data!S94&gt;0,Correlation!$S$6,0)</f>
        <v>0.47668328054517961</v>
      </c>
      <c r="I94" s="7">
        <f>IF(Data!Y94&gt;0,Correlation!$Y$6,0)</f>
        <v>0</v>
      </c>
      <c r="J94" s="7">
        <f>IF(Data!U94&gt;0,Correlation!$U$6,0)</f>
        <v>0.43899155441463594</v>
      </c>
      <c r="K94" s="7">
        <f>IF(Data!H94&gt;0,Correlation!$H$6,0)</f>
        <v>0</v>
      </c>
      <c r="L94" s="7">
        <f>IF(Data!Z94&gt;0,Correlation!$Z$6,0)</f>
        <v>0</v>
      </c>
      <c r="M94" s="3">
        <f t="shared" si="5"/>
        <v>0.91567483495981561</v>
      </c>
      <c r="N94" s="6">
        <f>G94/IF(M94&gt;0,M94,1)+Data!$F$102</f>
        <v>2.2866721766676896</v>
      </c>
    </row>
    <row r="95" spans="1:14" x14ac:dyDescent="0.3">
      <c r="A95" t="str">
        <f>Data!A95</f>
        <v>9741: Unbreakable (2000)</v>
      </c>
      <c r="B95" s="7">
        <f>IF(Data!S95&gt;0,Data!S95-Data!$S$102,0)*Correlation!$S$6</f>
        <v>0</v>
      </c>
      <c r="C95" s="7">
        <f>IF(Data!Y95&gt;0,Data!Y95-Data!$Y$102,0)*Correlation!$Y$6</f>
        <v>0</v>
      </c>
      <c r="D95" s="7">
        <f>IF(Data!U95&gt;0,Data!U95-Data!$U$102,0)*Correlation!$U$6</f>
        <v>4.8289070985609896E-2</v>
      </c>
      <c r="E95" s="7">
        <f>IF(Data!H95&gt;0,Data!H95-Data!$H$102,0)*Correlation!$H$6</f>
        <v>0</v>
      </c>
      <c r="F95" s="7">
        <f>IF(Data!Z95&gt;0,Data!Z95-Data!$Z$102,0)*Correlation!$Z$6</f>
        <v>0</v>
      </c>
      <c r="G95" s="3">
        <f t="shared" si="4"/>
        <v>4.8289070985609896E-2</v>
      </c>
      <c r="H95" s="7">
        <f>IF(Data!S95&gt;0,Correlation!$S$6,0)</f>
        <v>0</v>
      </c>
      <c r="I95" s="7">
        <f>IF(Data!Y95&gt;0,Correlation!$Y$6,0)</f>
        <v>0</v>
      </c>
      <c r="J95" s="7">
        <f>IF(Data!U95&gt;0,Correlation!$U$6,0)</f>
        <v>0.43899155441463594</v>
      </c>
      <c r="K95" s="7">
        <f>IF(Data!H95&gt;0,Correlation!$H$6,0)</f>
        <v>0</v>
      </c>
      <c r="L95" s="7">
        <f>IF(Data!Z95&gt;0,Correlation!$Z$6,0)</f>
        <v>0</v>
      </c>
      <c r="M95" s="3">
        <f t="shared" si="5"/>
        <v>0.43899155441463594</v>
      </c>
      <c r="N95" s="6">
        <f>G95/IF(M95&gt;0,M95,1)+Data!$F$102</f>
        <v>3.7715384615384613</v>
      </c>
    </row>
    <row r="96" spans="1:14" x14ac:dyDescent="0.3">
      <c r="A96" t="str">
        <f>Data!A96</f>
        <v>9802: The Rock (1996)</v>
      </c>
      <c r="B96" s="7">
        <f>IF(Data!S96&gt;0,Data!S96-Data!$S$102,0)*Correlation!$S$6</f>
        <v>2.8600996832710803E-2</v>
      </c>
      <c r="C96" s="7">
        <f>IF(Data!Y96&gt;0,Data!Y96-Data!$Y$102,0)*Correlation!$Y$6</f>
        <v>0</v>
      </c>
      <c r="D96" s="7">
        <f>IF(Data!U96&gt;0,Data!U96-Data!$U$102,0)*Correlation!$U$6</f>
        <v>-0.17120670622170808</v>
      </c>
      <c r="E96" s="7">
        <f>IF(Data!H96&gt;0,Data!H96-Data!$H$102,0)*Correlation!$H$6</f>
        <v>-0.20013725212690819</v>
      </c>
      <c r="F96" s="7">
        <f>IF(Data!Z96&gt;0,Data!Z96-Data!$Z$102,0)*Correlation!$Z$6</f>
        <v>0.23936148206924379</v>
      </c>
      <c r="G96" s="3">
        <f t="shared" si="4"/>
        <v>-0.10338147944666165</v>
      </c>
      <c r="H96" s="7">
        <f>IF(Data!S96&gt;0,Correlation!$S$6,0)</f>
        <v>0.47668328054517961</v>
      </c>
      <c r="I96" s="7">
        <f>IF(Data!Y96&gt;0,Correlation!$Y$6,0)</f>
        <v>0</v>
      </c>
      <c r="J96" s="7">
        <f>IF(Data!U96&gt;0,Correlation!$U$6,0)</f>
        <v>0.43899155441463594</v>
      </c>
      <c r="K96" s="7">
        <f>IF(Data!H96&gt;0,Correlation!$H$6,0)</f>
        <v>0.40027450425381639</v>
      </c>
      <c r="L96" s="7">
        <f>IF(Data!Z96&gt;0,Correlation!$Z$6,0)</f>
        <v>0.37985626502293046</v>
      </c>
      <c r="M96" s="3">
        <f t="shared" si="5"/>
        <v>1.6958056042365626</v>
      </c>
      <c r="N96" s="6">
        <f>G96/IF(M96&gt;0,M96,1)+Data!$F$102</f>
        <v>3.600575412950588</v>
      </c>
    </row>
    <row r="97" spans="1:14" x14ac:dyDescent="0.3">
      <c r="A97" t="str">
        <f>Data!A97</f>
        <v>9806: The Incredibles (2004)</v>
      </c>
      <c r="B97" s="7">
        <f>IF(Data!S97&gt;0,Data!S97-Data!$S$102,0)*Correlation!$S$6</f>
        <v>0.74362591765048025</v>
      </c>
      <c r="C97" s="7">
        <f>IF(Data!Y97&gt;0,Data!Y97-Data!$Y$102,0)*Correlation!$Y$6</f>
        <v>0</v>
      </c>
      <c r="D97" s="7">
        <f>IF(Data!U97&gt;0,Data!U97-Data!$U$102,0)*Correlation!$U$6</f>
        <v>4.8289070985609896E-2</v>
      </c>
      <c r="E97" s="7">
        <f>IF(Data!H97&gt;0,Data!H97-Data!$H$102,0)*Correlation!$H$6</f>
        <v>0</v>
      </c>
      <c r="F97" s="7">
        <f>IF(Data!Z97&gt;0,Data!Z97-Data!$Z$102,0)*Correlation!$Z$6</f>
        <v>4.9433349557778568E-2</v>
      </c>
      <c r="G97" s="3">
        <f t="shared" si="4"/>
        <v>0.84134833819386867</v>
      </c>
      <c r="H97" s="7">
        <f>IF(Data!S97&gt;0,Correlation!$S$6,0)</f>
        <v>0.47668328054517961</v>
      </c>
      <c r="I97" s="7">
        <f>IF(Data!Y97&gt;0,Correlation!$Y$6,0)</f>
        <v>0</v>
      </c>
      <c r="J97" s="7">
        <f>IF(Data!U97&gt;0,Correlation!$U$6,0)</f>
        <v>0.43899155441463594</v>
      </c>
      <c r="K97" s="7">
        <f>IF(Data!H97&gt;0,Correlation!$H$6,0)</f>
        <v>0.40027450425381639</v>
      </c>
      <c r="L97" s="7">
        <f>IF(Data!Z97&gt;0,Correlation!$Z$6,0)</f>
        <v>0.37985626502293046</v>
      </c>
      <c r="M97" s="3">
        <f t="shared" si="5"/>
        <v>1.6958056042365626</v>
      </c>
      <c r="N97" s="6">
        <f>G97/IF(M97&gt;0,M97,1)+Data!$F$102</f>
        <v>4.1576733581869698</v>
      </c>
    </row>
    <row r="98" spans="1:14" x14ac:dyDescent="0.3">
      <c r="A98" t="str">
        <f>Data!A98</f>
        <v>10020: Beauty and the Beast (1991)</v>
      </c>
      <c r="B98" s="7">
        <f>IF(Data!S98&gt;0,Data!S98-Data!$S$102,0)*Correlation!$S$6</f>
        <v>0.26694263710530058</v>
      </c>
      <c r="C98" s="7">
        <f>IF(Data!Y98&gt;0,Data!Y98-Data!$Y$102,0)*Correlation!$Y$6</f>
        <v>0</v>
      </c>
      <c r="D98" s="7">
        <f>IF(Data!U98&gt;0,Data!U98-Data!$U$102,0)*Correlation!$U$6</f>
        <v>-0.17120670622170808</v>
      </c>
      <c r="E98" s="7">
        <f>IF(Data!H98&gt;0,Data!H98-Data!$H$102,0)*Correlation!$H$6</f>
        <v>0</v>
      </c>
      <c r="F98" s="7">
        <f>IF(Data!Z98&gt;0,Data!Z98-Data!$Z$102,0)*Correlation!$Z$6</f>
        <v>0</v>
      </c>
      <c r="G98" s="3">
        <f t="shared" ref="G98:G129" si="6">SUM(B98:F98)</f>
        <v>9.5735930883592502E-2</v>
      </c>
      <c r="H98" s="7">
        <f>IF(Data!S98&gt;0,Correlation!$S$6,0)</f>
        <v>0.47668328054517961</v>
      </c>
      <c r="I98" s="7">
        <f>IF(Data!Y98&gt;0,Correlation!$Y$6,0)</f>
        <v>0</v>
      </c>
      <c r="J98" s="7">
        <f>IF(Data!U98&gt;0,Correlation!$U$6,0)</f>
        <v>0.43899155441463594</v>
      </c>
      <c r="K98" s="7">
        <f>IF(Data!H98&gt;0,Correlation!$H$6,0)</f>
        <v>0</v>
      </c>
      <c r="L98" s="7">
        <f>IF(Data!Z98&gt;0,Correlation!$Z$6,0)</f>
        <v>0</v>
      </c>
      <c r="M98" s="3">
        <f t="shared" ref="M98:M129" si="7">SUM(H98:L98)</f>
        <v>0.91567483495981561</v>
      </c>
      <c r="N98" s="6">
        <f>G98/IF(M98&gt;0,M98,1)+Data!$F$102</f>
        <v>3.7660907842937261</v>
      </c>
    </row>
    <row r="99" spans="1:14" x14ac:dyDescent="0.3">
      <c r="A99" t="str">
        <f>Data!A99</f>
        <v>36657: X-Men (2000)</v>
      </c>
      <c r="B99" s="7">
        <f>IF(Data!S99&gt;0,Data!S99-Data!$S$102,0)*Correlation!$S$6</f>
        <v>-0.209740643439879</v>
      </c>
      <c r="C99" s="7">
        <f>IF(Data!Y99&gt;0,Data!Y99-Data!$Y$102,0)*Correlation!$Y$6</f>
        <v>-0.32487710343539944</v>
      </c>
      <c r="D99" s="7">
        <f>IF(Data!U99&gt;0,Data!U99-Data!$U$102,0)*Correlation!$U$6</f>
        <v>0.26778484819292786</v>
      </c>
      <c r="E99" s="7">
        <f>IF(Data!H99&gt;0,Data!H99-Data!$H$102,0)*Correlation!$H$6</f>
        <v>0</v>
      </c>
      <c r="F99" s="7">
        <f>IF(Data!Z99&gt;0,Data!Z99-Data!$Z$102,0)*Correlation!$Z$6</f>
        <v>0.23936148206924379</v>
      </c>
      <c r="G99" s="3">
        <f t="shared" si="6"/>
        <v>-2.7471416613106758E-2</v>
      </c>
      <c r="H99" s="7">
        <f>IF(Data!S99&gt;0,Correlation!$S$6,0)</f>
        <v>0.47668328054517961</v>
      </c>
      <c r="I99" s="7">
        <f>IF(Data!Y99&gt;0,Correlation!$Y$6,0)</f>
        <v>0.46411014776485626</v>
      </c>
      <c r="J99" s="7">
        <f>IF(Data!U99&gt;0,Correlation!$U$6,0)</f>
        <v>0.43899155441463594</v>
      </c>
      <c r="K99" s="7">
        <f>IF(Data!H99&gt;0,Correlation!$H$6,0)</f>
        <v>0.40027450425381639</v>
      </c>
      <c r="L99" s="7">
        <f>IF(Data!Z99&gt;0,Correlation!$Z$6,0)</f>
        <v>0.37985626502293046</v>
      </c>
      <c r="M99" s="3">
        <f t="shared" si="7"/>
        <v>2.1599157520014187</v>
      </c>
      <c r="N99" s="6">
        <f>G99/IF(M99&gt;0,M99,1)+Data!$F$102</f>
        <v>3.6488197170283336</v>
      </c>
    </row>
    <row r="100" spans="1:14" x14ac:dyDescent="0.3">
      <c r="A100" t="str">
        <f>Data!A100</f>
        <v>36658: X2: X-Men United (2003)</v>
      </c>
      <c r="B100" s="7">
        <f>IF(Data!S100&gt;0,Data!S100-Data!$S$102,0)*Correlation!$S$6</f>
        <v>-0.68642392398505858</v>
      </c>
      <c r="C100" s="7">
        <f>IF(Data!Y100&gt;0,Data!Y100-Data!$Y$102,0)*Correlation!$Y$6</f>
        <v>0</v>
      </c>
      <c r="D100" s="7">
        <f>IF(Data!U100&gt;0,Data!U100-Data!$U$102,0)*Correlation!$U$6</f>
        <v>4.8289070985609896E-2</v>
      </c>
      <c r="E100" s="7">
        <f>IF(Data!H100&gt;0,Data!H100-Data!$H$102,0)*Correlation!$H$6</f>
        <v>0</v>
      </c>
      <c r="F100" s="7">
        <f>IF(Data!Z100&gt;0,Data!Z100-Data!$Z$102,0)*Correlation!$Z$6</f>
        <v>0.23936148206924379</v>
      </c>
      <c r="G100" s="3">
        <f t="shared" si="6"/>
        <v>-0.39877337093020493</v>
      </c>
      <c r="H100" s="7">
        <f>IF(Data!S100&gt;0,Correlation!$S$6,0)</f>
        <v>0.47668328054517961</v>
      </c>
      <c r="I100" s="7">
        <f>IF(Data!Y100&gt;0,Correlation!$Y$6,0)</f>
        <v>0</v>
      </c>
      <c r="J100" s="7">
        <f>IF(Data!U100&gt;0,Correlation!$U$6,0)</f>
        <v>0.43899155441463594</v>
      </c>
      <c r="K100" s="7">
        <f>IF(Data!H100&gt;0,Correlation!$H$6,0)</f>
        <v>0.40027450425381639</v>
      </c>
      <c r="L100" s="7">
        <f>IF(Data!Z100&gt;0,Correlation!$Z$6,0)</f>
        <v>0.37985626502293046</v>
      </c>
      <c r="M100" s="3">
        <f t="shared" si="7"/>
        <v>1.6958056042365626</v>
      </c>
      <c r="N100" s="6">
        <f>G100/IF(M100&gt;0,M100,1)+Data!$F$102</f>
        <v>3.4263856999636881</v>
      </c>
    </row>
    <row r="101" spans="1:14" x14ac:dyDescent="0.3">
      <c r="A101" t="str">
        <f>Data!A101</f>
        <v>36955: True Lies (1994)</v>
      </c>
      <c r="B101" s="7">
        <f>IF(Data!S101&gt;0,Data!S101-Data!$S$102,0)*Correlation!$S$6</f>
        <v>0.26694263710530058</v>
      </c>
      <c r="C101" s="7">
        <f>IF(Data!Y101&gt;0,Data!Y101-Data!$Y$102,0)*Correlation!$Y$6</f>
        <v>0</v>
      </c>
      <c r="D101" s="7">
        <f>IF(Data!U101&gt;0,Data!U101-Data!$U$102,0)*Correlation!$U$6</f>
        <v>-0.61019826063634397</v>
      </c>
      <c r="E101" s="7">
        <f>IF(Data!H101&gt;0,Data!H101-Data!$H$102,0)*Correlation!$H$6</f>
        <v>-0.20013725212690819</v>
      </c>
      <c r="F101" s="7">
        <f>IF(Data!Z101&gt;0,Data!Z101-Data!$Z$102,0)*Correlation!$Z$6</f>
        <v>0</v>
      </c>
      <c r="G101" s="3">
        <f t="shared" si="6"/>
        <v>-0.54339287565795158</v>
      </c>
      <c r="H101" s="7">
        <f>IF(Data!S101&gt;0,Correlation!$S$6,0)</f>
        <v>0.47668328054517961</v>
      </c>
      <c r="I101" s="7">
        <f>IF(Data!Y101&gt;0,Correlation!$Y$6,0)</f>
        <v>0</v>
      </c>
      <c r="J101" s="7">
        <f>IF(Data!U101&gt;0,Correlation!$U$6,0)</f>
        <v>0.43899155441463594</v>
      </c>
      <c r="K101" s="7">
        <f>IF(Data!H101&gt;0,Correlation!$H$6,0)</f>
        <v>0.40027450425381639</v>
      </c>
      <c r="L101" s="7">
        <f>IF(Data!Z101&gt;0,Correlation!$Z$6,0)</f>
        <v>0</v>
      </c>
      <c r="M101" s="3">
        <f t="shared" si="7"/>
        <v>1.3159493392136321</v>
      </c>
      <c r="N101" s="6">
        <f>G101/IF(M101&gt;0,M101,1)+Data!$F$102</f>
        <v>3.2486100459334466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C1" workbookViewId="0">
      <selection activeCell="I25" sqref="I25"/>
    </sheetView>
  </sheetViews>
  <sheetFormatPr defaultRowHeight="14.4" x14ac:dyDescent="0.3"/>
  <cols>
    <col min="1" max="1" width="89" bestFit="1" customWidth="1"/>
    <col min="2" max="6" width="9.109375" style="2"/>
    <col min="7" max="7" width="21" style="3" bestFit="1" customWidth="1"/>
    <col min="13" max="13" width="13.6640625" style="3" bestFit="1" customWidth="1"/>
    <col min="14" max="14" width="17.33203125" style="5" customWidth="1"/>
  </cols>
  <sheetData>
    <row r="1" spans="1:14" x14ac:dyDescent="0.3">
      <c r="A1" t="s">
        <v>101</v>
      </c>
      <c r="B1" s="2" t="s">
        <v>115</v>
      </c>
      <c r="C1" s="2" t="s">
        <v>102</v>
      </c>
      <c r="D1" s="2" t="s">
        <v>104</v>
      </c>
      <c r="E1" s="2" t="s">
        <v>118</v>
      </c>
      <c r="F1" s="2" t="s">
        <v>110</v>
      </c>
      <c r="G1" s="3" t="s">
        <v>134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3" t="s">
        <v>133</v>
      </c>
      <c r="N1" s="6" t="s">
        <v>100</v>
      </c>
    </row>
    <row r="2" spans="1:14" x14ac:dyDescent="0.3">
      <c r="A2" t="str">
        <f>Data!A2</f>
        <v>11: Star Wars: Episode IV - A New Hope (1977)</v>
      </c>
      <c r="B2" s="7">
        <f>Data!O2*Correlation!$O$7</f>
        <v>2.1562634055774281</v>
      </c>
      <c r="C2" s="7">
        <f>Data!B2*Correlation!$B$7</f>
        <v>0</v>
      </c>
      <c r="D2" s="7">
        <f>Data!D2*Correlation!$D$7</f>
        <v>2.3416664718549685</v>
      </c>
      <c r="E2" s="7">
        <f>Data!R2*Correlation!$R$7</f>
        <v>0</v>
      </c>
      <c r="F2" s="7">
        <f>Data!J2*Correlation!$J$7</f>
        <v>1.5485305834739351</v>
      </c>
      <c r="G2" s="3">
        <f t="shared" ref="G2:G33" si="0">SUM(B2:F2)</f>
        <v>6.0464604609063315</v>
      </c>
      <c r="H2" s="7">
        <f>IF(Data!O2&gt;0,Correlation!$O$7,0)</f>
        <v>0.53906585139435703</v>
      </c>
      <c r="I2" s="7">
        <f>IF(Data!B2&gt;0,Correlation!$B$7,0)</f>
        <v>0</v>
      </c>
      <c r="J2" s="7">
        <f>IF(Data!D2&gt;0,Correlation!$D$7,0)</f>
        <v>0.46833329437099369</v>
      </c>
      <c r="K2" s="7">
        <f>IF(Data!R2&gt;0,Correlation!$R$7,0)</f>
        <v>0</v>
      </c>
      <c r="L2" s="7">
        <f>IF(Data!J2&gt;0,Correlation!$J$7,0)</f>
        <v>0.38713264586848378</v>
      </c>
      <c r="M2" s="3">
        <f t="shared" ref="M2:M33" si="1">SUM(H2:L2)</f>
        <v>1.3945317916338347</v>
      </c>
      <c r="N2" s="6">
        <f t="shared" ref="N2:N33" si="2">G2/IF(M2&gt;0,M2,1)</f>
        <v>4.3358355092229868</v>
      </c>
    </row>
    <row r="3" spans="1:14" x14ac:dyDescent="0.3">
      <c r="A3" t="str">
        <f>Data!A3</f>
        <v>12: Finding Nemo (2003)</v>
      </c>
      <c r="B3" s="7">
        <f>Data!O3*Correlation!$O$7</f>
        <v>2.4257963312746065</v>
      </c>
      <c r="C3" s="7">
        <f>Data!B3*Correlation!$B$7</f>
        <v>0</v>
      </c>
      <c r="D3" s="7">
        <f>Data!D3*Correlation!$D$7</f>
        <v>2.3416664718549685</v>
      </c>
      <c r="E3" s="7">
        <f>Data!R3*Correlation!$R$7</f>
        <v>0</v>
      </c>
      <c r="F3" s="7">
        <f>Data!J3*Correlation!$J$7</f>
        <v>1.5485305834739351</v>
      </c>
      <c r="G3" s="3">
        <f t="shared" si="0"/>
        <v>6.3159933866035107</v>
      </c>
      <c r="H3" s="7">
        <f>IF(Data!O3&gt;0,Correlation!$O$7,0)</f>
        <v>0.53906585139435703</v>
      </c>
      <c r="I3" s="7">
        <f>IF(Data!B3&gt;0,Correlation!$B$7,0)</f>
        <v>0</v>
      </c>
      <c r="J3" s="7">
        <f>IF(Data!D3&gt;0,Correlation!$D$7,0)</f>
        <v>0.46833329437099369</v>
      </c>
      <c r="K3" s="7">
        <f>IF(Data!R3&gt;0,Correlation!$R$7,0)</f>
        <v>0</v>
      </c>
      <c r="L3" s="7">
        <f>IF(Data!J3&gt;0,Correlation!$J$7,0)</f>
        <v>0.38713264586848378</v>
      </c>
      <c r="M3" s="3">
        <f t="shared" si="1"/>
        <v>1.3945317916338347</v>
      </c>
      <c r="N3" s="6">
        <f t="shared" si="2"/>
        <v>4.5291139466986889</v>
      </c>
    </row>
    <row r="4" spans="1:14" x14ac:dyDescent="0.3">
      <c r="A4" t="str">
        <f>Data!A4</f>
        <v>13: Forrest Gump (1994)</v>
      </c>
      <c r="B4" s="7">
        <f>Data!O4*Correlation!$O$7</f>
        <v>2.6953292569717853</v>
      </c>
      <c r="C4" s="7">
        <f>Data!B4*Correlation!$B$7</f>
        <v>0</v>
      </c>
      <c r="D4" s="7">
        <f>Data!D4*Correlation!$D$7</f>
        <v>2.1074998246694716</v>
      </c>
      <c r="E4" s="7">
        <f>Data!R4*Correlation!$R$7</f>
        <v>1.9971821444361268</v>
      </c>
      <c r="F4" s="7">
        <f>Data!J4*Correlation!$J$7</f>
        <v>1.742096906408177</v>
      </c>
      <c r="G4" s="3">
        <f t="shared" si="0"/>
        <v>8.5421081324855592</v>
      </c>
      <c r="H4" s="7">
        <f>IF(Data!O4&gt;0,Correlation!$O$7,0)</f>
        <v>0.53906585139435703</v>
      </c>
      <c r="I4" s="7">
        <f>IF(Data!B4&gt;0,Correlation!$B$7,0)</f>
        <v>0</v>
      </c>
      <c r="J4" s="7">
        <f>IF(Data!D4&gt;0,Correlation!$D$7,0)</f>
        <v>0.46833329437099369</v>
      </c>
      <c r="K4" s="7">
        <f>IF(Data!R4&gt;0,Correlation!$R$7,0)</f>
        <v>0.39943642888722536</v>
      </c>
      <c r="L4" s="7">
        <f>IF(Data!J4&gt;0,Correlation!$J$7,0)</f>
        <v>0.38713264586848378</v>
      </c>
      <c r="M4" s="3">
        <f t="shared" si="1"/>
        <v>1.7939682205210601</v>
      </c>
      <c r="N4" s="6">
        <f t="shared" si="2"/>
        <v>4.761571601309913</v>
      </c>
    </row>
    <row r="5" spans="1:14" x14ac:dyDescent="0.3">
      <c r="A5" t="str">
        <f>Data!A5</f>
        <v>14: American Beauty (1999)</v>
      </c>
      <c r="B5" s="7">
        <f>Data!O5*Correlation!$O$7</f>
        <v>0</v>
      </c>
      <c r="C5" s="7">
        <f>Data!B5*Correlation!$B$7</f>
        <v>0</v>
      </c>
      <c r="D5" s="7">
        <f>Data!D5*Correlation!$D$7</f>
        <v>0</v>
      </c>
      <c r="E5" s="7">
        <f>Data!R5*Correlation!$R$7</f>
        <v>0</v>
      </c>
      <c r="F5" s="7">
        <f>Data!J5*Correlation!$J$7</f>
        <v>1.3549642605396932</v>
      </c>
      <c r="G5" s="3">
        <f t="shared" si="0"/>
        <v>1.3549642605396932</v>
      </c>
      <c r="H5" s="7">
        <f>IF(Data!O5&gt;0,Correlation!$O$7,0)</f>
        <v>0</v>
      </c>
      <c r="I5" s="7">
        <f>IF(Data!B5&gt;0,Correlation!$B$7,0)</f>
        <v>0</v>
      </c>
      <c r="J5" s="7">
        <f>IF(Data!D5&gt;0,Correlation!$D$7,0)</f>
        <v>0</v>
      </c>
      <c r="K5" s="7">
        <f>IF(Data!R5&gt;0,Correlation!$R$7,0)</f>
        <v>0</v>
      </c>
      <c r="L5" s="7">
        <f>IF(Data!J5&gt;0,Correlation!$J$7,0)</f>
        <v>0.38713264586848378</v>
      </c>
      <c r="M5" s="3">
        <f t="shared" si="1"/>
        <v>0.38713264586848378</v>
      </c>
      <c r="N5" s="6">
        <f t="shared" si="2"/>
        <v>3.5</v>
      </c>
    </row>
    <row r="6" spans="1:14" x14ac:dyDescent="0.3">
      <c r="A6" t="str">
        <f>Data!A6</f>
        <v>22: Pirates of the Caribbean: The Curse of the Black Pearl (2003)</v>
      </c>
      <c r="B6" s="7">
        <f>Data!O6*Correlation!$O$7</f>
        <v>0</v>
      </c>
      <c r="C6" s="7">
        <f>Data!B6*Correlation!$B$7</f>
        <v>1.9221464087311446</v>
      </c>
      <c r="D6" s="7">
        <f>Data!D6*Correlation!$D$7</f>
        <v>1.4049998831129811</v>
      </c>
      <c r="E6" s="7">
        <f>Data!R6*Correlation!$R$7</f>
        <v>0.59915464333083801</v>
      </c>
      <c r="F6" s="7">
        <f>Data!J6*Correlation!$J$7</f>
        <v>1.1613979376054513</v>
      </c>
      <c r="G6" s="3">
        <f t="shared" si="0"/>
        <v>5.0876988727804147</v>
      </c>
      <c r="H6" s="7">
        <f>IF(Data!O6&gt;0,Correlation!$O$7,0)</f>
        <v>0</v>
      </c>
      <c r="I6" s="7">
        <f>IF(Data!B6&gt;0,Correlation!$B$7,0)</f>
        <v>0.48053660218278615</v>
      </c>
      <c r="J6" s="7">
        <f>IF(Data!D6&gt;0,Correlation!$D$7,0)</f>
        <v>0.46833329437099369</v>
      </c>
      <c r="K6" s="7">
        <f>IF(Data!R6&gt;0,Correlation!$R$7,0)</f>
        <v>0.39943642888722536</v>
      </c>
      <c r="L6" s="7">
        <f>IF(Data!J6&gt;0,Correlation!$J$7,0)</f>
        <v>0.38713264586848378</v>
      </c>
      <c r="M6" s="3">
        <f t="shared" si="1"/>
        <v>1.7354389713094891</v>
      </c>
      <c r="N6" s="6">
        <f t="shared" si="2"/>
        <v>2.9316495462479164</v>
      </c>
    </row>
    <row r="7" spans="1:14" x14ac:dyDescent="0.3">
      <c r="A7" t="str">
        <f>Data!A7</f>
        <v>24: Kill Bill: Vol. 1 (2003)</v>
      </c>
      <c r="B7" s="7">
        <f>Data!O7*Correlation!$O$7</f>
        <v>2.6953292569717853</v>
      </c>
      <c r="C7" s="7">
        <f>Data!B7*Correlation!$B$7</f>
        <v>1.4416098065483585</v>
      </c>
      <c r="D7" s="7">
        <f>Data!D7*Correlation!$D$7</f>
        <v>0</v>
      </c>
      <c r="E7" s="7">
        <f>Data!R7*Correlation!$R$7</f>
        <v>0.19971821444361268</v>
      </c>
      <c r="F7" s="7">
        <f>Data!J7*Correlation!$J$7</f>
        <v>1.3549642605396932</v>
      </c>
      <c r="G7" s="3">
        <f t="shared" si="0"/>
        <v>5.6916215385034494</v>
      </c>
      <c r="H7" s="7">
        <f>IF(Data!O7&gt;0,Correlation!$O$7,0)</f>
        <v>0.53906585139435703</v>
      </c>
      <c r="I7" s="7">
        <f>IF(Data!B7&gt;0,Correlation!$B$7,0)</f>
        <v>0.48053660218278615</v>
      </c>
      <c r="J7" s="7">
        <f>IF(Data!D7&gt;0,Correlation!$D$7,0)</f>
        <v>0</v>
      </c>
      <c r="K7" s="7">
        <f>IF(Data!R7&gt;0,Correlation!$R$7,0)</f>
        <v>0.39943642888722536</v>
      </c>
      <c r="L7" s="7">
        <f>IF(Data!J7&gt;0,Correlation!$J$7,0)</f>
        <v>0.38713264586848378</v>
      </c>
      <c r="M7" s="3">
        <f t="shared" si="1"/>
        <v>1.8061715283328525</v>
      </c>
      <c r="N7" s="6">
        <f t="shared" si="2"/>
        <v>3.1512076506692459</v>
      </c>
    </row>
    <row r="8" spans="1:14" x14ac:dyDescent="0.3">
      <c r="A8" t="str">
        <f>Data!A8</f>
        <v>38: Eternal Sunshine of the Spotless Mind (2004)</v>
      </c>
      <c r="B8" s="7">
        <f>Data!O8*Correlation!$O$7</f>
        <v>2.6953292569717853</v>
      </c>
      <c r="C8" s="7">
        <f>Data!B8*Correlation!$B$7</f>
        <v>0</v>
      </c>
      <c r="D8" s="7">
        <f>Data!D8*Correlation!$D$7</f>
        <v>2.3416664718549685</v>
      </c>
      <c r="E8" s="7">
        <f>Data!R8*Correlation!$R$7</f>
        <v>0</v>
      </c>
      <c r="F8" s="7">
        <f>Data!J8*Correlation!$J$7</f>
        <v>1.5485305834739351</v>
      </c>
      <c r="G8" s="3">
        <f t="shared" si="0"/>
        <v>6.5855263123006891</v>
      </c>
      <c r="H8" s="7">
        <f>IF(Data!O8&gt;0,Correlation!$O$7,0)</f>
        <v>0.53906585139435703</v>
      </c>
      <c r="I8" s="7">
        <f>IF(Data!B8&gt;0,Correlation!$B$7,0)</f>
        <v>0</v>
      </c>
      <c r="J8" s="7">
        <f>IF(Data!D8&gt;0,Correlation!$D$7,0)</f>
        <v>0.46833329437099369</v>
      </c>
      <c r="K8" s="7">
        <f>IF(Data!R8&gt;0,Correlation!$R$7,0)</f>
        <v>0</v>
      </c>
      <c r="L8" s="7">
        <f>IF(Data!J8&gt;0,Correlation!$J$7,0)</f>
        <v>0.38713264586848378</v>
      </c>
      <c r="M8" s="3">
        <f t="shared" si="1"/>
        <v>1.3945317916338347</v>
      </c>
      <c r="N8" s="6">
        <f t="shared" si="2"/>
        <v>4.7223923841743902</v>
      </c>
    </row>
    <row r="9" spans="1:14" x14ac:dyDescent="0.3">
      <c r="A9" t="str">
        <f>Data!A9</f>
        <v>63: Twelve Monkeys (a.k.a. 12 Monkeys) (1995)</v>
      </c>
      <c r="B9" s="7">
        <f>Data!O9*Correlation!$O$7</f>
        <v>0</v>
      </c>
      <c r="C9" s="7">
        <f>Data!B9*Correlation!$B$7</f>
        <v>0</v>
      </c>
      <c r="D9" s="7">
        <f>Data!D9*Correlation!$D$7</f>
        <v>0</v>
      </c>
      <c r="E9" s="7">
        <f>Data!R9*Correlation!$R$7</f>
        <v>1.5977457155489014</v>
      </c>
      <c r="F9" s="7">
        <f>Data!J9*Correlation!$J$7</f>
        <v>1.3549642605396932</v>
      </c>
      <c r="G9" s="3">
        <f t="shared" si="0"/>
        <v>2.9527099760885944</v>
      </c>
      <c r="H9" s="7">
        <f>IF(Data!O9&gt;0,Correlation!$O$7,0)</f>
        <v>0</v>
      </c>
      <c r="I9" s="7">
        <f>IF(Data!B9&gt;0,Correlation!$B$7,0)</f>
        <v>0</v>
      </c>
      <c r="J9" s="7">
        <f>IF(Data!D9&gt;0,Correlation!$D$7,0)</f>
        <v>0</v>
      </c>
      <c r="K9" s="7">
        <f>IF(Data!R9&gt;0,Correlation!$R$7,0)</f>
        <v>0.39943642888722536</v>
      </c>
      <c r="L9" s="7">
        <f>IF(Data!J9&gt;0,Correlation!$J$7,0)</f>
        <v>0.38713264586848378</v>
      </c>
      <c r="M9" s="3">
        <f t="shared" si="1"/>
        <v>0.78656907475570914</v>
      </c>
      <c r="N9" s="6">
        <f t="shared" si="2"/>
        <v>3.7539105856731534</v>
      </c>
    </row>
    <row r="10" spans="1:14" x14ac:dyDescent="0.3">
      <c r="A10" t="str">
        <f>Data!A10</f>
        <v>77: Memento (2000)</v>
      </c>
      <c r="B10" s="7">
        <f>Data!O10*Correlation!$O$7</f>
        <v>0</v>
      </c>
      <c r="C10" s="7">
        <f>Data!B10*Correlation!$B$7</f>
        <v>0</v>
      </c>
      <c r="D10" s="7">
        <f>Data!D10*Correlation!$D$7</f>
        <v>2.3416664718549685</v>
      </c>
      <c r="E10" s="7">
        <f>Data!R10*Correlation!$R$7</f>
        <v>1.9971821444361268</v>
      </c>
      <c r="F10" s="7">
        <f>Data!J10*Correlation!$J$7</f>
        <v>1.742096906408177</v>
      </c>
      <c r="G10" s="3">
        <f t="shared" si="0"/>
        <v>6.0809455226992721</v>
      </c>
      <c r="H10" s="7">
        <f>IF(Data!O10&gt;0,Correlation!$O$7,0)</f>
        <v>0</v>
      </c>
      <c r="I10" s="7">
        <f>IF(Data!B10&gt;0,Correlation!$B$7,0)</f>
        <v>0</v>
      </c>
      <c r="J10" s="7">
        <f>IF(Data!D10&gt;0,Correlation!$D$7,0)</f>
        <v>0.46833329437099369</v>
      </c>
      <c r="K10" s="7">
        <f>IF(Data!R10&gt;0,Correlation!$R$7,0)</f>
        <v>0.39943642888722536</v>
      </c>
      <c r="L10" s="7">
        <f>IF(Data!J10&gt;0,Correlation!$J$7,0)</f>
        <v>0.38713264586848378</v>
      </c>
      <c r="M10" s="3">
        <f t="shared" si="1"/>
        <v>1.2549023691267029</v>
      </c>
      <c r="N10" s="6">
        <f t="shared" si="2"/>
        <v>4.8457518866037788</v>
      </c>
    </row>
    <row r="11" spans="1:14" x14ac:dyDescent="0.3">
      <c r="A11" t="str">
        <f>Data!A11</f>
        <v>85: Raiders of the Lost Ark (Indiana Jones and the Raiders of the Lost Ark) (1981)</v>
      </c>
      <c r="B11" s="7">
        <f>Data!O11*Correlation!$O$7</f>
        <v>0</v>
      </c>
      <c r="C11" s="7">
        <f>Data!B11*Correlation!$B$7</f>
        <v>0</v>
      </c>
      <c r="D11" s="7">
        <f>Data!D11*Correlation!$D$7</f>
        <v>0</v>
      </c>
      <c r="E11" s="7">
        <f>Data!R11*Correlation!$R$7</f>
        <v>0</v>
      </c>
      <c r="F11" s="7">
        <f>Data!J11*Correlation!$J$7</f>
        <v>1.5485305834739351</v>
      </c>
      <c r="G11" s="3">
        <f t="shared" si="0"/>
        <v>1.5485305834739351</v>
      </c>
      <c r="H11" s="7">
        <f>IF(Data!O11&gt;0,Correlation!$O$7,0)</f>
        <v>0</v>
      </c>
      <c r="I11" s="7">
        <f>IF(Data!B11&gt;0,Correlation!$B$7,0)</f>
        <v>0</v>
      </c>
      <c r="J11" s="7">
        <f>IF(Data!D11&gt;0,Correlation!$D$7,0)</f>
        <v>0</v>
      </c>
      <c r="K11" s="7">
        <f>IF(Data!R11&gt;0,Correlation!$R$7,0)</f>
        <v>0</v>
      </c>
      <c r="L11" s="7">
        <f>IF(Data!J11&gt;0,Correlation!$J$7,0)</f>
        <v>0.38713264586848378</v>
      </c>
      <c r="M11" s="3">
        <f t="shared" si="1"/>
        <v>0.38713264586848378</v>
      </c>
      <c r="N11" s="6">
        <f t="shared" si="2"/>
        <v>4</v>
      </c>
    </row>
    <row r="12" spans="1:14" x14ac:dyDescent="0.3">
      <c r="A12" t="str">
        <f>Data!A12</f>
        <v>98: Gladiator (2000)</v>
      </c>
      <c r="B12" s="7">
        <f>Data!O12*Correlation!$O$7</f>
        <v>0</v>
      </c>
      <c r="C12" s="7">
        <f>Data!B12*Correlation!$B$7</f>
        <v>0</v>
      </c>
      <c r="D12" s="7">
        <f>Data!D12*Correlation!$D$7</f>
        <v>0</v>
      </c>
      <c r="E12" s="7">
        <f>Data!R12*Correlation!$R$7</f>
        <v>1.3980275011052887</v>
      </c>
      <c r="F12" s="7">
        <f>Data!J12*Correlation!$J$7</f>
        <v>1.3549642605396932</v>
      </c>
      <c r="G12" s="3">
        <f t="shared" si="0"/>
        <v>2.7529917616449819</v>
      </c>
      <c r="H12" s="7">
        <f>IF(Data!O12&gt;0,Correlation!$O$7,0)</f>
        <v>0</v>
      </c>
      <c r="I12" s="7">
        <f>IF(Data!B12&gt;0,Correlation!$B$7,0)</f>
        <v>0</v>
      </c>
      <c r="J12" s="7">
        <f>IF(Data!D12&gt;0,Correlation!$D$7,0)</f>
        <v>0</v>
      </c>
      <c r="K12" s="7">
        <f>IF(Data!R12&gt;0,Correlation!$R$7,0)</f>
        <v>0.39943642888722536</v>
      </c>
      <c r="L12" s="7">
        <f>IF(Data!J12&gt;0,Correlation!$J$7,0)</f>
        <v>0.38713264586848378</v>
      </c>
      <c r="M12" s="3">
        <f t="shared" si="1"/>
        <v>0.78656907475570914</v>
      </c>
      <c r="N12" s="6">
        <f t="shared" si="2"/>
        <v>3.5</v>
      </c>
    </row>
    <row r="13" spans="1:14" x14ac:dyDescent="0.3">
      <c r="A13" t="str">
        <f>Data!A13</f>
        <v>105: Back to the Future (1985)</v>
      </c>
      <c r="B13" s="7">
        <f>Data!O13*Correlation!$O$7</f>
        <v>2.6953292569717853</v>
      </c>
      <c r="C13" s="7">
        <f>Data!B13*Correlation!$B$7</f>
        <v>2.1624147098225377</v>
      </c>
      <c r="D13" s="7">
        <f>Data!D13*Correlation!$D$7</f>
        <v>2.3416664718549685</v>
      </c>
      <c r="E13" s="7">
        <f>Data!R13*Correlation!$R$7</f>
        <v>1.9971821444361268</v>
      </c>
      <c r="F13" s="7">
        <f>Data!J13*Correlation!$J$7</f>
        <v>1.5485305834739351</v>
      </c>
      <c r="G13" s="3">
        <f t="shared" si="0"/>
        <v>10.745123166559354</v>
      </c>
      <c r="H13" s="7">
        <f>IF(Data!O13&gt;0,Correlation!$O$7,0)</f>
        <v>0.53906585139435703</v>
      </c>
      <c r="I13" s="7">
        <f>IF(Data!B13&gt;0,Correlation!$B$7,0)</f>
        <v>0.48053660218278615</v>
      </c>
      <c r="J13" s="7">
        <f>IF(Data!D13&gt;0,Correlation!$D$7,0)</f>
        <v>0.46833329437099369</v>
      </c>
      <c r="K13" s="7">
        <f>IF(Data!R13&gt;0,Correlation!$R$7,0)</f>
        <v>0.39943642888722536</v>
      </c>
      <c r="L13" s="7">
        <f>IF(Data!J13&gt;0,Correlation!$J$7,0)</f>
        <v>0.38713264586848378</v>
      </c>
      <c r="M13" s="3">
        <f t="shared" si="1"/>
        <v>2.2745048227038462</v>
      </c>
      <c r="N13" s="6">
        <f t="shared" si="2"/>
        <v>4.7241593243956963</v>
      </c>
    </row>
    <row r="14" spans="1:14" x14ac:dyDescent="0.3">
      <c r="A14" t="str">
        <f>Data!A14</f>
        <v>107: Snatch (2000)</v>
      </c>
      <c r="B14" s="7">
        <f>Data!O14*Correlation!$O$7</f>
        <v>0</v>
      </c>
      <c r="C14" s="7">
        <f>Data!B14*Correlation!$B$7</f>
        <v>0</v>
      </c>
      <c r="D14" s="7">
        <f>Data!D14*Correlation!$D$7</f>
        <v>0</v>
      </c>
      <c r="E14" s="7">
        <f>Data!R14*Correlation!$R$7</f>
        <v>1.3980275011052887</v>
      </c>
      <c r="F14" s="7">
        <f>Data!J14*Correlation!$J$7</f>
        <v>1.5485305834739351</v>
      </c>
      <c r="G14" s="3">
        <f t="shared" si="0"/>
        <v>2.9465580845792241</v>
      </c>
      <c r="H14" s="7">
        <f>IF(Data!O14&gt;0,Correlation!$O$7,0)</f>
        <v>0</v>
      </c>
      <c r="I14" s="7">
        <f>IF(Data!B14&gt;0,Correlation!$B$7,0)</f>
        <v>0</v>
      </c>
      <c r="J14" s="7">
        <f>IF(Data!D14&gt;0,Correlation!$D$7,0)</f>
        <v>0</v>
      </c>
      <c r="K14" s="7">
        <f>IF(Data!R14&gt;0,Correlation!$R$7,0)</f>
        <v>0.39943642888722536</v>
      </c>
      <c r="L14" s="7">
        <f>IF(Data!J14&gt;0,Correlation!$J$7,0)</f>
        <v>0.38713264586848378</v>
      </c>
      <c r="M14" s="3">
        <f t="shared" si="1"/>
        <v>0.78656907475570914</v>
      </c>
      <c r="N14" s="6">
        <f t="shared" si="2"/>
        <v>3.7460894143268466</v>
      </c>
    </row>
    <row r="15" spans="1:14" x14ac:dyDescent="0.3">
      <c r="A15" t="str">
        <f>Data!A15</f>
        <v>114: Pretty Woman (1990)</v>
      </c>
      <c r="B15" s="7">
        <f>Data!O15*Correlation!$O$7</f>
        <v>1.8867304798802496</v>
      </c>
      <c r="C15" s="7">
        <f>Data!B15*Correlation!$B$7</f>
        <v>0</v>
      </c>
      <c r="D15" s="7">
        <f>Data!D15*Correlation!$D$7</f>
        <v>0</v>
      </c>
      <c r="E15" s="7">
        <f>Data!R15*Correlation!$R$7</f>
        <v>0</v>
      </c>
      <c r="F15" s="7">
        <f>Data!J15*Correlation!$J$7</f>
        <v>1.3549642605396932</v>
      </c>
      <c r="G15" s="3">
        <f t="shared" si="0"/>
        <v>3.241694740419943</v>
      </c>
      <c r="H15" s="7">
        <f>IF(Data!O15&gt;0,Correlation!$O$7,0)</f>
        <v>0.53906585139435703</v>
      </c>
      <c r="I15" s="7">
        <f>IF(Data!B15&gt;0,Correlation!$B$7,0)</f>
        <v>0</v>
      </c>
      <c r="J15" s="7">
        <f>IF(Data!D15&gt;0,Correlation!$D$7,0)</f>
        <v>0</v>
      </c>
      <c r="K15" s="7">
        <f>IF(Data!R15&gt;0,Correlation!$R$7,0)</f>
        <v>0</v>
      </c>
      <c r="L15" s="7">
        <f>IF(Data!J15&gt;0,Correlation!$J$7,0)</f>
        <v>0.38713264586848378</v>
      </c>
      <c r="M15" s="3">
        <f t="shared" si="1"/>
        <v>0.92619849726284076</v>
      </c>
      <c r="N15" s="6">
        <f t="shared" si="2"/>
        <v>3.5000000000000004</v>
      </c>
    </row>
    <row r="16" spans="1:14" x14ac:dyDescent="0.3">
      <c r="A16" t="str">
        <f>Data!A16</f>
        <v>120: The Lord of the Rings: The Fellowship of the Ring (2001)</v>
      </c>
      <c r="B16" s="7">
        <f>Data!O16*Correlation!$O$7</f>
        <v>0</v>
      </c>
      <c r="C16" s="7">
        <f>Data!B16*Correlation!$B$7</f>
        <v>0</v>
      </c>
      <c r="D16" s="7">
        <f>Data!D16*Correlation!$D$7</f>
        <v>0</v>
      </c>
      <c r="E16" s="7">
        <f>Data!R16*Correlation!$R$7</f>
        <v>0</v>
      </c>
      <c r="F16" s="7">
        <f>Data!J16*Correlation!$J$7</f>
        <v>1.5485305834739351</v>
      </c>
      <c r="G16" s="3">
        <f t="shared" si="0"/>
        <v>1.5485305834739351</v>
      </c>
      <c r="H16" s="7">
        <f>IF(Data!O16&gt;0,Correlation!$O$7,0)</f>
        <v>0</v>
      </c>
      <c r="I16" s="7">
        <f>IF(Data!B16&gt;0,Correlation!$B$7,0)</f>
        <v>0</v>
      </c>
      <c r="J16" s="7">
        <f>IF(Data!D16&gt;0,Correlation!$D$7,0)</f>
        <v>0</v>
      </c>
      <c r="K16" s="7">
        <f>IF(Data!R16&gt;0,Correlation!$R$7,0)</f>
        <v>0</v>
      </c>
      <c r="L16" s="7">
        <f>IF(Data!J16&gt;0,Correlation!$J$7,0)</f>
        <v>0.38713264586848378</v>
      </c>
      <c r="M16" s="3">
        <f t="shared" si="1"/>
        <v>0.38713264586848378</v>
      </c>
      <c r="N16" s="6">
        <f t="shared" si="2"/>
        <v>4</v>
      </c>
    </row>
    <row r="17" spans="1:14" x14ac:dyDescent="0.3">
      <c r="A17" t="str">
        <f>Data!A17</f>
        <v>121: The Lord of the Rings: The Two Towers (2002)</v>
      </c>
      <c r="B17" s="7">
        <f>Data!O17*Correlation!$O$7</f>
        <v>0</v>
      </c>
      <c r="C17" s="7">
        <f>Data!B17*Correlation!$B$7</f>
        <v>0</v>
      </c>
      <c r="D17" s="7">
        <f>Data!D17*Correlation!$D$7</f>
        <v>2.1074998246694716</v>
      </c>
      <c r="E17" s="7">
        <f>Data!R17*Correlation!$R$7</f>
        <v>0.39943642888722536</v>
      </c>
      <c r="F17" s="7">
        <f>Data!J17*Correlation!$J$7</f>
        <v>1.5485305834739351</v>
      </c>
      <c r="G17" s="3">
        <f t="shared" si="0"/>
        <v>4.0554668370306324</v>
      </c>
      <c r="H17" s="7">
        <f>IF(Data!O17&gt;0,Correlation!$O$7,0)</f>
        <v>0</v>
      </c>
      <c r="I17" s="7">
        <f>IF(Data!B17&gt;0,Correlation!$B$7,0)</f>
        <v>0</v>
      </c>
      <c r="J17" s="7">
        <f>IF(Data!D17&gt;0,Correlation!$D$7,0)</f>
        <v>0.46833329437099369</v>
      </c>
      <c r="K17" s="7">
        <f>IF(Data!R17&gt;0,Correlation!$R$7,0)</f>
        <v>0.39943642888722536</v>
      </c>
      <c r="L17" s="7">
        <f>IF(Data!J17&gt;0,Correlation!$J$7,0)</f>
        <v>0.38713264586848378</v>
      </c>
      <c r="M17" s="3">
        <f t="shared" si="1"/>
        <v>1.2549023691267029</v>
      </c>
      <c r="N17" s="6">
        <f t="shared" si="2"/>
        <v>3.231699084170879</v>
      </c>
    </row>
    <row r="18" spans="1:14" x14ac:dyDescent="0.3">
      <c r="A18" t="str">
        <f>Data!A18</f>
        <v>122: The Lord of the Rings: The Return of the King (2003)</v>
      </c>
      <c r="B18" s="7">
        <f>Data!O18*Correlation!$O$7</f>
        <v>0</v>
      </c>
      <c r="C18" s="7">
        <f>Data!B18*Correlation!$B$7</f>
        <v>0</v>
      </c>
      <c r="D18" s="7">
        <f>Data!D18*Correlation!$D$7</f>
        <v>0</v>
      </c>
      <c r="E18" s="7">
        <f>Data!R18*Correlation!$R$7</f>
        <v>0</v>
      </c>
      <c r="F18" s="7">
        <f>Data!J18*Correlation!$J$7</f>
        <v>1.5485305834739351</v>
      </c>
      <c r="G18" s="3">
        <f t="shared" si="0"/>
        <v>1.5485305834739351</v>
      </c>
      <c r="H18" s="7">
        <f>IF(Data!O18&gt;0,Correlation!$O$7,0)</f>
        <v>0</v>
      </c>
      <c r="I18" s="7">
        <f>IF(Data!B18&gt;0,Correlation!$B$7,0)</f>
        <v>0</v>
      </c>
      <c r="J18" s="7">
        <f>IF(Data!D18&gt;0,Correlation!$D$7,0)</f>
        <v>0</v>
      </c>
      <c r="K18" s="7">
        <f>IF(Data!R18&gt;0,Correlation!$R$7,0)</f>
        <v>0</v>
      </c>
      <c r="L18" s="7">
        <f>IF(Data!J18&gt;0,Correlation!$J$7,0)</f>
        <v>0.38713264586848378</v>
      </c>
      <c r="M18" s="3">
        <f t="shared" si="1"/>
        <v>0.38713264586848378</v>
      </c>
      <c r="N18" s="6">
        <f t="shared" si="2"/>
        <v>4</v>
      </c>
    </row>
    <row r="19" spans="1:14" x14ac:dyDescent="0.3">
      <c r="A19" t="str">
        <f>Data!A19</f>
        <v>134: O Brother Where Art Thou? (2000)</v>
      </c>
      <c r="B19" s="7">
        <f>Data!O19*Correlation!$O$7</f>
        <v>0</v>
      </c>
      <c r="C19" s="7">
        <f>Data!B19*Correlation!$B$7</f>
        <v>0</v>
      </c>
      <c r="D19" s="7">
        <f>Data!D19*Correlation!$D$7</f>
        <v>0</v>
      </c>
      <c r="E19" s="7">
        <f>Data!R19*Correlation!$R$7</f>
        <v>0</v>
      </c>
      <c r="F19" s="7">
        <f>Data!J19*Correlation!$J$7</f>
        <v>0</v>
      </c>
      <c r="G19" s="3">
        <f t="shared" si="0"/>
        <v>0</v>
      </c>
      <c r="H19" s="7">
        <f>IF(Data!O19&gt;0,Correlation!$O$7,0)</f>
        <v>0</v>
      </c>
      <c r="I19" s="7">
        <f>IF(Data!B19&gt;0,Correlation!$B$7,0)</f>
        <v>0</v>
      </c>
      <c r="J19" s="7">
        <f>IF(Data!D19&gt;0,Correlation!$D$7,0)</f>
        <v>0</v>
      </c>
      <c r="K19" s="7">
        <f>IF(Data!R19&gt;0,Correlation!$R$7,0)</f>
        <v>0</v>
      </c>
      <c r="L19" s="7">
        <f>IF(Data!J19&gt;0,Correlation!$J$7,0)</f>
        <v>0</v>
      </c>
      <c r="M19" s="3">
        <f t="shared" si="1"/>
        <v>0</v>
      </c>
      <c r="N19" s="6">
        <f t="shared" si="2"/>
        <v>0</v>
      </c>
    </row>
    <row r="20" spans="1:14" x14ac:dyDescent="0.3">
      <c r="A20" t="str">
        <f>Data!A20</f>
        <v>141: Donnie Darko (2001)</v>
      </c>
      <c r="B20" s="7">
        <f>Data!O20*Correlation!$O$7</f>
        <v>2.4257963312746065</v>
      </c>
      <c r="C20" s="7">
        <f>Data!B20*Correlation!$B$7</f>
        <v>0</v>
      </c>
      <c r="D20" s="7">
        <f>Data!D20*Correlation!$D$7</f>
        <v>0</v>
      </c>
      <c r="E20" s="7">
        <f>Data!R20*Correlation!$R$7</f>
        <v>1.3980275011052887</v>
      </c>
      <c r="F20" s="7">
        <f>Data!J20*Correlation!$J$7</f>
        <v>1.742096906408177</v>
      </c>
      <c r="G20" s="3">
        <f t="shared" si="0"/>
        <v>5.5659207387880727</v>
      </c>
      <c r="H20" s="7">
        <f>IF(Data!O20&gt;0,Correlation!$O$7,0)</f>
        <v>0.53906585139435703</v>
      </c>
      <c r="I20" s="7">
        <f>IF(Data!B20&gt;0,Correlation!$B$7,0)</f>
        <v>0</v>
      </c>
      <c r="J20" s="7">
        <f>IF(Data!D20&gt;0,Correlation!$D$7,0)</f>
        <v>0</v>
      </c>
      <c r="K20" s="7">
        <f>IF(Data!R20&gt;0,Correlation!$R$7,0)</f>
        <v>0.39943642888722536</v>
      </c>
      <c r="L20" s="7">
        <f>IF(Data!J20&gt;0,Correlation!$J$7,0)</f>
        <v>0.38713264586848378</v>
      </c>
      <c r="M20" s="3">
        <f t="shared" si="1"/>
        <v>1.3256349261500662</v>
      </c>
      <c r="N20" s="6">
        <f t="shared" si="2"/>
        <v>4.1986829322253332</v>
      </c>
    </row>
    <row r="21" spans="1:14" x14ac:dyDescent="0.3">
      <c r="A21" t="str">
        <f>Data!A21</f>
        <v>146: Crouching Tiger Hidden Dragon (Wo hu cang long) (2000)</v>
      </c>
      <c r="B21" s="7">
        <f>Data!O21*Correlation!$O$7</f>
        <v>0</v>
      </c>
      <c r="C21" s="7">
        <f>Data!B21*Correlation!$B$7</f>
        <v>1.2013415054569654</v>
      </c>
      <c r="D21" s="7">
        <f>Data!D21*Correlation!$D$7</f>
        <v>0</v>
      </c>
      <c r="E21" s="7">
        <f>Data!R21*Correlation!$R$7</f>
        <v>0</v>
      </c>
      <c r="F21" s="7">
        <f>Data!J21*Correlation!$J$7</f>
        <v>0.96783161467120948</v>
      </c>
      <c r="G21" s="3">
        <f t="shared" si="0"/>
        <v>2.1691731201281748</v>
      </c>
      <c r="H21" s="7">
        <f>IF(Data!O21&gt;0,Correlation!$O$7,0)</f>
        <v>0</v>
      </c>
      <c r="I21" s="7">
        <f>IF(Data!B21&gt;0,Correlation!$B$7,0)</f>
        <v>0.48053660218278615</v>
      </c>
      <c r="J21" s="7">
        <f>IF(Data!D21&gt;0,Correlation!$D$7,0)</f>
        <v>0</v>
      </c>
      <c r="K21" s="7">
        <f>IF(Data!R21&gt;0,Correlation!$R$7,0)</f>
        <v>0</v>
      </c>
      <c r="L21" s="7">
        <f>IF(Data!J21&gt;0,Correlation!$J$7,0)</f>
        <v>0.38713264586848378</v>
      </c>
      <c r="M21" s="3">
        <f t="shared" si="1"/>
        <v>0.86766924805126999</v>
      </c>
      <c r="N21" s="6">
        <f t="shared" si="2"/>
        <v>2.4999999999999996</v>
      </c>
    </row>
    <row r="22" spans="1:14" x14ac:dyDescent="0.3">
      <c r="A22" t="str">
        <f>Data!A22</f>
        <v>153: Lost in Translation (2003)</v>
      </c>
      <c r="B22" s="7">
        <f>Data!O22*Correlation!$O$7</f>
        <v>0</v>
      </c>
      <c r="C22" s="7">
        <f>Data!B22*Correlation!$B$7</f>
        <v>0</v>
      </c>
      <c r="D22" s="7">
        <f>Data!D22*Correlation!$D$7</f>
        <v>0</v>
      </c>
      <c r="E22" s="7">
        <f>Data!R22*Correlation!$R$7</f>
        <v>0</v>
      </c>
      <c r="F22" s="7">
        <f>Data!J22*Correlation!$J$7</f>
        <v>1.3549642605396932</v>
      </c>
      <c r="G22" s="3">
        <f t="shared" si="0"/>
        <v>1.3549642605396932</v>
      </c>
      <c r="H22" s="7">
        <f>IF(Data!O22&gt;0,Correlation!$O$7,0)</f>
        <v>0</v>
      </c>
      <c r="I22" s="7">
        <f>IF(Data!B22&gt;0,Correlation!$B$7,0)</f>
        <v>0</v>
      </c>
      <c r="J22" s="7">
        <f>IF(Data!D22&gt;0,Correlation!$D$7,0)</f>
        <v>0</v>
      </c>
      <c r="K22" s="7">
        <f>IF(Data!R22&gt;0,Correlation!$R$7,0)</f>
        <v>0</v>
      </c>
      <c r="L22" s="7">
        <f>IF(Data!J22&gt;0,Correlation!$J$7,0)</f>
        <v>0.38713264586848378</v>
      </c>
      <c r="M22" s="3">
        <f t="shared" si="1"/>
        <v>0.38713264586848378</v>
      </c>
      <c r="N22" s="6">
        <f t="shared" si="2"/>
        <v>3.5</v>
      </c>
    </row>
    <row r="23" spans="1:14" x14ac:dyDescent="0.3">
      <c r="A23" t="str">
        <f>Data!A23</f>
        <v>155: The Dark Knight (2008)</v>
      </c>
      <c r="B23" s="7">
        <f>Data!O23*Correlation!$O$7</f>
        <v>2.6953292569717853</v>
      </c>
      <c r="C23" s="7">
        <f>Data!B23*Correlation!$B$7</f>
        <v>2.4026830109139308</v>
      </c>
      <c r="D23" s="7">
        <f>Data!D23*Correlation!$D$7</f>
        <v>0</v>
      </c>
      <c r="E23" s="7">
        <f>Data!R23*Correlation!$R$7</f>
        <v>1.7974639299925141</v>
      </c>
      <c r="F23" s="7">
        <f>Data!J23*Correlation!$J$7</f>
        <v>1.3549642605396932</v>
      </c>
      <c r="G23" s="3">
        <f t="shared" si="0"/>
        <v>8.2504404584179234</v>
      </c>
      <c r="H23" s="7">
        <f>IF(Data!O23&gt;0,Correlation!$O$7,0)</f>
        <v>0.53906585139435703</v>
      </c>
      <c r="I23" s="7">
        <f>IF(Data!B23&gt;0,Correlation!$B$7,0)</f>
        <v>0.48053660218278615</v>
      </c>
      <c r="J23" s="7">
        <f>IF(Data!D23&gt;0,Correlation!$D$7,0)</f>
        <v>0</v>
      </c>
      <c r="K23" s="7">
        <f>IF(Data!R23&gt;0,Correlation!$R$7,0)</f>
        <v>0.39943642888722536</v>
      </c>
      <c r="L23" s="7">
        <f>IF(Data!J23&gt;0,Correlation!$J$7,0)</f>
        <v>0.38713264586848378</v>
      </c>
      <c r="M23" s="3">
        <f t="shared" si="1"/>
        <v>1.8061715283328525</v>
      </c>
      <c r="N23" s="6">
        <f t="shared" si="2"/>
        <v>4.5679163517948451</v>
      </c>
    </row>
    <row r="24" spans="1:14" x14ac:dyDescent="0.3">
      <c r="A24" t="str">
        <f>Data!A24</f>
        <v>161: Ocean's Eleven (2001)</v>
      </c>
      <c r="B24" s="7">
        <f>Data!O24*Correlation!$O$7</f>
        <v>2.6953292569717853</v>
      </c>
      <c r="C24" s="7">
        <f>Data!B24*Correlation!$B$7</f>
        <v>1.9221464087311446</v>
      </c>
      <c r="D24" s="7">
        <f>Data!D24*Correlation!$D$7</f>
        <v>0</v>
      </c>
      <c r="E24" s="7">
        <f>Data!R24*Correlation!$R$7</f>
        <v>1.3980275011052887</v>
      </c>
      <c r="F24" s="7">
        <f>Data!J24*Correlation!$J$7</f>
        <v>1.5485305834739351</v>
      </c>
      <c r="G24" s="3">
        <f t="shared" si="0"/>
        <v>7.564033750282154</v>
      </c>
      <c r="H24" s="7">
        <f>IF(Data!O24&gt;0,Correlation!$O$7,0)</f>
        <v>0.53906585139435703</v>
      </c>
      <c r="I24" s="7">
        <f>IF(Data!B24&gt;0,Correlation!$B$7,0)</f>
        <v>0.48053660218278615</v>
      </c>
      <c r="J24" s="7">
        <f>IF(Data!D24&gt;0,Correlation!$D$7,0)</f>
        <v>0</v>
      </c>
      <c r="K24" s="7">
        <f>IF(Data!R24&gt;0,Correlation!$R$7,0)</f>
        <v>0.39943642888722536</v>
      </c>
      <c r="L24" s="7">
        <f>IF(Data!J24&gt;0,Correlation!$J$7,0)</f>
        <v>0.38713264586848378</v>
      </c>
      <c r="M24" s="3">
        <f t="shared" si="1"/>
        <v>1.8061715283328525</v>
      </c>
      <c r="N24" s="6">
        <f t="shared" si="2"/>
        <v>4.1878822867194518</v>
      </c>
    </row>
    <row r="25" spans="1:14" x14ac:dyDescent="0.3">
      <c r="A25" t="str">
        <f>Data!A25</f>
        <v>180: Minority Report (2002)</v>
      </c>
      <c r="B25" s="7">
        <f>Data!O25*Correlation!$O$7</f>
        <v>0</v>
      </c>
      <c r="C25" s="7">
        <f>Data!B25*Correlation!$B$7</f>
        <v>1.4416098065483585</v>
      </c>
      <c r="D25" s="7">
        <f>Data!D25*Correlation!$D$7</f>
        <v>0</v>
      </c>
      <c r="E25" s="7">
        <f>Data!R25*Correlation!$R$7</f>
        <v>1.198309286661676</v>
      </c>
      <c r="F25" s="7">
        <f>Data!J25*Correlation!$J$7</f>
        <v>0.96783161467120948</v>
      </c>
      <c r="G25" s="3">
        <f t="shared" si="0"/>
        <v>3.6077507078812436</v>
      </c>
      <c r="H25" s="7">
        <f>IF(Data!O25&gt;0,Correlation!$O$7,0)</f>
        <v>0</v>
      </c>
      <c r="I25" s="7">
        <f>IF(Data!B25&gt;0,Correlation!$B$7,0)</f>
        <v>0.48053660218278615</v>
      </c>
      <c r="J25" s="7">
        <f>IF(Data!D25&gt;0,Correlation!$D$7,0)</f>
        <v>0</v>
      </c>
      <c r="K25" s="7">
        <f>IF(Data!R25&gt;0,Correlation!$R$7,0)</f>
        <v>0.39943642888722536</v>
      </c>
      <c r="L25" s="7">
        <f>IF(Data!J25&gt;0,Correlation!$J$7,0)</f>
        <v>0.38713264586848378</v>
      </c>
      <c r="M25" s="3">
        <f t="shared" si="1"/>
        <v>1.2671056769384954</v>
      </c>
      <c r="N25" s="6">
        <f t="shared" si="2"/>
        <v>2.8472374274244228</v>
      </c>
    </row>
    <row r="26" spans="1:14" x14ac:dyDescent="0.3">
      <c r="A26" t="str">
        <f>Data!A26</f>
        <v>187: Sin City (2005)</v>
      </c>
      <c r="B26" s="7">
        <f>Data!O26*Correlation!$O$7</f>
        <v>1.617197554183071</v>
      </c>
      <c r="C26" s="7">
        <f>Data!B26*Correlation!$B$7</f>
        <v>0</v>
      </c>
      <c r="D26" s="7">
        <f>Data!D26*Correlation!$D$7</f>
        <v>1.8733331774839748</v>
      </c>
      <c r="E26" s="7">
        <f>Data!R26*Correlation!$R$7</f>
        <v>1.198309286661676</v>
      </c>
      <c r="F26" s="7">
        <f>Data!J26*Correlation!$J$7</f>
        <v>1.3549642605396932</v>
      </c>
      <c r="G26" s="3">
        <f t="shared" si="0"/>
        <v>6.0438042788684143</v>
      </c>
      <c r="H26" s="7">
        <f>IF(Data!O26&gt;0,Correlation!$O$7,0)</f>
        <v>0.53906585139435703</v>
      </c>
      <c r="I26" s="7">
        <f>IF(Data!B26&gt;0,Correlation!$B$7,0)</f>
        <v>0</v>
      </c>
      <c r="J26" s="7">
        <f>IF(Data!D26&gt;0,Correlation!$D$7,0)</f>
        <v>0.46833329437099369</v>
      </c>
      <c r="K26" s="7">
        <f>IF(Data!R26&gt;0,Correlation!$R$7,0)</f>
        <v>0.39943642888722536</v>
      </c>
      <c r="L26" s="7">
        <f>IF(Data!J26&gt;0,Correlation!$J$7,0)</f>
        <v>0.38713264586848378</v>
      </c>
      <c r="M26" s="3">
        <f t="shared" si="1"/>
        <v>1.7939682205210601</v>
      </c>
      <c r="N26" s="6">
        <f t="shared" si="2"/>
        <v>3.3689583849556626</v>
      </c>
    </row>
    <row r="27" spans="1:14" x14ac:dyDescent="0.3">
      <c r="A27" t="str">
        <f>Data!A27</f>
        <v>194: Amelie (2001)</v>
      </c>
      <c r="B27" s="7">
        <f>Data!O27*Correlation!$O$7</f>
        <v>2.6953292569717853</v>
      </c>
      <c r="C27" s="7">
        <f>Data!B27*Correlation!$B$7</f>
        <v>0</v>
      </c>
      <c r="D27" s="7">
        <f>Data!D27*Correlation!$D$7</f>
        <v>0</v>
      </c>
      <c r="E27" s="7">
        <f>Data!R27*Correlation!$R$7</f>
        <v>1.5977457155489014</v>
      </c>
      <c r="F27" s="7">
        <f>Data!J27*Correlation!$J$7</f>
        <v>0</v>
      </c>
      <c r="G27" s="3">
        <f t="shared" si="0"/>
        <v>4.2930749725206869</v>
      </c>
      <c r="H27" s="7">
        <f>IF(Data!O27&gt;0,Correlation!$O$7,0)</f>
        <v>0.53906585139435703</v>
      </c>
      <c r="I27" s="7">
        <f>IF(Data!B27&gt;0,Correlation!$B$7,0)</f>
        <v>0</v>
      </c>
      <c r="J27" s="7">
        <f>IF(Data!D27&gt;0,Correlation!$D$7,0)</f>
        <v>0</v>
      </c>
      <c r="K27" s="7">
        <f>IF(Data!R27&gt;0,Correlation!$R$7,0)</f>
        <v>0.39943642888722536</v>
      </c>
      <c r="L27" s="7">
        <f>IF(Data!J27&gt;0,Correlation!$J$7,0)</f>
        <v>0</v>
      </c>
      <c r="M27" s="3">
        <f t="shared" si="1"/>
        <v>0.93850228028158234</v>
      </c>
      <c r="N27" s="6">
        <f t="shared" si="2"/>
        <v>4.5743894956042297</v>
      </c>
    </row>
    <row r="28" spans="1:14" x14ac:dyDescent="0.3">
      <c r="A28" t="str">
        <f>Data!A28</f>
        <v>197: Braveheart (1995)</v>
      </c>
      <c r="B28" s="7">
        <f>Data!O28*Correlation!$O$7</f>
        <v>0</v>
      </c>
      <c r="C28" s="7">
        <f>Data!B28*Correlation!$B$7</f>
        <v>0</v>
      </c>
      <c r="D28" s="7">
        <f>Data!D28*Correlation!$D$7</f>
        <v>0</v>
      </c>
      <c r="E28" s="7">
        <f>Data!R28*Correlation!$R$7</f>
        <v>0</v>
      </c>
      <c r="F28" s="7">
        <f>Data!J28*Correlation!$J$7</f>
        <v>1.5485305834739351</v>
      </c>
      <c r="G28" s="3">
        <f t="shared" si="0"/>
        <v>1.5485305834739351</v>
      </c>
      <c r="H28" s="7">
        <f>IF(Data!O28&gt;0,Correlation!$O$7,0)</f>
        <v>0</v>
      </c>
      <c r="I28" s="7">
        <f>IF(Data!B28&gt;0,Correlation!$B$7,0)</f>
        <v>0</v>
      </c>
      <c r="J28" s="7">
        <f>IF(Data!D28&gt;0,Correlation!$D$7,0)</f>
        <v>0</v>
      </c>
      <c r="K28" s="7">
        <f>IF(Data!R28&gt;0,Correlation!$R$7,0)</f>
        <v>0</v>
      </c>
      <c r="L28" s="7">
        <f>IF(Data!J28&gt;0,Correlation!$J$7,0)</f>
        <v>0.38713264586848378</v>
      </c>
      <c r="M28" s="3">
        <f t="shared" si="1"/>
        <v>0.38713264586848378</v>
      </c>
      <c r="N28" s="6">
        <f t="shared" si="2"/>
        <v>4</v>
      </c>
    </row>
    <row r="29" spans="1:14" x14ac:dyDescent="0.3">
      <c r="A29" t="str">
        <f>Data!A29</f>
        <v>238: The Godfather (1972)</v>
      </c>
      <c r="B29" s="7">
        <f>Data!O29*Correlation!$O$7</f>
        <v>2.6953292569717853</v>
      </c>
      <c r="C29" s="7">
        <f>Data!B29*Correlation!$B$7</f>
        <v>0</v>
      </c>
      <c r="D29" s="7">
        <f>Data!D29*Correlation!$D$7</f>
        <v>0</v>
      </c>
      <c r="E29" s="7">
        <f>Data!R29*Correlation!$R$7</f>
        <v>0</v>
      </c>
      <c r="F29" s="7">
        <f>Data!J29*Correlation!$J$7</f>
        <v>1.742096906408177</v>
      </c>
      <c r="G29" s="3">
        <f t="shared" si="0"/>
        <v>4.4374261633799623</v>
      </c>
      <c r="H29" s="7">
        <f>IF(Data!O29&gt;0,Correlation!$O$7,0)</f>
        <v>0.53906585139435703</v>
      </c>
      <c r="I29" s="7">
        <f>IF(Data!B29&gt;0,Correlation!$B$7,0)</f>
        <v>0</v>
      </c>
      <c r="J29" s="7">
        <f>IF(Data!D29&gt;0,Correlation!$D$7,0)</f>
        <v>0</v>
      </c>
      <c r="K29" s="7">
        <f>IF(Data!R29&gt;0,Correlation!$R$7,0)</f>
        <v>0</v>
      </c>
      <c r="L29" s="7">
        <f>IF(Data!J29&gt;0,Correlation!$J$7,0)</f>
        <v>0.38713264586848378</v>
      </c>
      <c r="M29" s="3">
        <f t="shared" si="1"/>
        <v>0.92619849726284076</v>
      </c>
      <c r="N29" s="6">
        <f t="shared" si="2"/>
        <v>4.7910098931208802</v>
      </c>
    </row>
    <row r="30" spans="1:14" x14ac:dyDescent="0.3">
      <c r="A30" t="str">
        <f>Data!A30</f>
        <v>243: High Fidelity (2000)</v>
      </c>
      <c r="B30" s="7">
        <f>Data!O30*Correlation!$O$7</f>
        <v>0</v>
      </c>
      <c r="C30" s="7">
        <f>Data!B30*Correlation!$B$7</f>
        <v>0</v>
      </c>
      <c r="D30" s="7">
        <f>Data!D30*Correlation!$D$7</f>
        <v>0</v>
      </c>
      <c r="E30" s="7">
        <f>Data!R30*Correlation!$R$7</f>
        <v>0</v>
      </c>
      <c r="F30" s="7">
        <f>Data!J30*Correlation!$J$7</f>
        <v>0</v>
      </c>
      <c r="G30" s="3">
        <f t="shared" si="0"/>
        <v>0</v>
      </c>
      <c r="H30" s="7">
        <f>IF(Data!O30&gt;0,Correlation!$O$7,0)</f>
        <v>0</v>
      </c>
      <c r="I30" s="7">
        <f>IF(Data!B30&gt;0,Correlation!$B$7,0)</f>
        <v>0</v>
      </c>
      <c r="J30" s="7">
        <f>IF(Data!D30&gt;0,Correlation!$D$7,0)</f>
        <v>0</v>
      </c>
      <c r="K30" s="7">
        <f>IF(Data!R30&gt;0,Correlation!$R$7,0)</f>
        <v>0</v>
      </c>
      <c r="L30" s="7">
        <f>IF(Data!J30&gt;0,Correlation!$J$7,0)</f>
        <v>0</v>
      </c>
      <c r="M30" s="3">
        <f t="shared" si="1"/>
        <v>0</v>
      </c>
      <c r="N30" s="6">
        <f t="shared" si="2"/>
        <v>0</v>
      </c>
    </row>
    <row r="31" spans="1:14" x14ac:dyDescent="0.3">
      <c r="A31" t="str">
        <f>Data!A31</f>
        <v>268: Batman (1989)</v>
      </c>
      <c r="B31" s="7">
        <f>Data!O31*Correlation!$O$7</f>
        <v>0</v>
      </c>
      <c r="C31" s="7">
        <f>Data!B31*Correlation!$B$7</f>
        <v>0</v>
      </c>
      <c r="D31" s="7">
        <f>Data!D31*Correlation!$D$7</f>
        <v>0</v>
      </c>
      <c r="E31" s="7">
        <f>Data!R31*Correlation!$R$7</f>
        <v>1.5977457155489014</v>
      </c>
      <c r="F31" s="7">
        <f>Data!J31*Correlation!$J$7</f>
        <v>0.96783161467120948</v>
      </c>
      <c r="G31" s="3">
        <f t="shared" si="0"/>
        <v>2.565577330220111</v>
      </c>
      <c r="H31" s="7">
        <f>IF(Data!O31&gt;0,Correlation!$O$7,0)</f>
        <v>0</v>
      </c>
      <c r="I31" s="7">
        <f>IF(Data!B31&gt;0,Correlation!$B$7,0)</f>
        <v>0</v>
      </c>
      <c r="J31" s="7">
        <f>IF(Data!D31&gt;0,Correlation!$D$7,0)</f>
        <v>0</v>
      </c>
      <c r="K31" s="7">
        <f>IF(Data!R31&gt;0,Correlation!$R$7,0)</f>
        <v>0.39943642888722536</v>
      </c>
      <c r="L31" s="7">
        <f>IF(Data!J31&gt;0,Correlation!$J$7,0)</f>
        <v>0.38713264586848378</v>
      </c>
      <c r="M31" s="3">
        <f t="shared" si="1"/>
        <v>0.78656907475570914</v>
      </c>
      <c r="N31" s="6">
        <f t="shared" si="2"/>
        <v>3.2617317570194611</v>
      </c>
    </row>
    <row r="32" spans="1:14" x14ac:dyDescent="0.3">
      <c r="A32" t="str">
        <f>Data!A32</f>
        <v>272: Batman Begins (2005)</v>
      </c>
      <c r="B32" s="7">
        <f>Data!O32*Correlation!$O$7</f>
        <v>2.1562634055774281</v>
      </c>
      <c r="C32" s="7">
        <f>Data!B32*Correlation!$B$7</f>
        <v>2.4026830109139308</v>
      </c>
      <c r="D32" s="7">
        <f>Data!D32*Correlation!$D$7</f>
        <v>0</v>
      </c>
      <c r="E32" s="7">
        <f>Data!R32*Correlation!$R$7</f>
        <v>1.7974639299925141</v>
      </c>
      <c r="F32" s="7">
        <f>Data!J32*Correlation!$J$7</f>
        <v>1.3549642605396932</v>
      </c>
      <c r="G32" s="3">
        <f t="shared" si="0"/>
        <v>7.7113746070235667</v>
      </c>
      <c r="H32" s="7">
        <f>IF(Data!O32&gt;0,Correlation!$O$7,0)</f>
        <v>0.53906585139435703</v>
      </c>
      <c r="I32" s="7">
        <f>IF(Data!B32&gt;0,Correlation!$B$7,0)</f>
        <v>0.48053660218278615</v>
      </c>
      <c r="J32" s="7">
        <f>IF(Data!D32&gt;0,Correlation!$D$7,0)</f>
        <v>0</v>
      </c>
      <c r="K32" s="7">
        <f>IF(Data!R32&gt;0,Correlation!$R$7,0)</f>
        <v>0.39943642888722536</v>
      </c>
      <c r="L32" s="7">
        <f>IF(Data!J32&gt;0,Correlation!$J$7,0)</f>
        <v>0.38713264586848378</v>
      </c>
      <c r="M32" s="3">
        <f t="shared" si="1"/>
        <v>1.8061715283328525</v>
      </c>
      <c r="N32" s="6">
        <f t="shared" si="2"/>
        <v>4.2694586234239802</v>
      </c>
    </row>
    <row r="33" spans="1:14" x14ac:dyDescent="0.3">
      <c r="A33" t="str">
        <f>Data!A33</f>
        <v>274: The Silence of the Lambs (1991)</v>
      </c>
      <c r="B33" s="7">
        <f>Data!O33*Correlation!$O$7</f>
        <v>0</v>
      </c>
      <c r="C33" s="7">
        <f>Data!B33*Correlation!$B$7</f>
        <v>0</v>
      </c>
      <c r="D33" s="7">
        <f>Data!D33*Correlation!$D$7</f>
        <v>0</v>
      </c>
      <c r="E33" s="7">
        <f>Data!R33*Correlation!$R$7</f>
        <v>1.7974639299925141</v>
      </c>
      <c r="F33" s="7">
        <f>Data!J33*Correlation!$J$7</f>
        <v>1.742096906408177</v>
      </c>
      <c r="G33" s="3">
        <f t="shared" si="0"/>
        <v>3.5395608364006912</v>
      </c>
      <c r="H33" s="7">
        <f>IF(Data!O33&gt;0,Correlation!$O$7,0)</f>
        <v>0</v>
      </c>
      <c r="I33" s="7">
        <f>IF(Data!B33&gt;0,Correlation!$B$7,0)</f>
        <v>0</v>
      </c>
      <c r="J33" s="7">
        <f>IF(Data!D33&gt;0,Correlation!$D$7,0)</f>
        <v>0</v>
      </c>
      <c r="K33" s="7">
        <f>IF(Data!R33&gt;0,Correlation!$R$7,0)</f>
        <v>0.39943642888722536</v>
      </c>
      <c r="L33" s="7">
        <f>IF(Data!J33&gt;0,Correlation!$J$7,0)</f>
        <v>0.38713264586848378</v>
      </c>
      <c r="M33" s="3">
        <f t="shared" si="1"/>
        <v>0.78656907475570914</v>
      </c>
      <c r="N33" s="6">
        <f t="shared" si="2"/>
        <v>4.5</v>
      </c>
    </row>
    <row r="34" spans="1:14" x14ac:dyDescent="0.3">
      <c r="A34" t="str">
        <f>Data!A34</f>
        <v>275: Fargo (1996)</v>
      </c>
      <c r="B34" s="7">
        <f>Data!O34*Correlation!$O$7</f>
        <v>2.4257963312746065</v>
      </c>
      <c r="C34" s="7">
        <f>Data!B34*Correlation!$B$7</f>
        <v>0</v>
      </c>
      <c r="D34" s="7">
        <f>Data!D34*Correlation!$D$7</f>
        <v>0</v>
      </c>
      <c r="E34" s="7">
        <f>Data!R34*Correlation!$R$7</f>
        <v>0</v>
      </c>
      <c r="F34" s="7">
        <f>Data!J34*Correlation!$J$7</f>
        <v>1.742096906408177</v>
      </c>
      <c r="G34" s="3">
        <f t="shared" ref="G34:G65" si="3">SUM(B34:F34)</f>
        <v>4.1678932376827831</v>
      </c>
      <c r="H34" s="7">
        <f>IF(Data!O34&gt;0,Correlation!$O$7,0)</f>
        <v>0.53906585139435703</v>
      </c>
      <c r="I34" s="7">
        <f>IF(Data!B34&gt;0,Correlation!$B$7,0)</f>
        <v>0</v>
      </c>
      <c r="J34" s="7">
        <f>IF(Data!D34&gt;0,Correlation!$D$7,0)</f>
        <v>0</v>
      </c>
      <c r="K34" s="7">
        <f>IF(Data!R34&gt;0,Correlation!$R$7,0)</f>
        <v>0</v>
      </c>
      <c r="L34" s="7">
        <f>IF(Data!J34&gt;0,Correlation!$J$7,0)</f>
        <v>0.38713264586848378</v>
      </c>
      <c r="M34" s="3">
        <f t="shared" ref="M34:M65" si="4">SUM(H34:L34)</f>
        <v>0.92619849726284076</v>
      </c>
      <c r="N34" s="6">
        <f t="shared" ref="N34:N65" si="5">G34/IF(M34&gt;0,M34,1)</f>
        <v>4.5</v>
      </c>
    </row>
    <row r="35" spans="1:14" x14ac:dyDescent="0.3">
      <c r="A35" t="str">
        <f>Data!A35</f>
        <v>278: The Shawshank Redemption (1994)</v>
      </c>
      <c r="B35" s="7">
        <f>Data!O35*Correlation!$O$7</f>
        <v>2.4257963312746065</v>
      </c>
      <c r="C35" s="7">
        <f>Data!B35*Correlation!$B$7</f>
        <v>0</v>
      </c>
      <c r="D35" s="7">
        <f>Data!D35*Correlation!$D$7</f>
        <v>2.1074998246694716</v>
      </c>
      <c r="E35" s="7">
        <f>Data!R35*Correlation!$R$7</f>
        <v>1.5977457155489014</v>
      </c>
      <c r="F35" s="7">
        <f>Data!J35*Correlation!$J$7</f>
        <v>1.935663229342419</v>
      </c>
      <c r="G35" s="3">
        <f t="shared" si="3"/>
        <v>8.0667051008353994</v>
      </c>
      <c r="H35" s="7">
        <f>IF(Data!O35&gt;0,Correlation!$O$7,0)</f>
        <v>0.53906585139435703</v>
      </c>
      <c r="I35" s="7">
        <f>IF(Data!B35&gt;0,Correlation!$B$7,0)</f>
        <v>0</v>
      </c>
      <c r="J35" s="7">
        <f>IF(Data!D35&gt;0,Correlation!$D$7,0)</f>
        <v>0.46833329437099369</v>
      </c>
      <c r="K35" s="7">
        <f>IF(Data!R35&gt;0,Correlation!$R$7,0)</f>
        <v>0.39943642888722536</v>
      </c>
      <c r="L35" s="7">
        <f>IF(Data!J35&gt;0,Correlation!$J$7,0)</f>
        <v>0.38713264586848378</v>
      </c>
      <c r="M35" s="3">
        <f t="shared" si="4"/>
        <v>1.7939682205210601</v>
      </c>
      <c r="N35" s="6">
        <f t="shared" si="5"/>
        <v>4.4965707912553858</v>
      </c>
    </row>
    <row r="36" spans="1:14" x14ac:dyDescent="0.3">
      <c r="A36" t="str">
        <f>Data!A36</f>
        <v>280: Terminator 2: Judgment Day (1991)</v>
      </c>
      <c r="B36" s="7">
        <f>Data!O36*Correlation!$O$7</f>
        <v>0</v>
      </c>
      <c r="C36" s="7">
        <f>Data!B36*Correlation!$B$7</f>
        <v>1.6818781076397515</v>
      </c>
      <c r="D36" s="7">
        <f>Data!D36*Correlation!$D$7</f>
        <v>2.1074998246694716</v>
      </c>
      <c r="E36" s="7">
        <f>Data!R36*Correlation!$R$7</f>
        <v>1.3980275011052887</v>
      </c>
      <c r="F36" s="7">
        <f>Data!J36*Correlation!$J$7</f>
        <v>1.1613979376054513</v>
      </c>
      <c r="G36" s="3">
        <f t="shared" si="3"/>
        <v>6.3488033710199625</v>
      </c>
      <c r="H36" s="7">
        <f>IF(Data!O36&gt;0,Correlation!$O$7,0)</f>
        <v>0</v>
      </c>
      <c r="I36" s="7">
        <f>IF(Data!B36&gt;0,Correlation!$B$7,0)</f>
        <v>0.48053660218278615</v>
      </c>
      <c r="J36" s="7">
        <f>IF(Data!D36&gt;0,Correlation!$D$7,0)</f>
        <v>0.46833329437099369</v>
      </c>
      <c r="K36" s="7">
        <f>IF(Data!R36&gt;0,Correlation!$R$7,0)</f>
        <v>0.39943642888722536</v>
      </c>
      <c r="L36" s="7">
        <f>IF(Data!J36&gt;0,Correlation!$J$7,0)</f>
        <v>0.38713264586848378</v>
      </c>
      <c r="M36" s="3">
        <f t="shared" si="4"/>
        <v>1.7354389713094891</v>
      </c>
      <c r="N36" s="6">
        <f t="shared" si="5"/>
        <v>3.6583270722734911</v>
      </c>
    </row>
    <row r="37" spans="1:14" x14ac:dyDescent="0.3">
      <c r="A37" t="str">
        <f>Data!A37</f>
        <v>329: Jurassic Park (1993)</v>
      </c>
      <c r="B37" s="7">
        <f>Data!O37*Correlation!$O$7</f>
        <v>2.6953292569717853</v>
      </c>
      <c r="C37" s="7">
        <f>Data!B37*Correlation!$B$7</f>
        <v>2.1624147098225377</v>
      </c>
      <c r="D37" s="7">
        <f>Data!D37*Correlation!$D$7</f>
        <v>0</v>
      </c>
      <c r="E37" s="7">
        <f>Data!R37*Correlation!$R$7</f>
        <v>1.3980275011052887</v>
      </c>
      <c r="F37" s="7">
        <f>Data!J37*Correlation!$J$7</f>
        <v>1.5485305834739351</v>
      </c>
      <c r="G37" s="3">
        <f t="shared" si="3"/>
        <v>7.804302051373547</v>
      </c>
      <c r="H37" s="7">
        <f>IF(Data!O37&gt;0,Correlation!$O$7,0)</f>
        <v>0.53906585139435703</v>
      </c>
      <c r="I37" s="7">
        <f>IF(Data!B37&gt;0,Correlation!$B$7,0)</f>
        <v>0.48053660218278615</v>
      </c>
      <c r="J37" s="7">
        <f>IF(Data!D37&gt;0,Correlation!$D$7,0)</f>
        <v>0</v>
      </c>
      <c r="K37" s="7">
        <f>IF(Data!R37&gt;0,Correlation!$R$7,0)</f>
        <v>0.39943642888722536</v>
      </c>
      <c r="L37" s="7">
        <f>IF(Data!J37&gt;0,Correlation!$J$7,0)</f>
        <v>0.38713264586848378</v>
      </c>
      <c r="M37" s="3">
        <f t="shared" si="4"/>
        <v>1.8061715283328525</v>
      </c>
      <c r="N37" s="6">
        <f t="shared" si="5"/>
        <v>4.3209085786980257</v>
      </c>
    </row>
    <row r="38" spans="1:14" x14ac:dyDescent="0.3">
      <c r="A38" t="str">
        <f>Data!A38</f>
        <v>393: Kill Bill: Vol. 2 (2004)</v>
      </c>
      <c r="B38" s="7">
        <f>Data!O38*Correlation!$O$7</f>
        <v>2.1562634055774281</v>
      </c>
      <c r="C38" s="7">
        <f>Data!B38*Correlation!$B$7</f>
        <v>1.4416098065483585</v>
      </c>
      <c r="D38" s="7">
        <f>Data!D38*Correlation!$D$7</f>
        <v>0</v>
      </c>
      <c r="E38" s="7">
        <f>Data!R38*Correlation!$R$7</f>
        <v>0.19971821444361268</v>
      </c>
      <c r="F38" s="7">
        <f>Data!J38*Correlation!$J$7</f>
        <v>0.96783161467120948</v>
      </c>
      <c r="G38" s="3">
        <f t="shared" si="3"/>
        <v>4.7654230412406084</v>
      </c>
      <c r="H38" s="7">
        <f>IF(Data!O38&gt;0,Correlation!$O$7,0)</f>
        <v>0.53906585139435703</v>
      </c>
      <c r="I38" s="7">
        <f>IF(Data!B38&gt;0,Correlation!$B$7,0)</f>
        <v>0.48053660218278615</v>
      </c>
      <c r="J38" s="7">
        <f>IF(Data!D38&gt;0,Correlation!$D$7,0)</f>
        <v>0</v>
      </c>
      <c r="K38" s="7">
        <f>IF(Data!R38&gt;0,Correlation!$R$7,0)</f>
        <v>0.39943642888722536</v>
      </c>
      <c r="L38" s="7">
        <f>IF(Data!J38&gt;0,Correlation!$J$7,0)</f>
        <v>0.38713264586848378</v>
      </c>
      <c r="M38" s="3">
        <f t="shared" si="4"/>
        <v>1.8061715283328525</v>
      </c>
      <c r="N38" s="6">
        <f t="shared" si="5"/>
        <v>2.6384111179292193</v>
      </c>
    </row>
    <row r="39" spans="1:14" x14ac:dyDescent="0.3">
      <c r="A39" t="str">
        <f>Data!A39</f>
        <v>414: Batman Forever (1995)</v>
      </c>
      <c r="B39" s="7">
        <f>Data!O39*Correlation!$O$7</f>
        <v>0</v>
      </c>
      <c r="C39" s="7">
        <f>Data!B39*Correlation!$B$7</f>
        <v>0.72080490327417923</v>
      </c>
      <c r="D39" s="7">
        <f>Data!D39*Correlation!$D$7</f>
        <v>0</v>
      </c>
      <c r="E39" s="7">
        <f>Data!R39*Correlation!$R$7</f>
        <v>0.79887285777445072</v>
      </c>
      <c r="F39" s="7">
        <f>Data!J39*Correlation!$J$7</f>
        <v>1.3549642605396932</v>
      </c>
      <c r="G39" s="3">
        <f t="shared" si="3"/>
        <v>2.8746420215883233</v>
      </c>
      <c r="H39" s="7">
        <f>IF(Data!O39&gt;0,Correlation!$O$7,0)</f>
        <v>0</v>
      </c>
      <c r="I39" s="7">
        <f>IF(Data!B39&gt;0,Correlation!$B$7,0)</f>
        <v>0.48053660218278615</v>
      </c>
      <c r="J39" s="7">
        <f>IF(Data!D39&gt;0,Correlation!$D$7,0)</f>
        <v>0</v>
      </c>
      <c r="K39" s="7">
        <f>IF(Data!R39&gt;0,Correlation!$R$7,0)</f>
        <v>0.39943642888722536</v>
      </c>
      <c r="L39" s="7">
        <f>IF(Data!J39&gt;0,Correlation!$J$7,0)</f>
        <v>0.38713264586848378</v>
      </c>
      <c r="M39" s="3">
        <f t="shared" si="4"/>
        <v>1.2671056769384954</v>
      </c>
      <c r="N39" s="6">
        <f t="shared" si="5"/>
        <v>2.2686679366269282</v>
      </c>
    </row>
    <row r="40" spans="1:14" x14ac:dyDescent="0.3">
      <c r="A40" t="str">
        <f>Data!A40</f>
        <v>424: Schindler's List (1993)</v>
      </c>
      <c r="B40" s="7">
        <f>Data!O40*Correlation!$O$7</f>
        <v>0</v>
      </c>
      <c r="C40" s="7">
        <f>Data!B40*Correlation!$B$7</f>
        <v>1.2013415054569654</v>
      </c>
      <c r="D40" s="7">
        <f>Data!D40*Correlation!$D$7</f>
        <v>0</v>
      </c>
      <c r="E40" s="7">
        <f>Data!R40*Correlation!$R$7</f>
        <v>0.99859107221806342</v>
      </c>
      <c r="F40" s="7">
        <f>Data!J40*Correlation!$J$7</f>
        <v>1.935663229342419</v>
      </c>
      <c r="G40" s="3">
        <f t="shared" si="3"/>
        <v>4.1355958070174479</v>
      </c>
      <c r="H40" s="7">
        <f>IF(Data!O40&gt;0,Correlation!$O$7,0)</f>
        <v>0</v>
      </c>
      <c r="I40" s="7">
        <f>IF(Data!B40&gt;0,Correlation!$B$7,0)</f>
        <v>0.48053660218278615</v>
      </c>
      <c r="J40" s="7">
        <f>IF(Data!D40&gt;0,Correlation!$D$7,0)</f>
        <v>0</v>
      </c>
      <c r="K40" s="7">
        <f>IF(Data!R40&gt;0,Correlation!$R$7,0)</f>
        <v>0.39943642888722536</v>
      </c>
      <c r="L40" s="7">
        <f>IF(Data!J40&gt;0,Correlation!$J$7,0)</f>
        <v>0.38713264586848378</v>
      </c>
      <c r="M40" s="3">
        <f t="shared" si="4"/>
        <v>1.2671056769384954</v>
      </c>
      <c r="N40" s="6">
        <f t="shared" si="5"/>
        <v>3.2638128628778826</v>
      </c>
    </row>
    <row r="41" spans="1:14" x14ac:dyDescent="0.3">
      <c r="A41" t="str">
        <f>Data!A41</f>
        <v>453: A Beautiful Mind (2001)</v>
      </c>
      <c r="B41" s="7">
        <f>Data!O41*Correlation!$O$7</f>
        <v>2.6953292569717853</v>
      </c>
      <c r="C41" s="7">
        <f>Data!B41*Correlation!$B$7</f>
        <v>1.9221464087311446</v>
      </c>
      <c r="D41" s="7">
        <f>Data!D41*Correlation!$D$7</f>
        <v>2.3416664718549685</v>
      </c>
      <c r="E41" s="7">
        <f>Data!R41*Correlation!$R$7</f>
        <v>0</v>
      </c>
      <c r="F41" s="7">
        <f>Data!J41*Correlation!$J$7</f>
        <v>1.5485305834739351</v>
      </c>
      <c r="G41" s="3">
        <f t="shared" si="3"/>
        <v>8.5076727210318328</v>
      </c>
      <c r="H41" s="7">
        <f>IF(Data!O41&gt;0,Correlation!$O$7,0)</f>
        <v>0.53906585139435703</v>
      </c>
      <c r="I41" s="7">
        <f>IF(Data!B41&gt;0,Correlation!$B$7,0)</f>
        <v>0.48053660218278615</v>
      </c>
      <c r="J41" s="7">
        <f>IF(Data!D41&gt;0,Correlation!$D$7,0)</f>
        <v>0.46833329437099369</v>
      </c>
      <c r="K41" s="7">
        <f>IF(Data!R41&gt;0,Correlation!$R$7,0)</f>
        <v>0</v>
      </c>
      <c r="L41" s="7">
        <f>IF(Data!J41&gt;0,Correlation!$J$7,0)</f>
        <v>0.38713264586848378</v>
      </c>
      <c r="M41" s="3">
        <f t="shared" si="4"/>
        <v>1.8750683938166208</v>
      </c>
      <c r="N41" s="6">
        <f t="shared" si="5"/>
        <v>4.5372599469370991</v>
      </c>
    </row>
    <row r="42" spans="1:14" x14ac:dyDescent="0.3">
      <c r="A42" t="str">
        <f>Data!A42</f>
        <v>462: Erin Brockovich (2000)</v>
      </c>
      <c r="B42" s="7">
        <f>Data!O42*Correlation!$O$7</f>
        <v>0</v>
      </c>
      <c r="C42" s="7">
        <f>Data!B42*Correlation!$B$7</f>
        <v>0</v>
      </c>
      <c r="D42" s="7">
        <f>Data!D42*Correlation!$D$7</f>
        <v>0</v>
      </c>
      <c r="E42" s="7">
        <f>Data!R42*Correlation!$R$7</f>
        <v>0</v>
      </c>
      <c r="F42" s="7">
        <f>Data!J42*Correlation!$J$7</f>
        <v>1.5485305834739351</v>
      </c>
      <c r="G42" s="3">
        <f t="shared" si="3"/>
        <v>1.5485305834739351</v>
      </c>
      <c r="H42" s="7">
        <f>IF(Data!O42&gt;0,Correlation!$O$7,0)</f>
        <v>0</v>
      </c>
      <c r="I42" s="7">
        <f>IF(Data!B42&gt;0,Correlation!$B$7,0)</f>
        <v>0</v>
      </c>
      <c r="J42" s="7">
        <f>IF(Data!D42&gt;0,Correlation!$D$7,0)</f>
        <v>0</v>
      </c>
      <c r="K42" s="7">
        <f>IF(Data!R42&gt;0,Correlation!$R$7,0)</f>
        <v>0</v>
      </c>
      <c r="L42" s="7">
        <f>IF(Data!J42&gt;0,Correlation!$J$7,0)</f>
        <v>0.38713264586848378</v>
      </c>
      <c r="M42" s="3">
        <f t="shared" si="4"/>
        <v>0.38713264586848378</v>
      </c>
      <c r="N42" s="6">
        <f t="shared" si="5"/>
        <v>4</v>
      </c>
    </row>
    <row r="43" spans="1:14" x14ac:dyDescent="0.3">
      <c r="A43" t="str">
        <f>Data!A43</f>
        <v>550: Fight Club (1999)</v>
      </c>
      <c r="B43" s="7">
        <f>Data!O43*Correlation!$O$7</f>
        <v>2.6953292569717853</v>
      </c>
      <c r="C43" s="7">
        <f>Data!B43*Correlation!$B$7</f>
        <v>0</v>
      </c>
      <c r="D43" s="7">
        <f>Data!D43*Correlation!$D$7</f>
        <v>0</v>
      </c>
      <c r="E43" s="7">
        <f>Data!R43*Correlation!$R$7</f>
        <v>1.7974639299925141</v>
      </c>
      <c r="F43" s="7">
        <f>Data!J43*Correlation!$J$7</f>
        <v>1.5485305834739351</v>
      </c>
      <c r="G43" s="3">
        <f t="shared" si="3"/>
        <v>6.0413237704382343</v>
      </c>
      <c r="H43" s="7">
        <f>IF(Data!O43&gt;0,Correlation!$O$7,0)</f>
        <v>0.53906585139435703</v>
      </c>
      <c r="I43" s="7">
        <f>IF(Data!B43&gt;0,Correlation!$B$7,0)</f>
        <v>0</v>
      </c>
      <c r="J43" s="7">
        <f>IF(Data!D43&gt;0,Correlation!$D$7,0)</f>
        <v>0</v>
      </c>
      <c r="K43" s="7">
        <f>IF(Data!R43&gt;0,Correlation!$R$7,0)</f>
        <v>0.39943642888722536</v>
      </c>
      <c r="L43" s="7">
        <f>IF(Data!J43&gt;0,Correlation!$J$7,0)</f>
        <v>0.38713264586848378</v>
      </c>
      <c r="M43" s="3">
        <f t="shared" si="4"/>
        <v>1.3256349261500662</v>
      </c>
      <c r="N43" s="6">
        <f t="shared" si="5"/>
        <v>4.5573058247518867</v>
      </c>
    </row>
    <row r="44" spans="1:14" x14ac:dyDescent="0.3">
      <c r="A44" t="str">
        <f>Data!A44</f>
        <v>557: Spider-Man (2002)</v>
      </c>
      <c r="B44" s="7">
        <f>Data!O44*Correlation!$O$7</f>
        <v>1.8867304798802496</v>
      </c>
      <c r="C44" s="7">
        <f>Data!B44*Correlation!$B$7</f>
        <v>1.9221464087311446</v>
      </c>
      <c r="D44" s="7">
        <f>Data!D44*Correlation!$D$7</f>
        <v>0</v>
      </c>
      <c r="E44" s="7">
        <f>Data!R44*Correlation!$R$7</f>
        <v>0.39943642888722536</v>
      </c>
      <c r="F44" s="7">
        <f>Data!J44*Correlation!$J$7</f>
        <v>1.1613979376054513</v>
      </c>
      <c r="G44" s="3">
        <f t="shared" si="3"/>
        <v>5.36971125510407</v>
      </c>
      <c r="H44" s="7">
        <f>IF(Data!O44&gt;0,Correlation!$O$7,0)</f>
        <v>0.53906585139435703</v>
      </c>
      <c r="I44" s="7">
        <f>IF(Data!B44&gt;0,Correlation!$B$7,0)</f>
        <v>0.48053660218278615</v>
      </c>
      <c r="J44" s="7">
        <f>IF(Data!D44&gt;0,Correlation!$D$7,0)</f>
        <v>0</v>
      </c>
      <c r="K44" s="7">
        <f>IF(Data!R44&gt;0,Correlation!$R$7,0)</f>
        <v>0.39943642888722536</v>
      </c>
      <c r="L44" s="7">
        <f>IF(Data!J44&gt;0,Correlation!$J$7,0)</f>
        <v>0.38713264586848378</v>
      </c>
      <c r="M44" s="3">
        <f t="shared" si="4"/>
        <v>1.8061715283328525</v>
      </c>
      <c r="N44" s="6">
        <f t="shared" si="5"/>
        <v>2.9729796815369278</v>
      </c>
    </row>
    <row r="45" spans="1:14" x14ac:dyDescent="0.3">
      <c r="A45" t="str">
        <f>Data!A45</f>
        <v>558: Spider-Man 2 (2004)</v>
      </c>
      <c r="B45" s="7">
        <f>Data!O45*Correlation!$O$7</f>
        <v>0</v>
      </c>
      <c r="C45" s="7">
        <f>Data!B45*Correlation!$B$7</f>
        <v>1.2013415054569654</v>
      </c>
      <c r="D45" s="7">
        <f>Data!D45*Correlation!$D$7</f>
        <v>0</v>
      </c>
      <c r="E45" s="7">
        <f>Data!R45*Correlation!$R$7</f>
        <v>0.39943642888722536</v>
      </c>
      <c r="F45" s="7">
        <f>Data!J45*Correlation!$J$7</f>
        <v>1.1613979376054513</v>
      </c>
      <c r="G45" s="3">
        <f t="shared" si="3"/>
        <v>2.7621758719496423</v>
      </c>
      <c r="H45" s="7">
        <f>IF(Data!O45&gt;0,Correlation!$O$7,0)</f>
        <v>0</v>
      </c>
      <c r="I45" s="7">
        <f>IF(Data!B45&gt;0,Correlation!$B$7,0)</f>
        <v>0.48053660218278615</v>
      </c>
      <c r="J45" s="7">
        <f>IF(Data!D45&gt;0,Correlation!$D$7,0)</f>
        <v>0</v>
      </c>
      <c r="K45" s="7">
        <f>IF(Data!R45&gt;0,Correlation!$R$7,0)</f>
        <v>0.39943642888722536</v>
      </c>
      <c r="L45" s="7">
        <f>IF(Data!J45&gt;0,Correlation!$J$7,0)</f>
        <v>0.38713264586848378</v>
      </c>
      <c r="M45" s="3">
        <f t="shared" si="4"/>
        <v>1.2671056769384954</v>
      </c>
      <c r="N45" s="6">
        <f t="shared" si="5"/>
        <v>2.1799096336017101</v>
      </c>
    </row>
    <row r="46" spans="1:14" x14ac:dyDescent="0.3">
      <c r="A46" t="str">
        <f>Data!A46</f>
        <v>568: Apollo 13 (1995)</v>
      </c>
      <c r="B46" s="7">
        <f>Data!O46*Correlation!$O$7</f>
        <v>0</v>
      </c>
      <c r="C46" s="7">
        <f>Data!B46*Correlation!$B$7</f>
        <v>1.6818781076397515</v>
      </c>
      <c r="D46" s="7">
        <f>Data!D46*Correlation!$D$7</f>
        <v>0</v>
      </c>
      <c r="E46" s="7">
        <f>Data!R46*Correlation!$R$7</f>
        <v>0</v>
      </c>
      <c r="F46" s="7">
        <f>Data!J46*Correlation!$J$7</f>
        <v>1.742096906408177</v>
      </c>
      <c r="G46" s="3">
        <f t="shared" si="3"/>
        <v>3.4239750140479286</v>
      </c>
      <c r="H46" s="7">
        <f>IF(Data!O46&gt;0,Correlation!$O$7,0)</f>
        <v>0</v>
      </c>
      <c r="I46" s="7">
        <f>IF(Data!B46&gt;0,Correlation!$B$7,0)</f>
        <v>0.48053660218278615</v>
      </c>
      <c r="J46" s="7">
        <f>IF(Data!D46&gt;0,Correlation!$D$7,0)</f>
        <v>0</v>
      </c>
      <c r="K46" s="7">
        <f>IF(Data!R46&gt;0,Correlation!$R$7,0)</f>
        <v>0</v>
      </c>
      <c r="L46" s="7">
        <f>IF(Data!J46&gt;0,Correlation!$J$7,0)</f>
        <v>0.38713264586848378</v>
      </c>
      <c r="M46" s="3">
        <f t="shared" si="4"/>
        <v>0.86766924805126999</v>
      </c>
      <c r="N46" s="6">
        <f t="shared" si="5"/>
        <v>3.9461753677890035</v>
      </c>
    </row>
    <row r="47" spans="1:14" x14ac:dyDescent="0.3">
      <c r="A47" t="str">
        <f>Data!A47</f>
        <v>581: Dances with Wolves (1990)</v>
      </c>
      <c r="B47" s="7">
        <f>Data!O47*Correlation!$O$7</f>
        <v>0</v>
      </c>
      <c r="C47" s="7">
        <f>Data!B47*Correlation!$B$7</f>
        <v>0</v>
      </c>
      <c r="D47" s="7">
        <f>Data!D47*Correlation!$D$7</f>
        <v>0</v>
      </c>
      <c r="E47" s="7">
        <f>Data!R47*Correlation!$R$7</f>
        <v>0</v>
      </c>
      <c r="F47" s="7">
        <f>Data!J47*Correlation!$J$7</f>
        <v>1.742096906408177</v>
      </c>
      <c r="G47" s="3">
        <f t="shared" si="3"/>
        <v>1.742096906408177</v>
      </c>
      <c r="H47" s="7">
        <f>IF(Data!O47&gt;0,Correlation!$O$7,0)</f>
        <v>0</v>
      </c>
      <c r="I47" s="7">
        <f>IF(Data!B47&gt;0,Correlation!$B$7,0)</f>
        <v>0</v>
      </c>
      <c r="J47" s="7">
        <f>IF(Data!D47&gt;0,Correlation!$D$7,0)</f>
        <v>0</v>
      </c>
      <c r="K47" s="7">
        <f>IF(Data!R47&gt;0,Correlation!$R$7,0)</f>
        <v>0</v>
      </c>
      <c r="L47" s="7">
        <f>IF(Data!J47&gt;0,Correlation!$J$7,0)</f>
        <v>0.38713264586848378</v>
      </c>
      <c r="M47" s="3">
        <f t="shared" si="4"/>
        <v>0.38713264586848378</v>
      </c>
      <c r="N47" s="6">
        <f t="shared" si="5"/>
        <v>4.5</v>
      </c>
    </row>
    <row r="48" spans="1:14" x14ac:dyDescent="0.3">
      <c r="A48" t="str">
        <f>Data!A48</f>
        <v>585: Monsters Inc. (2001)</v>
      </c>
      <c r="B48" s="7">
        <f>Data!O48*Correlation!$O$7</f>
        <v>2.6953292569717853</v>
      </c>
      <c r="C48" s="7">
        <f>Data!B48*Correlation!$B$7</f>
        <v>0</v>
      </c>
      <c r="D48" s="7">
        <f>Data!D48*Correlation!$D$7</f>
        <v>2.3416664718549685</v>
      </c>
      <c r="E48" s="7">
        <f>Data!R48*Correlation!$R$7</f>
        <v>1.3980275011052887</v>
      </c>
      <c r="F48" s="7">
        <f>Data!J48*Correlation!$J$7</f>
        <v>1.3549642605396932</v>
      </c>
      <c r="G48" s="3">
        <f t="shared" si="3"/>
        <v>7.7899874904717361</v>
      </c>
      <c r="H48" s="7">
        <f>IF(Data!O48&gt;0,Correlation!$O$7,0)</f>
        <v>0.53906585139435703</v>
      </c>
      <c r="I48" s="7">
        <f>IF(Data!B48&gt;0,Correlation!$B$7,0)</f>
        <v>0</v>
      </c>
      <c r="J48" s="7">
        <f>IF(Data!D48&gt;0,Correlation!$D$7,0)</f>
        <v>0.46833329437099369</v>
      </c>
      <c r="K48" s="7">
        <f>IF(Data!R48&gt;0,Correlation!$R$7,0)</f>
        <v>0.39943642888722536</v>
      </c>
      <c r="L48" s="7">
        <f>IF(Data!J48&gt;0,Correlation!$J$7,0)</f>
        <v>0.38713264586848378</v>
      </c>
      <c r="M48" s="3">
        <f t="shared" si="4"/>
        <v>1.7939682205210601</v>
      </c>
      <c r="N48" s="6">
        <f t="shared" si="5"/>
        <v>4.3423218992191099</v>
      </c>
    </row>
    <row r="49" spans="1:14" x14ac:dyDescent="0.3">
      <c r="A49" t="str">
        <f>Data!A49</f>
        <v>597: Titanic (1997)</v>
      </c>
      <c r="B49" s="7">
        <f>Data!O49*Correlation!$O$7</f>
        <v>0</v>
      </c>
      <c r="C49" s="7">
        <f>Data!B49*Correlation!$B$7</f>
        <v>1.9221464087311446</v>
      </c>
      <c r="D49" s="7">
        <f>Data!D49*Correlation!$D$7</f>
        <v>2.1074998246694716</v>
      </c>
      <c r="E49" s="7">
        <f>Data!R49*Correlation!$R$7</f>
        <v>0</v>
      </c>
      <c r="F49" s="7">
        <f>Data!J49*Correlation!$J$7</f>
        <v>1.5485305834739351</v>
      </c>
      <c r="G49" s="3">
        <f t="shared" si="3"/>
        <v>5.5781768168745511</v>
      </c>
      <c r="H49" s="7">
        <f>IF(Data!O49&gt;0,Correlation!$O$7,0)</f>
        <v>0</v>
      </c>
      <c r="I49" s="7">
        <f>IF(Data!B49&gt;0,Correlation!$B$7,0)</f>
        <v>0.48053660218278615</v>
      </c>
      <c r="J49" s="7">
        <f>IF(Data!D49&gt;0,Correlation!$D$7,0)</f>
        <v>0.46833329437099369</v>
      </c>
      <c r="K49" s="7">
        <f>IF(Data!R49&gt;0,Correlation!$R$7,0)</f>
        <v>0</v>
      </c>
      <c r="L49" s="7">
        <f>IF(Data!J49&gt;0,Correlation!$J$7,0)</f>
        <v>0.38713264586848378</v>
      </c>
      <c r="M49" s="3">
        <f t="shared" si="4"/>
        <v>1.3360025424222637</v>
      </c>
      <c r="N49" s="6">
        <f t="shared" si="5"/>
        <v>4.1752741029676006</v>
      </c>
    </row>
    <row r="50" spans="1:14" x14ac:dyDescent="0.3">
      <c r="A50" t="str">
        <f>Data!A50</f>
        <v>601: E.T. the Extra-Terrestrial (1982)</v>
      </c>
      <c r="B50" s="7">
        <f>Data!O50*Correlation!$O$7</f>
        <v>2.6953292569717853</v>
      </c>
      <c r="C50" s="7">
        <f>Data!B50*Correlation!$B$7</f>
        <v>0</v>
      </c>
      <c r="D50" s="7">
        <f>Data!D50*Correlation!$D$7</f>
        <v>0</v>
      </c>
      <c r="E50" s="7">
        <f>Data!R50*Correlation!$R$7</f>
        <v>0.79887285777445072</v>
      </c>
      <c r="F50" s="7">
        <f>Data!J50*Correlation!$J$7</f>
        <v>1.5485305834739351</v>
      </c>
      <c r="G50" s="3">
        <f t="shared" si="3"/>
        <v>5.0427326982201715</v>
      </c>
      <c r="H50" s="7">
        <f>IF(Data!O50&gt;0,Correlation!$O$7,0)</f>
        <v>0.53906585139435703</v>
      </c>
      <c r="I50" s="7">
        <f>IF(Data!B50&gt;0,Correlation!$B$7,0)</f>
        <v>0</v>
      </c>
      <c r="J50" s="7">
        <f>IF(Data!D50&gt;0,Correlation!$D$7,0)</f>
        <v>0</v>
      </c>
      <c r="K50" s="7">
        <f>IF(Data!R50&gt;0,Correlation!$R$7,0)</f>
        <v>0.39943642888722536</v>
      </c>
      <c r="L50" s="7">
        <f>IF(Data!J50&gt;0,Correlation!$J$7,0)</f>
        <v>0.38713264586848378</v>
      </c>
      <c r="M50" s="3">
        <f t="shared" si="4"/>
        <v>1.3256349261500662</v>
      </c>
      <c r="N50" s="6">
        <f t="shared" si="5"/>
        <v>3.8040131553152197</v>
      </c>
    </row>
    <row r="51" spans="1:14" x14ac:dyDescent="0.3">
      <c r="A51" t="str">
        <f>Data!A51</f>
        <v>602: Independence Day (a.k.a. ID4) (1996)</v>
      </c>
      <c r="B51" s="7">
        <f>Data!O51*Correlation!$O$7</f>
        <v>2.1562634055774281</v>
      </c>
      <c r="C51" s="7">
        <f>Data!B51*Correlation!$B$7</f>
        <v>1.9221464087311446</v>
      </c>
      <c r="D51" s="7">
        <f>Data!D51*Correlation!$D$7</f>
        <v>0</v>
      </c>
      <c r="E51" s="7">
        <f>Data!R51*Correlation!$R$7</f>
        <v>0.59915464333083801</v>
      </c>
      <c r="F51" s="7">
        <f>Data!J51*Correlation!$J$7</f>
        <v>1.3549642605396932</v>
      </c>
      <c r="G51" s="3">
        <f t="shared" si="3"/>
        <v>6.0325287181791047</v>
      </c>
      <c r="H51" s="7">
        <f>IF(Data!O51&gt;0,Correlation!$O$7,0)</f>
        <v>0.53906585139435703</v>
      </c>
      <c r="I51" s="7">
        <f>IF(Data!B51&gt;0,Correlation!$B$7,0)</f>
        <v>0.48053660218278615</v>
      </c>
      <c r="J51" s="7">
        <f>IF(Data!D51&gt;0,Correlation!$D$7,0)</f>
        <v>0</v>
      </c>
      <c r="K51" s="7">
        <f>IF(Data!R51&gt;0,Correlation!$R$7,0)</f>
        <v>0.39943642888722536</v>
      </c>
      <c r="L51" s="7">
        <f>IF(Data!J51&gt;0,Correlation!$J$7,0)</f>
        <v>0.38713264586848378</v>
      </c>
      <c r="M51" s="3">
        <f t="shared" si="4"/>
        <v>1.8061715283328525</v>
      </c>
      <c r="N51" s="6">
        <f t="shared" si="5"/>
        <v>3.3399533895583549</v>
      </c>
    </row>
    <row r="52" spans="1:14" x14ac:dyDescent="0.3">
      <c r="A52" t="str">
        <f>Data!A52</f>
        <v>603: The Matrix (1999)</v>
      </c>
      <c r="B52" s="7">
        <f>Data!O52*Correlation!$O$7</f>
        <v>2.4257963312746065</v>
      </c>
      <c r="C52" s="7">
        <f>Data!B52*Correlation!$B$7</f>
        <v>2.1624147098225377</v>
      </c>
      <c r="D52" s="7">
        <f>Data!D52*Correlation!$D$7</f>
        <v>2.3416664718549685</v>
      </c>
      <c r="E52" s="7">
        <f>Data!R52*Correlation!$R$7</f>
        <v>1.9971821444361268</v>
      </c>
      <c r="F52" s="7">
        <f>Data!J52*Correlation!$J$7</f>
        <v>1.3549642605396932</v>
      </c>
      <c r="G52" s="3">
        <f t="shared" si="3"/>
        <v>10.282023917927933</v>
      </c>
      <c r="H52" s="7">
        <f>IF(Data!O52&gt;0,Correlation!$O$7,0)</f>
        <v>0.53906585139435703</v>
      </c>
      <c r="I52" s="7">
        <f>IF(Data!B52&gt;0,Correlation!$B$7,0)</f>
        <v>0.48053660218278615</v>
      </c>
      <c r="J52" s="7">
        <f>IF(Data!D52&gt;0,Correlation!$D$7,0)</f>
        <v>0.46833329437099369</v>
      </c>
      <c r="K52" s="7">
        <f>IF(Data!R52&gt;0,Correlation!$R$7,0)</f>
        <v>0.39943642888722536</v>
      </c>
      <c r="L52" s="7">
        <f>IF(Data!J52&gt;0,Correlation!$J$7,0)</f>
        <v>0.38713264586848378</v>
      </c>
      <c r="M52" s="3">
        <f t="shared" si="4"/>
        <v>2.2745048227038462</v>
      </c>
      <c r="N52" s="6">
        <f t="shared" si="5"/>
        <v>4.5205548984965649</v>
      </c>
    </row>
    <row r="53" spans="1:14" x14ac:dyDescent="0.3">
      <c r="A53" t="str">
        <f>Data!A53</f>
        <v>604: The Matrix Reloaded (2003)</v>
      </c>
      <c r="B53" s="7">
        <f>Data!O53*Correlation!$O$7</f>
        <v>1.8867304798802496</v>
      </c>
      <c r="C53" s="7">
        <f>Data!B53*Correlation!$B$7</f>
        <v>1.9221464087311446</v>
      </c>
      <c r="D53" s="7">
        <f>Data!D53*Correlation!$D$7</f>
        <v>2.1074998246694716</v>
      </c>
      <c r="E53" s="7">
        <f>Data!R53*Correlation!$R$7</f>
        <v>1.198309286661676</v>
      </c>
      <c r="F53" s="7">
        <f>Data!J53*Correlation!$J$7</f>
        <v>1.5485305834739351</v>
      </c>
      <c r="G53" s="3">
        <f t="shared" si="3"/>
        <v>8.6632165834164763</v>
      </c>
      <c r="H53" s="7">
        <f>IF(Data!O53&gt;0,Correlation!$O$7,0)</f>
        <v>0.53906585139435703</v>
      </c>
      <c r="I53" s="7">
        <f>IF(Data!B53&gt;0,Correlation!$B$7,0)</f>
        <v>0.48053660218278615</v>
      </c>
      <c r="J53" s="7">
        <f>IF(Data!D53&gt;0,Correlation!$D$7,0)</f>
        <v>0.46833329437099369</v>
      </c>
      <c r="K53" s="7">
        <f>IF(Data!R53&gt;0,Correlation!$R$7,0)</f>
        <v>0.39943642888722536</v>
      </c>
      <c r="L53" s="7">
        <f>IF(Data!J53&gt;0,Correlation!$J$7,0)</f>
        <v>0.38713264586848378</v>
      </c>
      <c r="M53" s="3">
        <f t="shared" si="4"/>
        <v>2.2745048227038462</v>
      </c>
      <c r="N53" s="6">
        <f t="shared" si="5"/>
        <v>3.8088363220606269</v>
      </c>
    </row>
    <row r="54" spans="1:14" x14ac:dyDescent="0.3">
      <c r="A54" t="str">
        <f>Data!A54</f>
        <v>607: Men in Black (a.k.a. MIB) (1997)</v>
      </c>
      <c r="B54" s="7">
        <f>Data!O54*Correlation!$O$7</f>
        <v>1.617197554183071</v>
      </c>
      <c r="C54" s="7">
        <f>Data!B54*Correlation!$B$7</f>
        <v>1.4416098065483585</v>
      </c>
      <c r="D54" s="7">
        <f>Data!D54*Correlation!$D$7</f>
        <v>2.3416664718549685</v>
      </c>
      <c r="E54" s="7">
        <f>Data!R54*Correlation!$R$7</f>
        <v>1.7974639299925141</v>
      </c>
      <c r="F54" s="7">
        <f>Data!J54*Correlation!$J$7</f>
        <v>1.3549642605396932</v>
      </c>
      <c r="G54" s="3">
        <f t="shared" si="3"/>
        <v>8.5529020231186053</v>
      </c>
      <c r="H54" s="7">
        <f>IF(Data!O54&gt;0,Correlation!$O$7,0)</f>
        <v>0.53906585139435703</v>
      </c>
      <c r="I54" s="7">
        <f>IF(Data!B54&gt;0,Correlation!$B$7,0)</f>
        <v>0.48053660218278615</v>
      </c>
      <c r="J54" s="7">
        <f>IF(Data!D54&gt;0,Correlation!$D$7,0)</f>
        <v>0.46833329437099369</v>
      </c>
      <c r="K54" s="7">
        <f>IF(Data!R54&gt;0,Correlation!$R$7,0)</f>
        <v>0.39943642888722536</v>
      </c>
      <c r="L54" s="7">
        <f>IF(Data!J54&gt;0,Correlation!$J$7,0)</f>
        <v>0.38713264586848378</v>
      </c>
      <c r="M54" s="3">
        <f t="shared" si="4"/>
        <v>2.2745048227038462</v>
      </c>
      <c r="N54" s="6">
        <f t="shared" si="5"/>
        <v>3.7603358488161986</v>
      </c>
    </row>
    <row r="55" spans="1:14" x14ac:dyDescent="0.3">
      <c r="A55" t="str">
        <f>Data!A55</f>
        <v>629: The Usual Suspects (1995)</v>
      </c>
      <c r="B55" s="7">
        <f>Data!O55*Correlation!$O$7</f>
        <v>0</v>
      </c>
      <c r="C55" s="7">
        <f>Data!B55*Correlation!$B$7</f>
        <v>0</v>
      </c>
      <c r="D55" s="7">
        <f>Data!D55*Correlation!$D$7</f>
        <v>2.3416664718549685</v>
      </c>
      <c r="E55" s="7">
        <f>Data!R55*Correlation!$R$7</f>
        <v>0</v>
      </c>
      <c r="F55" s="7">
        <f>Data!J55*Correlation!$J$7</f>
        <v>1.742096906408177</v>
      </c>
      <c r="G55" s="3">
        <f t="shared" si="3"/>
        <v>4.0837633782631455</v>
      </c>
      <c r="H55" s="7">
        <f>IF(Data!O55&gt;0,Correlation!$O$7,0)</f>
        <v>0</v>
      </c>
      <c r="I55" s="7">
        <f>IF(Data!B55&gt;0,Correlation!$B$7,0)</f>
        <v>0</v>
      </c>
      <c r="J55" s="7">
        <f>IF(Data!D55&gt;0,Correlation!$D$7,0)</f>
        <v>0.46833329437099369</v>
      </c>
      <c r="K55" s="7">
        <f>IF(Data!R55&gt;0,Correlation!$R$7,0)</f>
        <v>0</v>
      </c>
      <c r="L55" s="7">
        <f>IF(Data!J55&gt;0,Correlation!$J$7,0)</f>
        <v>0.38713264586848378</v>
      </c>
      <c r="M55" s="3">
        <f t="shared" si="4"/>
        <v>0.85546594023947753</v>
      </c>
      <c r="N55" s="6">
        <f t="shared" si="5"/>
        <v>4.7737299478222877</v>
      </c>
    </row>
    <row r="56" spans="1:14" x14ac:dyDescent="0.3">
      <c r="A56" t="str">
        <f>Data!A56</f>
        <v>640: Catch Me If You Can (2002)</v>
      </c>
      <c r="B56" s="7">
        <f>Data!O56*Correlation!$O$7</f>
        <v>0</v>
      </c>
      <c r="C56" s="7">
        <f>Data!B56*Correlation!$B$7</f>
        <v>1.6818781076397515</v>
      </c>
      <c r="D56" s="7">
        <f>Data!D56*Correlation!$D$7</f>
        <v>0</v>
      </c>
      <c r="E56" s="7">
        <f>Data!R56*Correlation!$R$7</f>
        <v>1.5977457155489014</v>
      </c>
      <c r="F56" s="7">
        <f>Data!J56*Correlation!$J$7</f>
        <v>1.3549642605396932</v>
      </c>
      <c r="G56" s="3">
        <f t="shared" si="3"/>
        <v>4.634588083728346</v>
      </c>
      <c r="H56" s="7">
        <f>IF(Data!O56&gt;0,Correlation!$O$7,0)</f>
        <v>0</v>
      </c>
      <c r="I56" s="7">
        <f>IF(Data!B56&gt;0,Correlation!$B$7,0)</f>
        <v>0.48053660218278615</v>
      </c>
      <c r="J56" s="7">
        <f>IF(Data!D56&gt;0,Correlation!$D$7,0)</f>
        <v>0</v>
      </c>
      <c r="K56" s="7">
        <f>IF(Data!R56&gt;0,Correlation!$R$7,0)</f>
        <v>0.39943642888722536</v>
      </c>
      <c r="L56" s="7">
        <f>IF(Data!J56&gt;0,Correlation!$J$7,0)</f>
        <v>0.38713264586848378</v>
      </c>
      <c r="M56" s="3">
        <f t="shared" si="4"/>
        <v>1.2671056769384954</v>
      </c>
      <c r="N56" s="6">
        <f t="shared" si="5"/>
        <v>3.6576176463246215</v>
      </c>
    </row>
    <row r="57" spans="1:14" x14ac:dyDescent="0.3">
      <c r="A57" t="str">
        <f>Data!A57</f>
        <v>641: Requiem for a Dream (2000)</v>
      </c>
      <c r="B57" s="7">
        <f>Data!O57*Correlation!$O$7</f>
        <v>2.6953292569717853</v>
      </c>
      <c r="C57" s="7">
        <f>Data!B57*Correlation!$B$7</f>
        <v>0</v>
      </c>
      <c r="D57" s="7">
        <f>Data!D57*Correlation!$D$7</f>
        <v>0</v>
      </c>
      <c r="E57" s="7">
        <f>Data!R57*Correlation!$R$7</f>
        <v>1.3980275011052887</v>
      </c>
      <c r="F57" s="7">
        <f>Data!J57*Correlation!$J$7</f>
        <v>0</v>
      </c>
      <c r="G57" s="3">
        <f t="shared" si="3"/>
        <v>4.093356758077074</v>
      </c>
      <c r="H57" s="7">
        <f>IF(Data!O57&gt;0,Correlation!$O$7,0)</f>
        <v>0.53906585139435703</v>
      </c>
      <c r="I57" s="7">
        <f>IF(Data!B57&gt;0,Correlation!$B$7,0)</f>
        <v>0</v>
      </c>
      <c r="J57" s="7">
        <f>IF(Data!D57&gt;0,Correlation!$D$7,0)</f>
        <v>0</v>
      </c>
      <c r="K57" s="7">
        <f>IF(Data!R57&gt;0,Correlation!$R$7,0)</f>
        <v>0.39943642888722536</v>
      </c>
      <c r="L57" s="7">
        <f>IF(Data!J57&gt;0,Correlation!$J$7,0)</f>
        <v>0</v>
      </c>
      <c r="M57" s="3">
        <f t="shared" si="4"/>
        <v>0.93850228028158234</v>
      </c>
      <c r="N57" s="6">
        <f t="shared" si="5"/>
        <v>4.3615842434063445</v>
      </c>
    </row>
    <row r="58" spans="1:14" x14ac:dyDescent="0.3">
      <c r="A58" t="str">
        <f>Data!A58</f>
        <v>664: Twister (1996)</v>
      </c>
      <c r="B58" s="7">
        <f>Data!O58*Correlation!$O$7</f>
        <v>0</v>
      </c>
      <c r="C58" s="7">
        <f>Data!B58*Correlation!$B$7</f>
        <v>0</v>
      </c>
      <c r="D58" s="7">
        <f>Data!D58*Correlation!$D$7</f>
        <v>0</v>
      </c>
      <c r="E58" s="7">
        <f>Data!R58*Correlation!$R$7</f>
        <v>0</v>
      </c>
      <c r="F58" s="7">
        <f>Data!J58*Correlation!$J$7</f>
        <v>1.5485305834739351</v>
      </c>
      <c r="G58" s="3">
        <f t="shared" si="3"/>
        <v>1.5485305834739351</v>
      </c>
      <c r="H58" s="7">
        <f>IF(Data!O58&gt;0,Correlation!$O$7,0)</f>
        <v>0</v>
      </c>
      <c r="I58" s="7">
        <f>IF(Data!B58&gt;0,Correlation!$B$7,0)</f>
        <v>0</v>
      </c>
      <c r="J58" s="7">
        <f>IF(Data!D58&gt;0,Correlation!$D$7,0)</f>
        <v>0</v>
      </c>
      <c r="K58" s="7">
        <f>IF(Data!R58&gt;0,Correlation!$R$7,0)</f>
        <v>0</v>
      </c>
      <c r="L58" s="7">
        <f>IF(Data!J58&gt;0,Correlation!$J$7,0)</f>
        <v>0.38713264586848378</v>
      </c>
      <c r="M58" s="3">
        <f t="shared" si="4"/>
        <v>0.38713264586848378</v>
      </c>
      <c r="N58" s="6">
        <f t="shared" si="5"/>
        <v>4</v>
      </c>
    </row>
    <row r="59" spans="1:14" x14ac:dyDescent="0.3">
      <c r="A59" t="str">
        <f>Data!A59</f>
        <v>671: Harry Potter and the Sorcerer's Stone (a.k.a. Harry Potter and the Philosopher's Stone) (2001)</v>
      </c>
      <c r="B59" s="7">
        <f>Data!O59*Correlation!$O$7</f>
        <v>0</v>
      </c>
      <c r="C59" s="7">
        <f>Data!B59*Correlation!$B$7</f>
        <v>0</v>
      </c>
      <c r="D59" s="7">
        <f>Data!D59*Correlation!$D$7</f>
        <v>2.3416664718549685</v>
      </c>
      <c r="E59" s="7">
        <f>Data!R59*Correlation!$R$7</f>
        <v>0</v>
      </c>
      <c r="F59" s="7">
        <f>Data!J59*Correlation!$J$7</f>
        <v>1.3549642605396932</v>
      </c>
      <c r="G59" s="3">
        <f t="shared" si="3"/>
        <v>3.6966307323946617</v>
      </c>
      <c r="H59" s="7">
        <f>IF(Data!O59&gt;0,Correlation!$O$7,0)</f>
        <v>0</v>
      </c>
      <c r="I59" s="7">
        <f>IF(Data!B59&gt;0,Correlation!$B$7,0)</f>
        <v>0</v>
      </c>
      <c r="J59" s="7">
        <f>IF(Data!D59&gt;0,Correlation!$D$7,0)</f>
        <v>0.46833329437099369</v>
      </c>
      <c r="K59" s="7">
        <f>IF(Data!R59&gt;0,Correlation!$R$7,0)</f>
        <v>0</v>
      </c>
      <c r="L59" s="7">
        <f>IF(Data!J59&gt;0,Correlation!$J$7,0)</f>
        <v>0.38713264586848378</v>
      </c>
      <c r="M59" s="3">
        <f t="shared" si="4"/>
        <v>0.85546594023947753</v>
      </c>
      <c r="N59" s="6">
        <f t="shared" si="5"/>
        <v>4.3211898434668639</v>
      </c>
    </row>
    <row r="60" spans="1:14" x14ac:dyDescent="0.3">
      <c r="A60" t="str">
        <f>Data!A60</f>
        <v>672: Harry Potter and the Chamber of Secrets (2002)</v>
      </c>
      <c r="B60" s="7">
        <f>Data!O60*Correlation!$O$7</f>
        <v>2.1562634055774281</v>
      </c>
      <c r="C60" s="7">
        <f>Data!B60*Correlation!$B$7</f>
        <v>1.4416098065483585</v>
      </c>
      <c r="D60" s="7">
        <f>Data!D60*Correlation!$D$7</f>
        <v>2.3416664718549685</v>
      </c>
      <c r="E60" s="7">
        <f>Data!R60*Correlation!$R$7</f>
        <v>0.19971821444361268</v>
      </c>
      <c r="F60" s="7">
        <f>Data!J60*Correlation!$J$7</f>
        <v>1.1613979376054513</v>
      </c>
      <c r="G60" s="3">
        <f t="shared" si="3"/>
        <v>7.3006558360298186</v>
      </c>
      <c r="H60" s="7">
        <f>IF(Data!O60&gt;0,Correlation!$O$7,0)</f>
        <v>0.53906585139435703</v>
      </c>
      <c r="I60" s="7">
        <f>IF(Data!B60&gt;0,Correlation!$B$7,0)</f>
        <v>0.48053660218278615</v>
      </c>
      <c r="J60" s="7">
        <f>IF(Data!D60&gt;0,Correlation!$D$7,0)</f>
        <v>0.46833329437099369</v>
      </c>
      <c r="K60" s="7">
        <f>IF(Data!R60&gt;0,Correlation!$R$7,0)</f>
        <v>0.39943642888722536</v>
      </c>
      <c r="L60" s="7">
        <f>IF(Data!J60&gt;0,Correlation!$J$7,0)</f>
        <v>0.38713264586848378</v>
      </c>
      <c r="M60" s="3">
        <f t="shared" si="4"/>
        <v>2.2745048227038462</v>
      </c>
      <c r="N60" s="6">
        <f t="shared" si="5"/>
        <v>3.2097781297957733</v>
      </c>
    </row>
    <row r="61" spans="1:14" x14ac:dyDescent="0.3">
      <c r="A61" t="str">
        <f>Data!A61</f>
        <v>680: Pulp Fiction (1994)</v>
      </c>
      <c r="B61" s="7">
        <f>Data!O61*Correlation!$O$7</f>
        <v>2.6953292569717853</v>
      </c>
      <c r="C61" s="7">
        <f>Data!B61*Correlation!$B$7</f>
        <v>0</v>
      </c>
      <c r="D61" s="7">
        <f>Data!D61*Correlation!$D$7</f>
        <v>0</v>
      </c>
      <c r="E61" s="7">
        <f>Data!R61*Correlation!$R$7</f>
        <v>1.198309286661676</v>
      </c>
      <c r="F61" s="7">
        <f>Data!J61*Correlation!$J$7</f>
        <v>1.742096906408177</v>
      </c>
      <c r="G61" s="3">
        <f t="shared" si="3"/>
        <v>5.6357354500416381</v>
      </c>
      <c r="H61" s="7">
        <f>IF(Data!O61&gt;0,Correlation!$O$7,0)</f>
        <v>0.53906585139435703</v>
      </c>
      <c r="I61" s="7">
        <f>IF(Data!B61&gt;0,Correlation!$B$7,0)</f>
        <v>0</v>
      </c>
      <c r="J61" s="7">
        <f>IF(Data!D61&gt;0,Correlation!$D$7,0)</f>
        <v>0</v>
      </c>
      <c r="K61" s="7">
        <f>IF(Data!R61&gt;0,Correlation!$R$7,0)</f>
        <v>0.39943642888722536</v>
      </c>
      <c r="L61" s="7">
        <f>IF(Data!J61&gt;0,Correlation!$J$7,0)</f>
        <v>0.38713264586848378</v>
      </c>
      <c r="M61" s="3">
        <f t="shared" si="4"/>
        <v>1.3256349261500662</v>
      </c>
      <c r="N61" s="6">
        <f t="shared" si="5"/>
        <v>4.2513480437702764</v>
      </c>
    </row>
    <row r="62" spans="1:14" x14ac:dyDescent="0.3">
      <c r="A62" t="str">
        <f>Data!A62</f>
        <v>745: The Sixth Sense (1999)</v>
      </c>
      <c r="B62" s="7">
        <f>Data!O62*Correlation!$O$7</f>
        <v>0</v>
      </c>
      <c r="C62" s="7">
        <f>Data!B62*Correlation!$B$7</f>
        <v>0</v>
      </c>
      <c r="D62" s="7">
        <f>Data!D62*Correlation!$D$7</f>
        <v>0</v>
      </c>
      <c r="E62" s="7">
        <f>Data!R62*Correlation!$R$7</f>
        <v>1.5977457155489014</v>
      </c>
      <c r="F62" s="7">
        <f>Data!J62*Correlation!$J$7</f>
        <v>1.742096906408177</v>
      </c>
      <c r="G62" s="3">
        <f t="shared" si="3"/>
        <v>3.3398426219570787</v>
      </c>
      <c r="H62" s="7">
        <f>IF(Data!O62&gt;0,Correlation!$O$7,0)</f>
        <v>0</v>
      </c>
      <c r="I62" s="7">
        <f>IF(Data!B62&gt;0,Correlation!$B$7,0)</f>
        <v>0</v>
      </c>
      <c r="J62" s="7">
        <f>IF(Data!D62&gt;0,Correlation!$D$7,0)</f>
        <v>0</v>
      </c>
      <c r="K62" s="7">
        <f>IF(Data!R62&gt;0,Correlation!$R$7,0)</f>
        <v>0.39943642888722536</v>
      </c>
      <c r="L62" s="7">
        <f>IF(Data!J62&gt;0,Correlation!$J$7,0)</f>
        <v>0.38713264586848378</v>
      </c>
      <c r="M62" s="3">
        <f t="shared" si="4"/>
        <v>0.78656907475570914</v>
      </c>
      <c r="N62" s="6">
        <f t="shared" si="5"/>
        <v>4.2460894143268471</v>
      </c>
    </row>
    <row r="63" spans="1:14" x14ac:dyDescent="0.3">
      <c r="A63" t="str">
        <f>Data!A63</f>
        <v>752: V for Vendetta (2006)</v>
      </c>
      <c r="B63" s="7">
        <f>Data!O63*Correlation!$O$7</f>
        <v>2.4257963312746065</v>
      </c>
      <c r="C63" s="7">
        <f>Data!B63*Correlation!$B$7</f>
        <v>0</v>
      </c>
      <c r="D63" s="7">
        <f>Data!D63*Correlation!$D$7</f>
        <v>2.3416664718549685</v>
      </c>
      <c r="E63" s="7">
        <f>Data!R63*Correlation!$R$7</f>
        <v>1.7974639299925141</v>
      </c>
      <c r="F63" s="7">
        <f>Data!J63*Correlation!$J$7</f>
        <v>1.3549642605396932</v>
      </c>
      <c r="G63" s="3">
        <f t="shared" si="3"/>
        <v>7.9198909936617827</v>
      </c>
      <c r="H63" s="7">
        <f>IF(Data!O63&gt;0,Correlation!$O$7,0)</f>
        <v>0.53906585139435703</v>
      </c>
      <c r="I63" s="7">
        <f>IF(Data!B63&gt;0,Correlation!$B$7,0)</f>
        <v>0</v>
      </c>
      <c r="J63" s="7">
        <f>IF(Data!D63&gt;0,Correlation!$D$7,0)</f>
        <v>0.46833329437099369</v>
      </c>
      <c r="K63" s="7">
        <f>IF(Data!R63&gt;0,Correlation!$R$7,0)</f>
        <v>0.39943642888722536</v>
      </c>
      <c r="L63" s="7">
        <f>IF(Data!J63&gt;0,Correlation!$J$7,0)</f>
        <v>0.38713264586848378</v>
      </c>
      <c r="M63" s="3">
        <f t="shared" si="4"/>
        <v>1.7939682205210601</v>
      </c>
      <c r="N63" s="6">
        <f t="shared" si="5"/>
        <v>4.4147331614165619</v>
      </c>
    </row>
    <row r="64" spans="1:14" x14ac:dyDescent="0.3">
      <c r="A64" t="str">
        <f>Data!A64</f>
        <v>786: Almost Famous (2000)</v>
      </c>
      <c r="B64" s="7">
        <f>Data!O64*Correlation!$O$7</f>
        <v>0</v>
      </c>
      <c r="C64" s="7">
        <f>Data!B64*Correlation!$B$7</f>
        <v>0</v>
      </c>
      <c r="D64" s="7">
        <f>Data!D64*Correlation!$D$7</f>
        <v>0</v>
      </c>
      <c r="E64" s="7">
        <f>Data!R64*Correlation!$R$7</f>
        <v>0</v>
      </c>
      <c r="F64" s="7">
        <f>Data!J64*Correlation!$J$7</f>
        <v>1.5485305834739351</v>
      </c>
      <c r="G64" s="3">
        <f t="shared" si="3"/>
        <v>1.5485305834739351</v>
      </c>
      <c r="H64" s="7">
        <f>IF(Data!O64&gt;0,Correlation!$O$7,0)</f>
        <v>0</v>
      </c>
      <c r="I64" s="7">
        <f>IF(Data!B64&gt;0,Correlation!$B$7,0)</f>
        <v>0</v>
      </c>
      <c r="J64" s="7">
        <f>IF(Data!D64&gt;0,Correlation!$D$7,0)</f>
        <v>0</v>
      </c>
      <c r="K64" s="7">
        <f>IF(Data!R64&gt;0,Correlation!$R$7,0)</f>
        <v>0</v>
      </c>
      <c r="L64" s="7">
        <f>IF(Data!J64&gt;0,Correlation!$J$7,0)</f>
        <v>0.38713264586848378</v>
      </c>
      <c r="M64" s="3">
        <f t="shared" si="4"/>
        <v>0.38713264586848378</v>
      </c>
      <c r="N64" s="6">
        <f t="shared" si="5"/>
        <v>4</v>
      </c>
    </row>
    <row r="65" spans="1:14" x14ac:dyDescent="0.3">
      <c r="A65" t="str">
        <f>Data!A65</f>
        <v>788: Mrs. Doubtfire (1993)</v>
      </c>
      <c r="B65" s="7">
        <f>Data!O65*Correlation!$O$7</f>
        <v>0</v>
      </c>
      <c r="C65" s="7">
        <f>Data!B65*Correlation!$B$7</f>
        <v>0</v>
      </c>
      <c r="D65" s="7">
        <f>Data!D65*Correlation!$D$7</f>
        <v>0</v>
      </c>
      <c r="E65" s="7">
        <f>Data!R65*Correlation!$R$7</f>
        <v>0</v>
      </c>
      <c r="F65" s="7">
        <f>Data!J65*Correlation!$J$7</f>
        <v>1.3549642605396932</v>
      </c>
      <c r="G65" s="3">
        <f t="shared" si="3"/>
        <v>1.3549642605396932</v>
      </c>
      <c r="H65" s="7">
        <f>IF(Data!O65&gt;0,Correlation!$O$7,0)</f>
        <v>0</v>
      </c>
      <c r="I65" s="7">
        <f>IF(Data!B65&gt;0,Correlation!$B$7,0)</f>
        <v>0</v>
      </c>
      <c r="J65" s="7">
        <f>IF(Data!D65&gt;0,Correlation!$D$7,0)</f>
        <v>0</v>
      </c>
      <c r="K65" s="7">
        <f>IF(Data!R65&gt;0,Correlation!$R$7,0)</f>
        <v>0</v>
      </c>
      <c r="L65" s="7">
        <f>IF(Data!J65&gt;0,Correlation!$J$7,0)</f>
        <v>0.38713264586848378</v>
      </c>
      <c r="M65" s="3">
        <f t="shared" si="4"/>
        <v>0.38713264586848378</v>
      </c>
      <c r="N65" s="6">
        <f t="shared" si="5"/>
        <v>3.5</v>
      </c>
    </row>
    <row r="66" spans="1:14" x14ac:dyDescent="0.3">
      <c r="A66" t="str">
        <f>Data!A66</f>
        <v>807: Seven (a.k.a. Se7en) (1995)</v>
      </c>
      <c r="B66" s="7">
        <f>Data!O66*Correlation!$O$7</f>
        <v>0</v>
      </c>
      <c r="C66" s="7">
        <f>Data!B66*Correlation!$B$7</f>
        <v>0</v>
      </c>
      <c r="D66" s="7">
        <f>Data!D66*Correlation!$D$7</f>
        <v>2.3416664718549685</v>
      </c>
      <c r="E66" s="7">
        <f>Data!R66*Correlation!$R$7</f>
        <v>1.9971821444361268</v>
      </c>
      <c r="F66" s="7">
        <f>Data!J66*Correlation!$J$7</f>
        <v>1.742096906408177</v>
      </c>
      <c r="G66" s="3">
        <f t="shared" ref="G66:G97" si="6">SUM(B66:F66)</f>
        <v>6.0809455226992721</v>
      </c>
      <c r="H66" s="7">
        <f>IF(Data!O66&gt;0,Correlation!$O$7,0)</f>
        <v>0</v>
      </c>
      <c r="I66" s="7">
        <f>IF(Data!B66&gt;0,Correlation!$B$7,0)</f>
        <v>0</v>
      </c>
      <c r="J66" s="7">
        <f>IF(Data!D66&gt;0,Correlation!$D$7,0)</f>
        <v>0.46833329437099369</v>
      </c>
      <c r="K66" s="7">
        <f>IF(Data!R66&gt;0,Correlation!$R$7,0)</f>
        <v>0.39943642888722536</v>
      </c>
      <c r="L66" s="7">
        <f>IF(Data!J66&gt;0,Correlation!$J$7,0)</f>
        <v>0.38713264586848378</v>
      </c>
      <c r="M66" s="3">
        <f t="shared" ref="M66:M97" si="7">SUM(H66:L66)</f>
        <v>1.2549023691267029</v>
      </c>
      <c r="N66" s="6">
        <f t="shared" ref="N66:N97" si="8">G66/IF(M66&gt;0,M66,1)</f>
        <v>4.8457518866037788</v>
      </c>
    </row>
    <row r="67" spans="1:14" x14ac:dyDescent="0.3">
      <c r="A67" t="str">
        <f>Data!A67</f>
        <v>808: Shrek (2001)</v>
      </c>
      <c r="B67" s="7">
        <f>Data!O67*Correlation!$O$7</f>
        <v>1.8867304798802496</v>
      </c>
      <c r="C67" s="7">
        <f>Data!B67*Correlation!$B$7</f>
        <v>0</v>
      </c>
      <c r="D67" s="7">
        <f>Data!D67*Correlation!$D$7</f>
        <v>2.3416664718549685</v>
      </c>
      <c r="E67" s="7">
        <f>Data!R67*Correlation!$R$7</f>
        <v>0.79887285777445072</v>
      </c>
      <c r="F67" s="7">
        <f>Data!J67*Correlation!$J$7</f>
        <v>1.3549642605396932</v>
      </c>
      <c r="G67" s="3">
        <f t="shared" si="6"/>
        <v>6.3822340700493623</v>
      </c>
      <c r="H67" s="7">
        <f>IF(Data!O67&gt;0,Correlation!$O$7,0)</f>
        <v>0.53906585139435703</v>
      </c>
      <c r="I67" s="7">
        <f>IF(Data!B67&gt;0,Correlation!$B$7,0)</f>
        <v>0</v>
      </c>
      <c r="J67" s="7">
        <f>IF(Data!D67&gt;0,Correlation!$D$7,0)</f>
        <v>0.46833329437099369</v>
      </c>
      <c r="K67" s="7">
        <f>IF(Data!R67&gt;0,Correlation!$R$7,0)</f>
        <v>0.39943642888722536</v>
      </c>
      <c r="L67" s="7">
        <f>IF(Data!J67&gt;0,Correlation!$J$7,0)</f>
        <v>0.38713264586848378</v>
      </c>
      <c r="M67" s="3">
        <f t="shared" si="7"/>
        <v>1.7939682205210601</v>
      </c>
      <c r="N67" s="6">
        <f t="shared" si="8"/>
        <v>3.5576070952893666</v>
      </c>
    </row>
    <row r="68" spans="1:14" x14ac:dyDescent="0.3">
      <c r="A68" t="str">
        <f>Data!A68</f>
        <v>809: Shrek 2 (2004)</v>
      </c>
      <c r="B68" s="7">
        <f>Data!O68*Correlation!$O$7</f>
        <v>0</v>
      </c>
      <c r="C68" s="7">
        <f>Data!B68*Correlation!$B$7</f>
        <v>0</v>
      </c>
      <c r="D68" s="7">
        <f>Data!D68*Correlation!$D$7</f>
        <v>2.3416664718549685</v>
      </c>
      <c r="E68" s="7">
        <f>Data!R68*Correlation!$R$7</f>
        <v>0.59915464333083801</v>
      </c>
      <c r="F68" s="7">
        <f>Data!J68*Correlation!$J$7</f>
        <v>1.3549642605396932</v>
      </c>
      <c r="G68" s="3">
        <f t="shared" si="6"/>
        <v>4.2957853757254991</v>
      </c>
      <c r="H68" s="7">
        <f>IF(Data!O68&gt;0,Correlation!$O$7,0)</f>
        <v>0</v>
      </c>
      <c r="I68" s="7">
        <f>IF(Data!B68&gt;0,Correlation!$B$7,0)</f>
        <v>0</v>
      </c>
      <c r="J68" s="7">
        <f>IF(Data!D68&gt;0,Correlation!$D$7,0)</f>
        <v>0.46833329437099369</v>
      </c>
      <c r="K68" s="7">
        <f>IF(Data!R68&gt;0,Correlation!$R$7,0)</f>
        <v>0.39943642888722536</v>
      </c>
      <c r="L68" s="7">
        <f>IF(Data!J68&gt;0,Correlation!$J$7,0)</f>
        <v>0.38713264586848378</v>
      </c>
      <c r="M68" s="3">
        <f t="shared" si="7"/>
        <v>1.2549023691267029</v>
      </c>
      <c r="N68" s="6">
        <f t="shared" si="8"/>
        <v>3.4232028573784365</v>
      </c>
    </row>
    <row r="69" spans="1:14" x14ac:dyDescent="0.3">
      <c r="A69" t="str">
        <f>Data!A69</f>
        <v>812: Aladdin (1992)</v>
      </c>
      <c r="B69" s="7">
        <f>Data!O69*Correlation!$O$7</f>
        <v>0</v>
      </c>
      <c r="C69" s="7">
        <f>Data!B69*Correlation!$B$7</f>
        <v>0</v>
      </c>
      <c r="D69" s="7">
        <f>Data!D69*Correlation!$D$7</f>
        <v>0</v>
      </c>
      <c r="E69" s="7">
        <f>Data!R69*Correlation!$R$7</f>
        <v>0</v>
      </c>
      <c r="F69" s="7">
        <f>Data!J69*Correlation!$J$7</f>
        <v>1.3549642605396932</v>
      </c>
      <c r="G69" s="3">
        <f t="shared" si="6"/>
        <v>1.3549642605396932</v>
      </c>
      <c r="H69" s="7">
        <f>IF(Data!O69&gt;0,Correlation!$O$7,0)</f>
        <v>0</v>
      </c>
      <c r="I69" s="7">
        <f>IF(Data!B69&gt;0,Correlation!$B$7,0)</f>
        <v>0</v>
      </c>
      <c r="J69" s="7">
        <f>IF(Data!D69&gt;0,Correlation!$D$7,0)</f>
        <v>0</v>
      </c>
      <c r="K69" s="7">
        <f>IF(Data!R69&gt;0,Correlation!$R$7,0)</f>
        <v>0</v>
      </c>
      <c r="L69" s="7">
        <f>IF(Data!J69&gt;0,Correlation!$J$7,0)</f>
        <v>0.38713264586848378</v>
      </c>
      <c r="M69" s="3">
        <f t="shared" si="7"/>
        <v>0.38713264586848378</v>
      </c>
      <c r="N69" s="6">
        <f t="shared" si="8"/>
        <v>3.5</v>
      </c>
    </row>
    <row r="70" spans="1:14" x14ac:dyDescent="0.3">
      <c r="A70" t="str">
        <f>Data!A70</f>
        <v>854: The Mask (1994)</v>
      </c>
      <c r="B70" s="7">
        <f>Data!O70*Correlation!$O$7</f>
        <v>0</v>
      </c>
      <c r="C70" s="7">
        <f>Data!B70*Correlation!$B$7</f>
        <v>0</v>
      </c>
      <c r="D70" s="7">
        <f>Data!D70*Correlation!$D$7</f>
        <v>0</v>
      </c>
      <c r="E70" s="7">
        <f>Data!R70*Correlation!$R$7</f>
        <v>0.99859107221806342</v>
      </c>
      <c r="F70" s="7">
        <f>Data!J70*Correlation!$J$7</f>
        <v>1.1613979376054513</v>
      </c>
      <c r="G70" s="3">
        <f t="shared" si="6"/>
        <v>2.1599890098235148</v>
      </c>
      <c r="H70" s="7">
        <f>IF(Data!O70&gt;0,Correlation!$O$7,0)</f>
        <v>0</v>
      </c>
      <c r="I70" s="7">
        <f>IF(Data!B70&gt;0,Correlation!$B$7,0)</f>
        <v>0</v>
      </c>
      <c r="J70" s="7">
        <f>IF(Data!D70&gt;0,Correlation!$D$7,0)</f>
        <v>0</v>
      </c>
      <c r="K70" s="7">
        <f>IF(Data!R70&gt;0,Correlation!$R$7,0)</f>
        <v>0.39943642888722536</v>
      </c>
      <c r="L70" s="7">
        <f>IF(Data!J70&gt;0,Correlation!$J$7,0)</f>
        <v>0.38713264586848378</v>
      </c>
      <c r="M70" s="3">
        <f t="shared" si="7"/>
        <v>0.78656907475570914</v>
      </c>
      <c r="N70" s="6">
        <f t="shared" si="8"/>
        <v>2.7460894143268466</v>
      </c>
    </row>
    <row r="71" spans="1:14" x14ac:dyDescent="0.3">
      <c r="A71" t="str">
        <f>Data!A71</f>
        <v>857: Saving Private Ryan (1998)</v>
      </c>
      <c r="B71" s="7">
        <f>Data!O71*Correlation!$O$7</f>
        <v>2.6953292569717853</v>
      </c>
      <c r="C71" s="7">
        <f>Data!B71*Correlation!$B$7</f>
        <v>0</v>
      </c>
      <c r="D71" s="7">
        <f>Data!D71*Correlation!$D$7</f>
        <v>0</v>
      </c>
      <c r="E71" s="7">
        <f>Data!R71*Correlation!$R$7</f>
        <v>0.79887285777445072</v>
      </c>
      <c r="F71" s="7">
        <f>Data!J71*Correlation!$J$7</f>
        <v>1.742096906408177</v>
      </c>
      <c r="G71" s="3">
        <f t="shared" si="6"/>
        <v>5.2362990211544131</v>
      </c>
      <c r="H71" s="7">
        <f>IF(Data!O71&gt;0,Correlation!$O$7,0)</f>
        <v>0.53906585139435703</v>
      </c>
      <c r="I71" s="7">
        <f>IF(Data!B71&gt;0,Correlation!$B$7,0)</f>
        <v>0</v>
      </c>
      <c r="J71" s="7">
        <f>IF(Data!D71&gt;0,Correlation!$D$7,0)</f>
        <v>0</v>
      </c>
      <c r="K71" s="7">
        <f>IF(Data!R71&gt;0,Correlation!$R$7,0)</f>
        <v>0.39943642888722536</v>
      </c>
      <c r="L71" s="7">
        <f>IF(Data!J71&gt;0,Correlation!$J$7,0)</f>
        <v>0.38713264586848378</v>
      </c>
      <c r="M71" s="3">
        <f t="shared" si="7"/>
        <v>1.3256349261500662</v>
      </c>
      <c r="N71" s="6">
        <f t="shared" si="8"/>
        <v>3.9500309759956092</v>
      </c>
    </row>
    <row r="72" spans="1:14" x14ac:dyDescent="0.3">
      <c r="A72" t="str">
        <f>Data!A72</f>
        <v>862: Toy Story (1995)</v>
      </c>
      <c r="B72" s="7">
        <f>Data!O72*Correlation!$O$7</f>
        <v>2.4257963312746065</v>
      </c>
      <c r="C72" s="7">
        <f>Data!B72*Correlation!$B$7</f>
        <v>1.9221464087311446</v>
      </c>
      <c r="D72" s="7">
        <f>Data!D72*Correlation!$D$7</f>
        <v>2.3416664718549685</v>
      </c>
      <c r="E72" s="7">
        <f>Data!R72*Correlation!$R$7</f>
        <v>1.9971821444361268</v>
      </c>
      <c r="F72" s="7">
        <f>Data!J72*Correlation!$J$7</f>
        <v>1.742096906408177</v>
      </c>
      <c r="G72" s="3">
        <f t="shared" si="6"/>
        <v>10.428888262705023</v>
      </c>
      <c r="H72" s="7">
        <f>IF(Data!O72&gt;0,Correlation!$O$7,0)</f>
        <v>0.53906585139435703</v>
      </c>
      <c r="I72" s="7">
        <f>IF(Data!B72&gt;0,Correlation!$B$7,0)</f>
        <v>0.48053660218278615</v>
      </c>
      <c r="J72" s="7">
        <f>IF(Data!D72&gt;0,Correlation!$D$7,0)</f>
        <v>0.46833329437099369</v>
      </c>
      <c r="K72" s="7">
        <f>IF(Data!R72&gt;0,Correlation!$R$7,0)</f>
        <v>0.39943642888722536</v>
      </c>
      <c r="L72" s="7">
        <f>IF(Data!J72&gt;0,Correlation!$J$7,0)</f>
        <v>0.38713264586848378</v>
      </c>
      <c r="M72" s="3">
        <f t="shared" si="7"/>
        <v>2.2745048227038462</v>
      </c>
      <c r="N72" s="6">
        <f t="shared" si="8"/>
        <v>4.5851247087300306</v>
      </c>
    </row>
    <row r="73" spans="1:14" x14ac:dyDescent="0.3">
      <c r="A73" t="str">
        <f>Data!A73</f>
        <v>954: Mission: Impossible (1996)</v>
      </c>
      <c r="B73" s="7">
        <f>Data!O73*Correlation!$O$7</f>
        <v>0</v>
      </c>
      <c r="C73" s="7">
        <f>Data!B73*Correlation!$B$7</f>
        <v>2.1624147098225377</v>
      </c>
      <c r="D73" s="7">
        <f>Data!D73*Correlation!$D$7</f>
        <v>1.8733331774839748</v>
      </c>
      <c r="E73" s="7">
        <f>Data!R73*Correlation!$R$7</f>
        <v>0.79887285777445072</v>
      </c>
      <c r="F73" s="7">
        <f>Data!J73*Correlation!$J$7</f>
        <v>1.3549642605396932</v>
      </c>
      <c r="G73" s="3">
        <f t="shared" si="6"/>
        <v>6.1895850056206569</v>
      </c>
      <c r="H73" s="7">
        <f>IF(Data!O73&gt;0,Correlation!$O$7,0)</f>
        <v>0</v>
      </c>
      <c r="I73" s="7">
        <f>IF(Data!B73&gt;0,Correlation!$B$7,0)</f>
        <v>0.48053660218278615</v>
      </c>
      <c r="J73" s="7">
        <f>IF(Data!D73&gt;0,Correlation!$D$7,0)</f>
        <v>0.46833329437099369</v>
      </c>
      <c r="K73" s="7">
        <f>IF(Data!R73&gt;0,Correlation!$R$7,0)</f>
        <v>0.39943642888722536</v>
      </c>
      <c r="L73" s="7">
        <f>IF(Data!J73&gt;0,Correlation!$J$7,0)</f>
        <v>0.38713264586848378</v>
      </c>
      <c r="M73" s="3">
        <f t="shared" si="7"/>
        <v>1.7354389713094891</v>
      </c>
      <c r="N73" s="6">
        <f t="shared" si="8"/>
        <v>3.5665817743796873</v>
      </c>
    </row>
    <row r="74" spans="1:14" x14ac:dyDescent="0.3">
      <c r="A74" t="str">
        <f>Data!A74</f>
        <v>955: Mission: Impossible II (2000)</v>
      </c>
      <c r="B74" s="7">
        <f>Data!O74*Correlation!$O$7</f>
        <v>0</v>
      </c>
      <c r="C74" s="7">
        <f>Data!B74*Correlation!$B$7</f>
        <v>1.9221464087311446</v>
      </c>
      <c r="D74" s="7">
        <f>Data!D74*Correlation!$D$7</f>
        <v>1.8733331774839748</v>
      </c>
      <c r="E74" s="7">
        <f>Data!R74*Correlation!$R$7</f>
        <v>0</v>
      </c>
      <c r="F74" s="7">
        <f>Data!J74*Correlation!$J$7</f>
        <v>1.1613979376054513</v>
      </c>
      <c r="G74" s="3">
        <f t="shared" si="6"/>
        <v>4.9568775238205705</v>
      </c>
      <c r="H74" s="7">
        <f>IF(Data!O74&gt;0,Correlation!$O$7,0)</f>
        <v>0</v>
      </c>
      <c r="I74" s="7">
        <f>IF(Data!B74&gt;0,Correlation!$B$7,0)</f>
        <v>0.48053660218278615</v>
      </c>
      <c r="J74" s="7">
        <f>IF(Data!D74&gt;0,Correlation!$D$7,0)</f>
        <v>0.46833329437099369</v>
      </c>
      <c r="K74" s="7">
        <f>IF(Data!R74&gt;0,Correlation!$R$7,0)</f>
        <v>0</v>
      </c>
      <c r="L74" s="7">
        <f>IF(Data!J74&gt;0,Correlation!$J$7,0)</f>
        <v>0.38713264586848378</v>
      </c>
      <c r="M74" s="3">
        <f t="shared" si="7"/>
        <v>1.3360025424222637</v>
      </c>
      <c r="N74" s="6">
        <f t="shared" si="8"/>
        <v>3.7102306069219102</v>
      </c>
    </row>
    <row r="75" spans="1:14" x14ac:dyDescent="0.3">
      <c r="A75" t="str">
        <f>Data!A75</f>
        <v>1422: The Departed (2006)</v>
      </c>
      <c r="B75" s="7">
        <f>Data!O75*Correlation!$O$7</f>
        <v>0</v>
      </c>
      <c r="C75" s="7">
        <f>Data!B75*Correlation!$B$7</f>
        <v>0</v>
      </c>
      <c r="D75" s="7">
        <f>Data!D75*Correlation!$D$7</f>
        <v>0</v>
      </c>
      <c r="E75" s="7">
        <f>Data!R75*Correlation!$R$7</f>
        <v>1.9971821444361268</v>
      </c>
      <c r="F75" s="7">
        <f>Data!J75*Correlation!$J$7</f>
        <v>1.5485305834739351</v>
      </c>
      <c r="G75" s="3">
        <f t="shared" si="6"/>
        <v>3.545712727910062</v>
      </c>
      <c r="H75" s="7">
        <f>IF(Data!O75&gt;0,Correlation!$O$7,0)</f>
        <v>0</v>
      </c>
      <c r="I75" s="7">
        <f>IF(Data!B75&gt;0,Correlation!$B$7,0)</f>
        <v>0</v>
      </c>
      <c r="J75" s="7">
        <f>IF(Data!D75&gt;0,Correlation!$D$7,0)</f>
        <v>0</v>
      </c>
      <c r="K75" s="7">
        <f>IF(Data!R75&gt;0,Correlation!$R$7,0)</f>
        <v>0.39943642888722536</v>
      </c>
      <c r="L75" s="7">
        <f>IF(Data!J75&gt;0,Correlation!$J$7,0)</f>
        <v>0.38713264586848378</v>
      </c>
      <c r="M75" s="3">
        <f t="shared" si="7"/>
        <v>0.78656907475570914</v>
      </c>
      <c r="N75" s="6">
        <f t="shared" si="8"/>
        <v>4.5078211713463077</v>
      </c>
    </row>
    <row r="76" spans="1:14" x14ac:dyDescent="0.3">
      <c r="A76" t="str">
        <f>Data!A76</f>
        <v>1572: Die Hard: With a Vengeance (1995)</v>
      </c>
      <c r="B76" s="7">
        <f>Data!O76*Correlation!$O$7</f>
        <v>0</v>
      </c>
      <c r="C76" s="7">
        <f>Data!B76*Correlation!$B$7</f>
        <v>0</v>
      </c>
      <c r="D76" s="7">
        <f>Data!D76*Correlation!$D$7</f>
        <v>0</v>
      </c>
      <c r="E76" s="7">
        <f>Data!R76*Correlation!$R$7</f>
        <v>1.9971821444361268</v>
      </c>
      <c r="F76" s="7">
        <f>Data!J76*Correlation!$J$7</f>
        <v>1.1613979376054513</v>
      </c>
      <c r="G76" s="3">
        <f t="shared" si="6"/>
        <v>3.1585800820415781</v>
      </c>
      <c r="H76" s="7">
        <f>IF(Data!O76&gt;0,Correlation!$O$7,0)</f>
        <v>0</v>
      </c>
      <c r="I76" s="7">
        <f>IF(Data!B76&gt;0,Correlation!$B$7,0)</f>
        <v>0</v>
      </c>
      <c r="J76" s="7">
        <f>IF(Data!D76&gt;0,Correlation!$D$7,0)</f>
        <v>0</v>
      </c>
      <c r="K76" s="7">
        <f>IF(Data!R76&gt;0,Correlation!$R$7,0)</f>
        <v>0.39943642888722536</v>
      </c>
      <c r="L76" s="7">
        <f>IF(Data!J76&gt;0,Correlation!$J$7,0)</f>
        <v>0.38713264586848378</v>
      </c>
      <c r="M76" s="3">
        <f t="shared" si="7"/>
        <v>0.78656907475570914</v>
      </c>
      <c r="N76" s="6">
        <f t="shared" si="8"/>
        <v>4.0156423426926144</v>
      </c>
    </row>
    <row r="77" spans="1:14" x14ac:dyDescent="0.3">
      <c r="A77" t="str">
        <f>Data!A77</f>
        <v>1597: Meet the Parents (2000)</v>
      </c>
      <c r="B77" s="7">
        <f>Data!O77*Correlation!$O$7</f>
        <v>0</v>
      </c>
      <c r="C77" s="7">
        <f>Data!B77*Correlation!$B$7</f>
        <v>0</v>
      </c>
      <c r="D77" s="7">
        <f>Data!D77*Correlation!$D$7</f>
        <v>0</v>
      </c>
      <c r="E77" s="7">
        <f>Data!R77*Correlation!$R$7</f>
        <v>0</v>
      </c>
      <c r="F77" s="7">
        <f>Data!J77*Correlation!$J$7</f>
        <v>1.1613979376054513</v>
      </c>
      <c r="G77" s="3">
        <f t="shared" si="6"/>
        <v>1.1613979376054513</v>
      </c>
      <c r="H77" s="7">
        <f>IF(Data!O77&gt;0,Correlation!$O$7,0)</f>
        <v>0</v>
      </c>
      <c r="I77" s="7">
        <f>IF(Data!B77&gt;0,Correlation!$B$7,0)</f>
        <v>0</v>
      </c>
      <c r="J77" s="7">
        <f>IF(Data!D77&gt;0,Correlation!$D$7,0)</f>
        <v>0</v>
      </c>
      <c r="K77" s="7">
        <f>IF(Data!R77&gt;0,Correlation!$R$7,0)</f>
        <v>0</v>
      </c>
      <c r="L77" s="7">
        <f>IF(Data!J77&gt;0,Correlation!$J$7,0)</f>
        <v>0.38713264586848378</v>
      </c>
      <c r="M77" s="3">
        <f t="shared" si="7"/>
        <v>0.38713264586848378</v>
      </c>
      <c r="N77" s="6">
        <f t="shared" si="8"/>
        <v>3</v>
      </c>
    </row>
    <row r="78" spans="1:14" x14ac:dyDescent="0.3">
      <c r="A78" t="str">
        <f>Data!A78</f>
        <v>1637: Speed (1994)</v>
      </c>
      <c r="B78" s="7">
        <f>Data!O78*Correlation!$O$7</f>
        <v>0</v>
      </c>
      <c r="C78" s="7">
        <f>Data!B78*Correlation!$B$7</f>
        <v>0</v>
      </c>
      <c r="D78" s="7">
        <f>Data!D78*Correlation!$D$7</f>
        <v>0</v>
      </c>
      <c r="E78" s="7">
        <f>Data!R78*Correlation!$R$7</f>
        <v>0</v>
      </c>
      <c r="F78" s="7">
        <f>Data!J78*Correlation!$J$7</f>
        <v>0.96783161467120948</v>
      </c>
      <c r="G78" s="3">
        <f t="shared" si="6"/>
        <v>0.96783161467120948</v>
      </c>
      <c r="H78" s="7">
        <f>IF(Data!O78&gt;0,Correlation!$O$7,0)</f>
        <v>0</v>
      </c>
      <c r="I78" s="7">
        <f>IF(Data!B78&gt;0,Correlation!$B$7,0)</f>
        <v>0</v>
      </c>
      <c r="J78" s="7">
        <f>IF(Data!D78&gt;0,Correlation!$D$7,0)</f>
        <v>0</v>
      </c>
      <c r="K78" s="7">
        <f>IF(Data!R78&gt;0,Correlation!$R$7,0)</f>
        <v>0</v>
      </c>
      <c r="L78" s="7">
        <f>IF(Data!J78&gt;0,Correlation!$J$7,0)</f>
        <v>0.38713264586848378</v>
      </c>
      <c r="M78" s="3">
        <f t="shared" si="7"/>
        <v>0.38713264586848378</v>
      </c>
      <c r="N78" s="6">
        <f t="shared" si="8"/>
        <v>2.5</v>
      </c>
    </row>
    <row r="79" spans="1:14" x14ac:dyDescent="0.3">
      <c r="A79" t="str">
        <f>Data!A79</f>
        <v>1891: Star Wars: Episode V - The Empire Strikes Back (1980)</v>
      </c>
      <c r="B79" s="7">
        <f>Data!O79*Correlation!$O$7</f>
        <v>2.1562634055774281</v>
      </c>
      <c r="C79" s="7">
        <f>Data!B79*Correlation!$B$7</f>
        <v>0</v>
      </c>
      <c r="D79" s="7">
        <f>Data!D79*Correlation!$D$7</f>
        <v>2.3416664718549685</v>
      </c>
      <c r="E79" s="7">
        <f>Data!R79*Correlation!$R$7</f>
        <v>0.39943642888722536</v>
      </c>
      <c r="F79" s="7">
        <f>Data!J79*Correlation!$J$7</f>
        <v>1.5485305834739351</v>
      </c>
      <c r="G79" s="3">
        <f t="shared" si="6"/>
        <v>6.4458968897935565</v>
      </c>
      <c r="H79" s="7">
        <f>IF(Data!O79&gt;0,Correlation!$O$7,0)</f>
        <v>0.53906585139435703</v>
      </c>
      <c r="I79" s="7">
        <f>IF(Data!B79&gt;0,Correlation!$B$7,0)</f>
        <v>0</v>
      </c>
      <c r="J79" s="7">
        <f>IF(Data!D79&gt;0,Correlation!$D$7,0)</f>
        <v>0.46833329437099369</v>
      </c>
      <c r="K79" s="7">
        <f>IF(Data!R79&gt;0,Correlation!$R$7,0)</f>
        <v>0.39943642888722536</v>
      </c>
      <c r="L79" s="7">
        <f>IF(Data!J79&gt;0,Correlation!$J$7,0)</f>
        <v>0.38713264586848378</v>
      </c>
      <c r="M79" s="3">
        <f t="shared" si="7"/>
        <v>1.7939682205210601</v>
      </c>
      <c r="N79" s="6">
        <f t="shared" si="8"/>
        <v>3.5930942455164221</v>
      </c>
    </row>
    <row r="80" spans="1:14" x14ac:dyDescent="0.3">
      <c r="A80" t="str">
        <f>Data!A80</f>
        <v>1892: Star Wars: Episode VI - Return of the Jedi (1983)</v>
      </c>
      <c r="B80" s="7">
        <f>Data!O80*Correlation!$O$7</f>
        <v>2.1562634055774281</v>
      </c>
      <c r="C80" s="7">
        <f>Data!B80*Correlation!$B$7</f>
        <v>0</v>
      </c>
      <c r="D80" s="7">
        <f>Data!D80*Correlation!$D$7</f>
        <v>2.3416664718549685</v>
      </c>
      <c r="E80" s="7">
        <f>Data!R80*Correlation!$R$7</f>
        <v>0</v>
      </c>
      <c r="F80" s="7">
        <f>Data!J80*Correlation!$J$7</f>
        <v>1.5485305834739351</v>
      </c>
      <c r="G80" s="3">
        <f t="shared" si="6"/>
        <v>6.0464604609063315</v>
      </c>
      <c r="H80" s="7">
        <f>IF(Data!O80&gt;0,Correlation!$O$7,0)</f>
        <v>0.53906585139435703</v>
      </c>
      <c r="I80" s="7">
        <f>IF(Data!B80&gt;0,Correlation!$B$7,0)</f>
        <v>0</v>
      </c>
      <c r="J80" s="7">
        <f>IF(Data!D80&gt;0,Correlation!$D$7,0)</f>
        <v>0.46833329437099369</v>
      </c>
      <c r="K80" s="7">
        <f>IF(Data!R80&gt;0,Correlation!$R$7,0)</f>
        <v>0</v>
      </c>
      <c r="L80" s="7">
        <f>IF(Data!J80&gt;0,Correlation!$J$7,0)</f>
        <v>0.38713264586848378</v>
      </c>
      <c r="M80" s="3">
        <f t="shared" si="7"/>
        <v>1.3945317916338347</v>
      </c>
      <c r="N80" s="6">
        <f t="shared" si="8"/>
        <v>4.3358355092229868</v>
      </c>
    </row>
    <row r="81" spans="1:14" x14ac:dyDescent="0.3">
      <c r="A81" t="str">
        <f>Data!A81</f>
        <v>1894: Star Wars: Episode II - Attack of the Clones (2002)</v>
      </c>
      <c r="B81" s="7">
        <f>Data!O81*Correlation!$O$7</f>
        <v>1.617197554183071</v>
      </c>
      <c r="C81" s="7">
        <f>Data!B81*Correlation!$B$7</f>
        <v>1.4416098065483585</v>
      </c>
      <c r="D81" s="7">
        <f>Data!D81*Correlation!$D$7</f>
        <v>2.3416664718549685</v>
      </c>
      <c r="E81" s="7">
        <f>Data!R81*Correlation!$R$7</f>
        <v>0</v>
      </c>
      <c r="F81" s="7">
        <f>Data!J81*Correlation!$J$7</f>
        <v>1.3549642605396932</v>
      </c>
      <c r="G81" s="3">
        <f t="shared" si="6"/>
        <v>6.7554380931260916</v>
      </c>
      <c r="H81" s="7">
        <f>IF(Data!O81&gt;0,Correlation!$O$7,0)</f>
        <v>0.53906585139435703</v>
      </c>
      <c r="I81" s="7">
        <f>IF(Data!B81&gt;0,Correlation!$B$7,0)</f>
        <v>0.48053660218278615</v>
      </c>
      <c r="J81" s="7">
        <f>IF(Data!D81&gt;0,Correlation!$D$7,0)</f>
        <v>0.46833329437099369</v>
      </c>
      <c r="K81" s="7">
        <f>IF(Data!R81&gt;0,Correlation!$R$7,0)</f>
        <v>0</v>
      </c>
      <c r="L81" s="7">
        <f>IF(Data!J81&gt;0,Correlation!$J$7,0)</f>
        <v>0.38713264586848378</v>
      </c>
      <c r="M81" s="3">
        <f t="shared" si="7"/>
        <v>1.8750683938166208</v>
      </c>
      <c r="N81" s="6">
        <f t="shared" si="8"/>
        <v>3.6027688992056919</v>
      </c>
    </row>
    <row r="82" spans="1:14" x14ac:dyDescent="0.3">
      <c r="A82" t="str">
        <f>Data!A82</f>
        <v>1900: Traffic (2000)</v>
      </c>
      <c r="B82" s="7">
        <f>Data!O82*Correlation!$O$7</f>
        <v>0</v>
      </c>
      <c r="C82" s="7">
        <f>Data!B82*Correlation!$B$7</f>
        <v>0</v>
      </c>
      <c r="D82" s="7">
        <f>Data!D82*Correlation!$D$7</f>
        <v>0</v>
      </c>
      <c r="E82" s="7">
        <f>Data!R82*Correlation!$R$7</f>
        <v>0</v>
      </c>
      <c r="F82" s="7">
        <f>Data!J82*Correlation!$J$7</f>
        <v>1.5485305834739351</v>
      </c>
      <c r="G82" s="3">
        <f t="shared" si="6"/>
        <v>1.5485305834739351</v>
      </c>
      <c r="H82" s="7">
        <f>IF(Data!O82&gt;0,Correlation!$O$7,0)</f>
        <v>0</v>
      </c>
      <c r="I82" s="7">
        <f>IF(Data!B82&gt;0,Correlation!$B$7,0)</f>
        <v>0</v>
      </c>
      <c r="J82" s="7">
        <f>IF(Data!D82&gt;0,Correlation!$D$7,0)</f>
        <v>0</v>
      </c>
      <c r="K82" s="7">
        <f>IF(Data!R82&gt;0,Correlation!$R$7,0)</f>
        <v>0</v>
      </c>
      <c r="L82" s="7">
        <f>IF(Data!J82&gt;0,Correlation!$J$7,0)</f>
        <v>0.38713264586848378</v>
      </c>
      <c r="M82" s="3">
        <f t="shared" si="7"/>
        <v>0.38713264586848378</v>
      </c>
      <c r="N82" s="6">
        <f t="shared" si="8"/>
        <v>4</v>
      </c>
    </row>
    <row r="83" spans="1:14" x14ac:dyDescent="0.3">
      <c r="A83" t="str">
        <f>Data!A83</f>
        <v>2024: The Patriot (2000)</v>
      </c>
      <c r="B83" s="7">
        <f>Data!O83*Correlation!$O$7</f>
        <v>0</v>
      </c>
      <c r="C83" s="7">
        <f>Data!B83*Correlation!$B$7</f>
        <v>0</v>
      </c>
      <c r="D83" s="7">
        <f>Data!D83*Correlation!$D$7</f>
        <v>0</v>
      </c>
      <c r="E83" s="7">
        <f>Data!R83*Correlation!$R$7</f>
        <v>0</v>
      </c>
      <c r="F83" s="7">
        <f>Data!J83*Correlation!$J$7</f>
        <v>1.1613979376054513</v>
      </c>
      <c r="G83" s="3">
        <f t="shared" si="6"/>
        <v>1.1613979376054513</v>
      </c>
      <c r="H83" s="7">
        <f>IF(Data!O83&gt;0,Correlation!$O$7,0)</f>
        <v>0</v>
      </c>
      <c r="I83" s="7">
        <f>IF(Data!B83&gt;0,Correlation!$B$7,0)</f>
        <v>0</v>
      </c>
      <c r="J83" s="7">
        <f>IF(Data!D83&gt;0,Correlation!$D$7,0)</f>
        <v>0</v>
      </c>
      <c r="K83" s="7">
        <f>IF(Data!R83&gt;0,Correlation!$R$7,0)</f>
        <v>0</v>
      </c>
      <c r="L83" s="7">
        <f>IF(Data!J83&gt;0,Correlation!$J$7,0)</f>
        <v>0.38713264586848378</v>
      </c>
      <c r="M83" s="3">
        <f t="shared" si="7"/>
        <v>0.38713264586848378</v>
      </c>
      <c r="N83" s="6">
        <f t="shared" si="8"/>
        <v>3</v>
      </c>
    </row>
    <row r="84" spans="1:14" x14ac:dyDescent="0.3">
      <c r="A84" t="str">
        <f>Data!A84</f>
        <v>2164: Stargate (1994)</v>
      </c>
      <c r="B84" s="7">
        <f>Data!O84*Correlation!$O$7</f>
        <v>0</v>
      </c>
      <c r="C84" s="7">
        <f>Data!B84*Correlation!$B$7</f>
        <v>0</v>
      </c>
      <c r="D84" s="7">
        <f>Data!D84*Correlation!$D$7</f>
        <v>0</v>
      </c>
      <c r="E84" s="7">
        <f>Data!R84*Correlation!$R$7</f>
        <v>0</v>
      </c>
      <c r="F84" s="7">
        <f>Data!J84*Correlation!$J$7</f>
        <v>1.3549642605396932</v>
      </c>
      <c r="G84" s="3">
        <f t="shared" si="6"/>
        <v>1.3549642605396932</v>
      </c>
      <c r="H84" s="7">
        <f>IF(Data!O84&gt;0,Correlation!$O$7,0)</f>
        <v>0</v>
      </c>
      <c r="I84" s="7">
        <f>IF(Data!B84&gt;0,Correlation!$B$7,0)</f>
        <v>0</v>
      </c>
      <c r="J84" s="7">
        <f>IF(Data!D84&gt;0,Correlation!$D$7,0)</f>
        <v>0</v>
      </c>
      <c r="K84" s="7">
        <f>IF(Data!R84&gt;0,Correlation!$R$7,0)</f>
        <v>0</v>
      </c>
      <c r="L84" s="7">
        <f>IF(Data!J84&gt;0,Correlation!$J$7,0)</f>
        <v>0.38713264586848378</v>
      </c>
      <c r="M84" s="3">
        <f t="shared" si="7"/>
        <v>0.38713264586848378</v>
      </c>
      <c r="N84" s="6">
        <f t="shared" si="8"/>
        <v>3.5</v>
      </c>
    </row>
    <row r="85" spans="1:14" x14ac:dyDescent="0.3">
      <c r="A85" t="str">
        <f>Data!A85</f>
        <v>2501: The Bourne Identity (2002)</v>
      </c>
      <c r="B85" s="7">
        <f>Data!O85*Correlation!$O$7</f>
        <v>2.1562634055774281</v>
      </c>
      <c r="C85" s="7">
        <f>Data!B85*Correlation!$B$7</f>
        <v>0</v>
      </c>
      <c r="D85" s="7">
        <f>Data!D85*Correlation!$D$7</f>
        <v>0</v>
      </c>
      <c r="E85" s="7">
        <f>Data!R85*Correlation!$R$7</f>
        <v>0.19971821444361268</v>
      </c>
      <c r="F85" s="7">
        <f>Data!J85*Correlation!$J$7</f>
        <v>1.5485305834739351</v>
      </c>
      <c r="G85" s="3">
        <f t="shared" si="6"/>
        <v>3.904512203494976</v>
      </c>
      <c r="H85" s="7">
        <f>IF(Data!O85&gt;0,Correlation!$O$7,0)</f>
        <v>0.53906585139435703</v>
      </c>
      <c r="I85" s="7">
        <f>IF(Data!B85&gt;0,Correlation!$B$7,0)</f>
        <v>0</v>
      </c>
      <c r="J85" s="7">
        <f>IF(Data!D85&gt;0,Correlation!$D$7,0)</f>
        <v>0</v>
      </c>
      <c r="K85" s="7">
        <f>IF(Data!R85&gt;0,Correlation!$R$7,0)</f>
        <v>0.39943642888722536</v>
      </c>
      <c r="L85" s="7">
        <f>IF(Data!J85&gt;0,Correlation!$J$7,0)</f>
        <v>0.38713264586848378</v>
      </c>
      <c r="M85" s="3">
        <f t="shared" si="7"/>
        <v>1.3256349261500662</v>
      </c>
      <c r="N85" s="6">
        <f t="shared" si="8"/>
        <v>2.9453902627886652</v>
      </c>
    </row>
    <row r="86" spans="1:14" x14ac:dyDescent="0.3">
      <c r="A86" t="str">
        <f>Data!A86</f>
        <v>2502: The Bourne Supremacy (2004)</v>
      </c>
      <c r="B86" s="7">
        <f>Data!O86*Correlation!$O$7</f>
        <v>0</v>
      </c>
      <c r="C86" s="7">
        <f>Data!B86*Correlation!$B$7</f>
        <v>0</v>
      </c>
      <c r="D86" s="7">
        <f>Data!D86*Correlation!$D$7</f>
        <v>0</v>
      </c>
      <c r="E86" s="7">
        <f>Data!R86*Correlation!$R$7</f>
        <v>0.19971821444361268</v>
      </c>
      <c r="F86" s="7">
        <f>Data!J86*Correlation!$J$7</f>
        <v>1.3549642605396932</v>
      </c>
      <c r="G86" s="3">
        <f t="shared" si="6"/>
        <v>1.5546824749833059</v>
      </c>
      <c r="H86" s="7">
        <f>IF(Data!O86&gt;0,Correlation!$O$7,0)</f>
        <v>0</v>
      </c>
      <c r="I86" s="7">
        <f>IF(Data!B86&gt;0,Correlation!$B$7,0)</f>
        <v>0</v>
      </c>
      <c r="J86" s="7">
        <f>IF(Data!D86&gt;0,Correlation!$D$7,0)</f>
        <v>0</v>
      </c>
      <c r="K86" s="7">
        <f>IF(Data!R86&gt;0,Correlation!$R$7,0)</f>
        <v>0.39943642888722536</v>
      </c>
      <c r="L86" s="7">
        <f>IF(Data!J86&gt;0,Correlation!$J$7,0)</f>
        <v>0.38713264586848378</v>
      </c>
      <c r="M86" s="3">
        <f t="shared" si="7"/>
        <v>0.78656907475570914</v>
      </c>
      <c r="N86" s="6">
        <f t="shared" si="8"/>
        <v>1.9765364859610781</v>
      </c>
    </row>
    <row r="87" spans="1:14" x14ac:dyDescent="0.3">
      <c r="A87" t="str">
        <f>Data!A87</f>
        <v>3049: Ace Ventura: Pet Detective (1994)</v>
      </c>
      <c r="B87" s="7">
        <f>Data!O87*Correlation!$O$7</f>
        <v>0</v>
      </c>
      <c r="C87" s="7">
        <f>Data!B87*Correlation!$B$7</f>
        <v>0</v>
      </c>
      <c r="D87" s="7">
        <f>Data!D87*Correlation!$D$7</f>
        <v>1.8733331774839748</v>
      </c>
      <c r="E87" s="7">
        <f>Data!R87*Correlation!$R$7</f>
        <v>0.39943642888722536</v>
      </c>
      <c r="F87" s="7">
        <f>Data!J87*Correlation!$J$7</f>
        <v>1.3549642605396932</v>
      </c>
      <c r="G87" s="3">
        <f t="shared" si="6"/>
        <v>3.6277338669108934</v>
      </c>
      <c r="H87" s="7">
        <f>IF(Data!O87&gt;0,Correlation!$O$7,0)</f>
        <v>0</v>
      </c>
      <c r="I87" s="7">
        <f>IF(Data!B87&gt;0,Correlation!$B$7,0)</f>
        <v>0</v>
      </c>
      <c r="J87" s="7">
        <f>IF(Data!D87&gt;0,Correlation!$D$7,0)</f>
        <v>0.46833329437099369</v>
      </c>
      <c r="K87" s="7">
        <f>IF(Data!R87&gt;0,Correlation!$R$7,0)</f>
        <v>0.39943642888722536</v>
      </c>
      <c r="L87" s="7">
        <f>IF(Data!J87&gt;0,Correlation!$J$7,0)</f>
        <v>0.38713264586848378</v>
      </c>
      <c r="M87" s="3">
        <f t="shared" si="7"/>
        <v>1.2549023691267029</v>
      </c>
      <c r="N87" s="6">
        <f t="shared" si="8"/>
        <v>2.8908494845184363</v>
      </c>
    </row>
    <row r="88" spans="1:14" x14ac:dyDescent="0.3">
      <c r="A88" t="str">
        <f>Data!A88</f>
        <v>4327: Charlie's Angels (2000)</v>
      </c>
      <c r="B88" s="7">
        <f>Data!O88*Correlation!$O$7</f>
        <v>0</v>
      </c>
      <c r="C88" s="7">
        <f>Data!B88*Correlation!$B$7</f>
        <v>0</v>
      </c>
      <c r="D88" s="7">
        <f>Data!D88*Correlation!$D$7</f>
        <v>0</v>
      </c>
      <c r="E88" s="7">
        <f>Data!R88*Correlation!$R$7</f>
        <v>0</v>
      </c>
      <c r="F88" s="7">
        <f>Data!J88*Correlation!$J$7</f>
        <v>0.96783161467120948</v>
      </c>
      <c r="G88" s="3">
        <f t="shared" si="6"/>
        <v>0.96783161467120948</v>
      </c>
      <c r="H88" s="7">
        <f>IF(Data!O88&gt;0,Correlation!$O$7,0)</f>
        <v>0</v>
      </c>
      <c r="I88" s="7">
        <f>IF(Data!B88&gt;0,Correlation!$B$7,0)</f>
        <v>0</v>
      </c>
      <c r="J88" s="7">
        <f>IF(Data!D88&gt;0,Correlation!$D$7,0)</f>
        <v>0</v>
      </c>
      <c r="K88" s="7">
        <f>IF(Data!R88&gt;0,Correlation!$R$7,0)</f>
        <v>0</v>
      </c>
      <c r="L88" s="7">
        <f>IF(Data!J88&gt;0,Correlation!$J$7,0)</f>
        <v>0.38713264586848378</v>
      </c>
      <c r="M88" s="3">
        <f t="shared" si="7"/>
        <v>0.38713264586848378</v>
      </c>
      <c r="N88" s="6">
        <f t="shared" si="8"/>
        <v>2.5</v>
      </c>
    </row>
    <row r="89" spans="1:14" x14ac:dyDescent="0.3">
      <c r="A89" t="str">
        <f>Data!A89</f>
        <v>5503: The Fugitive (1993)</v>
      </c>
      <c r="B89" s="7">
        <f>Data!O89*Correlation!$O$7</f>
        <v>0</v>
      </c>
      <c r="C89" s="7">
        <f>Data!B89*Correlation!$B$7</f>
        <v>0</v>
      </c>
      <c r="D89" s="7">
        <f>Data!D89*Correlation!$D$7</f>
        <v>0</v>
      </c>
      <c r="E89" s="7">
        <f>Data!R89*Correlation!$R$7</f>
        <v>0</v>
      </c>
      <c r="F89" s="7">
        <f>Data!J89*Correlation!$J$7</f>
        <v>1.3549642605396932</v>
      </c>
      <c r="G89" s="3">
        <f t="shared" si="6"/>
        <v>1.3549642605396932</v>
      </c>
      <c r="H89" s="7">
        <f>IF(Data!O89&gt;0,Correlation!$O$7,0)</f>
        <v>0</v>
      </c>
      <c r="I89" s="7">
        <f>IF(Data!B89&gt;0,Correlation!$B$7,0)</f>
        <v>0</v>
      </c>
      <c r="J89" s="7">
        <f>IF(Data!D89&gt;0,Correlation!$D$7,0)</f>
        <v>0</v>
      </c>
      <c r="K89" s="7">
        <f>IF(Data!R89&gt;0,Correlation!$R$7,0)</f>
        <v>0</v>
      </c>
      <c r="L89" s="7">
        <f>IF(Data!J89&gt;0,Correlation!$J$7,0)</f>
        <v>0.38713264586848378</v>
      </c>
      <c r="M89" s="3">
        <f t="shared" si="7"/>
        <v>0.38713264586848378</v>
      </c>
      <c r="N89" s="6">
        <f t="shared" si="8"/>
        <v>3.5</v>
      </c>
    </row>
    <row r="90" spans="1:14" x14ac:dyDescent="0.3">
      <c r="A90" t="str">
        <f>Data!A90</f>
        <v>7443: Chicken Run (2000)</v>
      </c>
      <c r="B90" s="7">
        <f>Data!O90*Correlation!$O$7</f>
        <v>0</v>
      </c>
      <c r="C90" s="7">
        <f>Data!B90*Correlation!$B$7</f>
        <v>0</v>
      </c>
      <c r="D90" s="7">
        <f>Data!D90*Correlation!$D$7</f>
        <v>0</v>
      </c>
      <c r="E90" s="7">
        <f>Data!R90*Correlation!$R$7</f>
        <v>1.198309286661676</v>
      </c>
      <c r="F90" s="7">
        <f>Data!J90*Correlation!$J$7</f>
        <v>1.1613979376054513</v>
      </c>
      <c r="G90" s="3">
        <f t="shared" si="6"/>
        <v>2.3597072242671273</v>
      </c>
      <c r="H90" s="7">
        <f>IF(Data!O90&gt;0,Correlation!$O$7,0)</f>
        <v>0</v>
      </c>
      <c r="I90" s="7">
        <f>IF(Data!B90&gt;0,Correlation!$B$7,0)</f>
        <v>0</v>
      </c>
      <c r="J90" s="7">
        <f>IF(Data!D90&gt;0,Correlation!$D$7,0)</f>
        <v>0</v>
      </c>
      <c r="K90" s="7">
        <f>IF(Data!R90&gt;0,Correlation!$R$7,0)</f>
        <v>0.39943642888722536</v>
      </c>
      <c r="L90" s="7">
        <f>IF(Data!J90&gt;0,Correlation!$J$7,0)</f>
        <v>0.38713264586848378</v>
      </c>
      <c r="M90" s="3">
        <f t="shared" si="7"/>
        <v>0.78656907475570914</v>
      </c>
      <c r="N90" s="6">
        <f t="shared" si="8"/>
        <v>3</v>
      </c>
    </row>
    <row r="91" spans="1:14" x14ac:dyDescent="0.3">
      <c r="A91" t="str">
        <f>Data!A91</f>
        <v>8358: Cast Away (2000)</v>
      </c>
      <c r="B91" s="7">
        <f>Data!O91*Correlation!$O$7</f>
        <v>2.6953292569717853</v>
      </c>
      <c r="C91" s="7">
        <f>Data!B91*Correlation!$B$7</f>
        <v>0</v>
      </c>
      <c r="D91" s="7">
        <f>Data!D91*Correlation!$D$7</f>
        <v>0</v>
      </c>
      <c r="E91" s="7">
        <f>Data!R91*Correlation!$R$7</f>
        <v>0</v>
      </c>
      <c r="F91" s="7">
        <f>Data!J91*Correlation!$J$7</f>
        <v>1.742096906408177</v>
      </c>
      <c r="G91" s="3">
        <f t="shared" si="6"/>
        <v>4.4374261633799623</v>
      </c>
      <c r="H91" s="7">
        <f>IF(Data!O91&gt;0,Correlation!$O$7,0)</f>
        <v>0.53906585139435703</v>
      </c>
      <c r="I91" s="7">
        <f>IF(Data!B91&gt;0,Correlation!$B$7,0)</f>
        <v>0</v>
      </c>
      <c r="J91" s="7">
        <f>IF(Data!D91&gt;0,Correlation!$D$7,0)</f>
        <v>0</v>
      </c>
      <c r="K91" s="7">
        <f>IF(Data!R91&gt;0,Correlation!$R$7,0)</f>
        <v>0</v>
      </c>
      <c r="L91" s="7">
        <f>IF(Data!J91&gt;0,Correlation!$J$7,0)</f>
        <v>0.38713264586848378</v>
      </c>
      <c r="M91" s="3">
        <f t="shared" si="7"/>
        <v>0.92619849726284076</v>
      </c>
      <c r="N91" s="6">
        <f t="shared" si="8"/>
        <v>4.7910098931208802</v>
      </c>
    </row>
    <row r="92" spans="1:14" x14ac:dyDescent="0.3">
      <c r="A92" t="str">
        <f>Data!A92</f>
        <v>8467: Dumb &amp; Dumber (1994)</v>
      </c>
      <c r="B92" s="7">
        <f>Data!O92*Correlation!$O$7</f>
        <v>0</v>
      </c>
      <c r="C92" s="7">
        <f>Data!B92*Correlation!$B$7</f>
        <v>0</v>
      </c>
      <c r="D92" s="7">
        <f>Data!D92*Correlation!$D$7</f>
        <v>0</v>
      </c>
      <c r="E92" s="7">
        <f>Data!R92*Correlation!$R$7</f>
        <v>0.19971821444361268</v>
      </c>
      <c r="F92" s="7">
        <f>Data!J92*Correlation!$J$7</f>
        <v>1.5485305834739351</v>
      </c>
      <c r="G92" s="3">
        <f t="shared" si="6"/>
        <v>1.7482487979175478</v>
      </c>
      <c r="H92" s="7">
        <f>IF(Data!O92&gt;0,Correlation!$O$7,0)</f>
        <v>0</v>
      </c>
      <c r="I92" s="7">
        <f>IF(Data!B92&gt;0,Correlation!$B$7,0)</f>
        <v>0</v>
      </c>
      <c r="J92" s="7">
        <f>IF(Data!D92&gt;0,Correlation!$D$7,0)</f>
        <v>0</v>
      </c>
      <c r="K92" s="7">
        <f>IF(Data!R92&gt;0,Correlation!$R$7,0)</f>
        <v>0.39943642888722536</v>
      </c>
      <c r="L92" s="7">
        <f>IF(Data!J92&gt;0,Correlation!$J$7,0)</f>
        <v>0.38713264586848378</v>
      </c>
      <c r="M92" s="3">
        <f t="shared" si="7"/>
        <v>0.78656907475570914</v>
      </c>
      <c r="N92" s="6">
        <f t="shared" si="8"/>
        <v>2.2226259002879245</v>
      </c>
    </row>
    <row r="93" spans="1:14" x14ac:dyDescent="0.3">
      <c r="A93" t="str">
        <f>Data!A93</f>
        <v>8587: The Lion King (1994)</v>
      </c>
      <c r="B93" s="7">
        <f>Data!O93*Correlation!$O$7</f>
        <v>0</v>
      </c>
      <c r="C93" s="7">
        <f>Data!B93*Correlation!$B$7</f>
        <v>1.9221464087311446</v>
      </c>
      <c r="D93" s="7">
        <f>Data!D93*Correlation!$D$7</f>
        <v>2.3416664718549685</v>
      </c>
      <c r="E93" s="7">
        <f>Data!R93*Correlation!$R$7</f>
        <v>1.5977457155489014</v>
      </c>
      <c r="F93" s="7">
        <f>Data!J93*Correlation!$J$7</f>
        <v>1.742096906408177</v>
      </c>
      <c r="G93" s="3">
        <f t="shared" si="6"/>
        <v>7.6036555025431918</v>
      </c>
      <c r="H93" s="7">
        <f>IF(Data!O93&gt;0,Correlation!$O$7,0)</f>
        <v>0</v>
      </c>
      <c r="I93" s="7">
        <f>IF(Data!B93&gt;0,Correlation!$B$7,0)</f>
        <v>0.48053660218278615</v>
      </c>
      <c r="J93" s="7">
        <f>IF(Data!D93&gt;0,Correlation!$D$7,0)</f>
        <v>0.46833329437099369</v>
      </c>
      <c r="K93" s="7">
        <f>IF(Data!R93&gt;0,Correlation!$R$7,0)</f>
        <v>0.39943642888722536</v>
      </c>
      <c r="L93" s="7">
        <f>IF(Data!J93&gt;0,Correlation!$J$7,0)</f>
        <v>0.38713264586848378</v>
      </c>
      <c r="M93" s="3">
        <f t="shared" si="7"/>
        <v>1.7354389713094891</v>
      </c>
      <c r="N93" s="6">
        <f t="shared" si="8"/>
        <v>4.3814018402535897</v>
      </c>
    </row>
    <row r="94" spans="1:14" x14ac:dyDescent="0.3">
      <c r="A94" t="str">
        <f>Data!A94</f>
        <v>9331: Clear and Present Danger (1994)</v>
      </c>
      <c r="B94" s="7">
        <f>Data!O94*Correlation!$O$7</f>
        <v>0</v>
      </c>
      <c r="C94" s="7">
        <f>Data!B94*Correlation!$B$7</f>
        <v>0</v>
      </c>
      <c r="D94" s="7">
        <f>Data!D94*Correlation!$D$7</f>
        <v>0</v>
      </c>
      <c r="E94" s="7">
        <f>Data!R94*Correlation!$R$7</f>
        <v>0</v>
      </c>
      <c r="F94" s="7">
        <f>Data!J94*Correlation!$J$7</f>
        <v>1.3549642605396932</v>
      </c>
      <c r="G94" s="3">
        <f t="shared" si="6"/>
        <v>1.3549642605396932</v>
      </c>
      <c r="H94" s="7">
        <f>IF(Data!O94&gt;0,Correlation!$O$7,0)</f>
        <v>0</v>
      </c>
      <c r="I94" s="7">
        <f>IF(Data!B94&gt;0,Correlation!$B$7,0)</f>
        <v>0</v>
      </c>
      <c r="J94" s="7">
        <f>IF(Data!D94&gt;0,Correlation!$D$7,0)</f>
        <v>0</v>
      </c>
      <c r="K94" s="7">
        <f>IF(Data!R94&gt;0,Correlation!$R$7,0)</f>
        <v>0</v>
      </c>
      <c r="L94" s="7">
        <f>IF(Data!J94&gt;0,Correlation!$J$7,0)</f>
        <v>0.38713264586848378</v>
      </c>
      <c r="M94" s="3">
        <f t="shared" si="7"/>
        <v>0.38713264586848378</v>
      </c>
      <c r="N94" s="6">
        <f t="shared" si="8"/>
        <v>3.5</v>
      </c>
    </row>
    <row r="95" spans="1:14" x14ac:dyDescent="0.3">
      <c r="A95" t="str">
        <f>Data!A95</f>
        <v>9741: Unbreakable (2000)</v>
      </c>
      <c r="B95" s="7">
        <f>Data!O95*Correlation!$O$7</f>
        <v>0</v>
      </c>
      <c r="C95" s="7">
        <f>Data!B95*Correlation!$B$7</f>
        <v>0</v>
      </c>
      <c r="D95" s="7">
        <f>Data!D95*Correlation!$D$7</f>
        <v>0</v>
      </c>
      <c r="E95" s="7">
        <f>Data!R95*Correlation!$R$7</f>
        <v>0</v>
      </c>
      <c r="F95" s="7">
        <f>Data!J95*Correlation!$J$7</f>
        <v>1.3549642605396932</v>
      </c>
      <c r="G95" s="3">
        <f t="shared" si="6"/>
        <v>1.3549642605396932</v>
      </c>
      <c r="H95" s="7">
        <f>IF(Data!O95&gt;0,Correlation!$O$7,0)</f>
        <v>0</v>
      </c>
      <c r="I95" s="7">
        <f>IF(Data!B95&gt;0,Correlation!$B$7,0)</f>
        <v>0</v>
      </c>
      <c r="J95" s="7">
        <f>IF(Data!D95&gt;0,Correlation!$D$7,0)</f>
        <v>0</v>
      </c>
      <c r="K95" s="7">
        <f>IF(Data!R95&gt;0,Correlation!$R$7,0)</f>
        <v>0</v>
      </c>
      <c r="L95" s="7">
        <f>IF(Data!J95&gt;0,Correlation!$J$7,0)</f>
        <v>0.38713264586848378</v>
      </c>
      <c r="M95" s="3">
        <f t="shared" si="7"/>
        <v>0.38713264586848378</v>
      </c>
      <c r="N95" s="6">
        <f t="shared" si="8"/>
        <v>3.5</v>
      </c>
    </row>
    <row r="96" spans="1:14" x14ac:dyDescent="0.3">
      <c r="A96" t="str">
        <f>Data!A96</f>
        <v>9802: The Rock (1996)</v>
      </c>
      <c r="B96" s="7">
        <f>Data!O96*Correlation!$O$7</f>
        <v>0</v>
      </c>
      <c r="C96" s="7">
        <f>Data!B96*Correlation!$B$7</f>
        <v>2.4026830109139308</v>
      </c>
      <c r="D96" s="7">
        <f>Data!D96*Correlation!$D$7</f>
        <v>0</v>
      </c>
      <c r="E96" s="7">
        <f>Data!R96*Correlation!$R$7</f>
        <v>0</v>
      </c>
      <c r="F96" s="7">
        <f>Data!J96*Correlation!$J$7</f>
        <v>0.96783161467120948</v>
      </c>
      <c r="G96" s="3">
        <f t="shared" si="6"/>
        <v>3.3705146255851401</v>
      </c>
      <c r="H96" s="7">
        <f>IF(Data!O96&gt;0,Correlation!$O$7,0)</f>
        <v>0</v>
      </c>
      <c r="I96" s="7">
        <f>IF(Data!B96&gt;0,Correlation!$B$7,0)</f>
        <v>0.48053660218278615</v>
      </c>
      <c r="J96" s="7">
        <f>IF(Data!D96&gt;0,Correlation!$D$7,0)</f>
        <v>0</v>
      </c>
      <c r="K96" s="7">
        <f>IF(Data!R96&gt;0,Correlation!$R$7,0)</f>
        <v>0</v>
      </c>
      <c r="L96" s="7">
        <f>IF(Data!J96&gt;0,Correlation!$J$7,0)</f>
        <v>0.38713264586848378</v>
      </c>
      <c r="M96" s="3">
        <f t="shared" si="7"/>
        <v>0.86766924805126999</v>
      </c>
      <c r="N96" s="6">
        <f t="shared" si="8"/>
        <v>3.8845615805274902</v>
      </c>
    </row>
    <row r="97" spans="1:14" x14ac:dyDescent="0.3">
      <c r="A97" t="str">
        <f>Data!A97</f>
        <v>9806: The Incredibles (2004)</v>
      </c>
      <c r="B97" s="7">
        <f>Data!O97*Correlation!$O$7</f>
        <v>0</v>
      </c>
      <c r="C97" s="7">
        <f>Data!B97*Correlation!$B$7</f>
        <v>1.6818781076397515</v>
      </c>
      <c r="D97" s="7">
        <f>Data!D97*Correlation!$D$7</f>
        <v>1.6391665302984779</v>
      </c>
      <c r="E97" s="7">
        <f>Data!R97*Correlation!$R$7</f>
        <v>0.19971821444361268</v>
      </c>
      <c r="F97" s="7">
        <f>Data!J97*Correlation!$J$7</f>
        <v>1.3549642605396932</v>
      </c>
      <c r="G97" s="3">
        <f t="shared" si="6"/>
        <v>4.8757271129215347</v>
      </c>
      <c r="H97" s="7">
        <f>IF(Data!O97&gt;0,Correlation!$O$7,0)</f>
        <v>0</v>
      </c>
      <c r="I97" s="7">
        <f>IF(Data!B97&gt;0,Correlation!$B$7,0)</f>
        <v>0.48053660218278615</v>
      </c>
      <c r="J97" s="7">
        <f>IF(Data!D97&gt;0,Correlation!$D$7,0)</f>
        <v>0.46833329437099369</v>
      </c>
      <c r="K97" s="7">
        <f>IF(Data!R97&gt;0,Correlation!$R$7,0)</f>
        <v>0.39943642888722536</v>
      </c>
      <c r="L97" s="7">
        <f>IF(Data!J97&gt;0,Correlation!$J$7,0)</f>
        <v>0.38713264586848378</v>
      </c>
      <c r="M97" s="3">
        <f t="shared" si="7"/>
        <v>1.7354389713094891</v>
      </c>
      <c r="N97" s="6">
        <f t="shared" si="8"/>
        <v>2.809506524589866</v>
      </c>
    </row>
    <row r="98" spans="1:14" x14ac:dyDescent="0.3">
      <c r="A98" t="str">
        <f>Data!A98</f>
        <v>10020: Beauty and the Beast (1991)</v>
      </c>
      <c r="B98" s="7">
        <f>Data!O98*Correlation!$O$7</f>
        <v>0</v>
      </c>
      <c r="C98" s="7">
        <f>Data!B98*Correlation!$B$7</f>
        <v>1.4416098065483585</v>
      </c>
      <c r="D98" s="7">
        <f>Data!D98*Correlation!$D$7</f>
        <v>0</v>
      </c>
      <c r="E98" s="7">
        <f>Data!R98*Correlation!$R$7</f>
        <v>0</v>
      </c>
      <c r="F98" s="7">
        <f>Data!J98*Correlation!$J$7</f>
        <v>1.5485305834739351</v>
      </c>
      <c r="G98" s="3">
        <f t="shared" ref="G98:G129" si="9">SUM(B98:F98)</f>
        <v>2.9901403900222938</v>
      </c>
      <c r="H98" s="7">
        <f>IF(Data!O98&gt;0,Correlation!$O$7,0)</f>
        <v>0</v>
      </c>
      <c r="I98" s="7">
        <f>IF(Data!B98&gt;0,Correlation!$B$7,0)</f>
        <v>0.48053660218278615</v>
      </c>
      <c r="J98" s="7">
        <f>IF(Data!D98&gt;0,Correlation!$D$7,0)</f>
        <v>0</v>
      </c>
      <c r="K98" s="7">
        <f>IF(Data!R98&gt;0,Correlation!$R$7,0)</f>
        <v>0</v>
      </c>
      <c r="L98" s="7">
        <f>IF(Data!J98&gt;0,Correlation!$J$7,0)</f>
        <v>0.38713264586848378</v>
      </c>
      <c r="M98" s="3">
        <f t="shared" ref="M98:M129" si="10">SUM(H98:L98)</f>
        <v>0.86766924805126999</v>
      </c>
      <c r="N98" s="6">
        <f t="shared" ref="N98:N129" si="11">G98/IF(M98&gt;0,M98,1)</f>
        <v>3.4461753677890039</v>
      </c>
    </row>
    <row r="99" spans="1:14" x14ac:dyDescent="0.3">
      <c r="A99" t="str">
        <f>Data!A99</f>
        <v>36657: X-Men (2000)</v>
      </c>
      <c r="B99" s="7">
        <f>Data!O99*Correlation!$O$7</f>
        <v>0</v>
      </c>
      <c r="C99" s="7">
        <f>Data!B99*Correlation!$B$7</f>
        <v>0</v>
      </c>
      <c r="D99" s="7">
        <f>Data!D99*Correlation!$D$7</f>
        <v>0</v>
      </c>
      <c r="E99" s="7">
        <f>Data!R99*Correlation!$R$7</f>
        <v>0</v>
      </c>
      <c r="F99" s="7">
        <f>Data!J99*Correlation!$J$7</f>
        <v>1.5485305834739351</v>
      </c>
      <c r="G99" s="3">
        <f t="shared" si="9"/>
        <v>1.5485305834739351</v>
      </c>
      <c r="H99" s="7">
        <f>IF(Data!O99&gt;0,Correlation!$O$7,0)</f>
        <v>0</v>
      </c>
      <c r="I99" s="7">
        <f>IF(Data!B99&gt;0,Correlation!$B$7,0)</f>
        <v>0</v>
      </c>
      <c r="J99" s="7">
        <f>IF(Data!D99&gt;0,Correlation!$D$7,0)</f>
        <v>0</v>
      </c>
      <c r="K99" s="7">
        <f>IF(Data!R99&gt;0,Correlation!$R$7,0)</f>
        <v>0</v>
      </c>
      <c r="L99" s="7">
        <f>IF(Data!J99&gt;0,Correlation!$J$7,0)</f>
        <v>0.38713264586848378</v>
      </c>
      <c r="M99" s="3">
        <f t="shared" si="10"/>
        <v>0.38713264586848378</v>
      </c>
      <c r="N99" s="6">
        <f t="shared" si="11"/>
        <v>4</v>
      </c>
    </row>
    <row r="100" spans="1:14" x14ac:dyDescent="0.3">
      <c r="A100" t="str">
        <f>Data!A100</f>
        <v>36658: X2: X-Men United (2003)</v>
      </c>
      <c r="B100" s="7">
        <f>Data!O100*Correlation!$O$7</f>
        <v>0</v>
      </c>
      <c r="C100" s="7">
        <f>Data!B100*Correlation!$B$7</f>
        <v>1.6818781076397515</v>
      </c>
      <c r="D100" s="7">
        <f>Data!D100*Correlation!$D$7</f>
        <v>0</v>
      </c>
      <c r="E100" s="7">
        <f>Data!R100*Correlation!$R$7</f>
        <v>0</v>
      </c>
      <c r="F100" s="7">
        <f>Data!J100*Correlation!$J$7</f>
        <v>1.5485305834739351</v>
      </c>
      <c r="G100" s="3">
        <f t="shared" si="9"/>
        <v>3.2304086911136869</v>
      </c>
      <c r="H100" s="7">
        <f>IF(Data!O100&gt;0,Correlation!$O$7,0)</f>
        <v>0</v>
      </c>
      <c r="I100" s="7">
        <f>IF(Data!B100&gt;0,Correlation!$B$7,0)</f>
        <v>0.48053660218278615</v>
      </c>
      <c r="J100" s="7">
        <f>IF(Data!D100&gt;0,Correlation!$D$7,0)</f>
        <v>0</v>
      </c>
      <c r="K100" s="7">
        <f>IF(Data!R100&gt;0,Correlation!$R$7,0)</f>
        <v>0</v>
      </c>
      <c r="L100" s="7">
        <f>IF(Data!J100&gt;0,Correlation!$J$7,0)</f>
        <v>0.38713264586848378</v>
      </c>
      <c r="M100" s="3">
        <f t="shared" si="10"/>
        <v>0.86766924805126999</v>
      </c>
      <c r="N100" s="6">
        <f t="shared" si="11"/>
        <v>3.723087683894502</v>
      </c>
    </row>
    <row r="101" spans="1:14" x14ac:dyDescent="0.3">
      <c r="A101" t="str">
        <f>Data!A101</f>
        <v>36955: True Lies (1994)</v>
      </c>
      <c r="B101" s="7">
        <f>Data!O101*Correlation!$O$7</f>
        <v>0</v>
      </c>
      <c r="C101" s="7">
        <f>Data!B101*Correlation!$B$7</f>
        <v>0</v>
      </c>
      <c r="D101" s="7">
        <f>Data!D101*Correlation!$D$7</f>
        <v>0</v>
      </c>
      <c r="E101" s="7">
        <f>Data!R101*Correlation!$R$7</f>
        <v>0</v>
      </c>
      <c r="F101" s="7">
        <f>Data!J101*Correlation!$J$7</f>
        <v>1.1613979376054513</v>
      </c>
      <c r="G101" s="3">
        <f t="shared" si="9"/>
        <v>1.1613979376054513</v>
      </c>
      <c r="H101" s="7">
        <f>IF(Data!O101&gt;0,Correlation!$O$7,0)</f>
        <v>0</v>
      </c>
      <c r="I101" s="7">
        <f>IF(Data!B101&gt;0,Correlation!$B$7,0)</f>
        <v>0</v>
      </c>
      <c r="J101" s="7">
        <f>IF(Data!D101&gt;0,Correlation!$D$7,0)</f>
        <v>0</v>
      </c>
      <c r="K101" s="7">
        <f>IF(Data!R101&gt;0,Correlation!$R$7,0)</f>
        <v>0</v>
      </c>
      <c r="L101" s="7">
        <f>IF(Data!J101&gt;0,Correlation!$J$7,0)</f>
        <v>0.38713264586848378</v>
      </c>
      <c r="M101" s="3">
        <f t="shared" si="10"/>
        <v>0.38713264586848378</v>
      </c>
      <c r="N101" s="6">
        <f t="shared" si="11"/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B2" sqref="B2"/>
    </sheetView>
  </sheetViews>
  <sheetFormatPr defaultRowHeight="14.4" x14ac:dyDescent="0.3"/>
  <cols>
    <col min="1" max="1" width="89" bestFit="1" customWidth="1"/>
    <col min="2" max="6" width="9.109375" style="2"/>
    <col min="7" max="7" width="21" style="3" bestFit="1" customWidth="1"/>
    <col min="13" max="13" width="13.6640625" style="3" bestFit="1" customWidth="1"/>
    <col min="14" max="14" width="17.33203125" style="5" customWidth="1"/>
  </cols>
  <sheetData>
    <row r="1" spans="1:14" x14ac:dyDescent="0.3">
      <c r="A1" t="s">
        <v>101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3" t="s">
        <v>134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3" t="s">
        <v>133</v>
      </c>
      <c r="N1" s="6" t="s">
        <v>100</v>
      </c>
    </row>
    <row r="2" spans="1:14" x14ac:dyDescent="0.3">
      <c r="A2" t="str">
        <f>Data!A2</f>
        <v>11: Star Wars: Episode IV - A New Hope (1977)</v>
      </c>
      <c r="B2" s="7">
        <f>IF(Data!O2&gt;0,Data!O2-Data!$O$102,0)*Correlation!$O$7</f>
        <v>-0.21424412042596261</v>
      </c>
      <c r="C2" s="7">
        <f>IF(Data!B2&gt;0,Data!B2-Data!$B$102,0)*Correlation!$B$7</f>
        <v>0</v>
      </c>
      <c r="D2" s="7">
        <f>IF(Data!D2&gt;0,Data!D2-Data!$D$102,0)*Correlation!$D$7</f>
        <v>0.14901513911804351</v>
      </c>
      <c r="E2" s="7">
        <f>IF(Data!R2&gt;0,Data!R2-Data!$R$102,0)*Correlation!$R$7</f>
        <v>0</v>
      </c>
      <c r="F2" s="7">
        <f>IF(Data!J2&gt;0,Data!J2-Data!$J$102,0)*Correlation!$J$7</f>
        <v>0.11089737251440947</v>
      </c>
      <c r="G2" s="3">
        <f t="shared" ref="G2:G33" si="0">SUM(B2:F2)</f>
        <v>4.5668391206490369E-2</v>
      </c>
      <c r="H2" s="7">
        <f>IF(Data!O2&gt;0,Correlation!$O$7,0)</f>
        <v>0.53906585139435703</v>
      </c>
      <c r="I2" s="7">
        <f>IF(Data!B2&gt;0,Correlation!$B$7,0)</f>
        <v>0</v>
      </c>
      <c r="J2" s="7">
        <f>IF(Data!D2&gt;0,Correlation!$D$7,0)</f>
        <v>0.46833329437099369</v>
      </c>
      <c r="K2" s="7">
        <f>IF(Data!R2&gt;0,Correlation!$R$7,0)</f>
        <v>0</v>
      </c>
      <c r="L2" s="7">
        <f>IF(Data!J2&gt;0,Correlation!$J$7,0)</f>
        <v>0.38713264586848378</v>
      </c>
      <c r="M2" s="3">
        <f t="shared" ref="M2:M33" si="1">SUM(H2:L2)</f>
        <v>1.3945317916338347</v>
      </c>
      <c r="N2" s="6">
        <f>G2/IF(M2&gt;0,M2,1)+Data!$G$102</f>
        <v>3.6994148560449704</v>
      </c>
    </row>
    <row r="3" spans="1:14" x14ac:dyDescent="0.3">
      <c r="A3" t="str">
        <f>Data!A3</f>
        <v>12: Finding Nemo (2003)</v>
      </c>
      <c r="B3" s="7">
        <f>IF(Data!O3&gt;0,Data!O3-Data!$O$102,0)*Correlation!$O$7</f>
        <v>5.5288805271215907E-2</v>
      </c>
      <c r="C3" s="7">
        <f>IF(Data!B3&gt;0,Data!B3-Data!$B$102,0)*Correlation!$B$7</f>
        <v>0</v>
      </c>
      <c r="D3" s="7">
        <f>IF(Data!D3&gt;0,Data!D3-Data!$D$102,0)*Correlation!$D$7</f>
        <v>0.14901513911804351</v>
      </c>
      <c r="E3" s="7">
        <f>IF(Data!R3&gt;0,Data!R3-Data!$R$102,0)*Correlation!$R$7</f>
        <v>0</v>
      </c>
      <c r="F3" s="7">
        <f>IF(Data!J3&gt;0,Data!J3-Data!$J$102,0)*Correlation!$J$7</f>
        <v>0.11089737251440947</v>
      </c>
      <c r="G3" s="3">
        <f t="shared" si="0"/>
        <v>0.31520131690366887</v>
      </c>
      <c r="H3" s="7">
        <f>IF(Data!O3&gt;0,Correlation!$O$7,0)</f>
        <v>0.53906585139435703</v>
      </c>
      <c r="I3" s="7">
        <f>IF(Data!B3&gt;0,Correlation!$B$7,0)</f>
        <v>0</v>
      </c>
      <c r="J3" s="7">
        <f>IF(Data!D3&gt;0,Correlation!$D$7,0)</f>
        <v>0.46833329437099369</v>
      </c>
      <c r="K3" s="7">
        <f>IF(Data!R3&gt;0,Correlation!$R$7,0)</f>
        <v>0</v>
      </c>
      <c r="L3" s="7">
        <f>IF(Data!J3&gt;0,Correlation!$J$7,0)</f>
        <v>0.38713264586848378</v>
      </c>
      <c r="M3" s="3">
        <f t="shared" si="1"/>
        <v>1.3945317916338347</v>
      </c>
      <c r="N3" s="6">
        <f>G3/IF(M3&gt;0,M3,1)+Data!$G$102</f>
        <v>3.8926932935206722</v>
      </c>
    </row>
    <row r="4" spans="1:14" x14ac:dyDescent="0.3">
      <c r="A4" t="str">
        <f>Data!A4</f>
        <v>13: Forrest Gump (1994)</v>
      </c>
      <c r="B4" s="7">
        <f>IF(Data!O4&gt;0,Data!O4-Data!$O$102,0)*Correlation!$O$7</f>
        <v>0.32482173096839445</v>
      </c>
      <c r="C4" s="7">
        <f>IF(Data!B4&gt;0,Data!B4-Data!$B$102,0)*Correlation!$B$7</f>
        <v>0</v>
      </c>
      <c r="D4" s="7">
        <f>IF(Data!D4&gt;0,Data!D4-Data!$D$102,0)*Correlation!$D$7</f>
        <v>-8.5151508067453321E-2</v>
      </c>
      <c r="E4" s="7">
        <f>IF(Data!R4&gt;0,Data!R4-Data!$R$102,0)*Correlation!$R$7</f>
        <v>0.81313844452042305</v>
      </c>
      <c r="F4" s="7">
        <f>IF(Data!J4&gt;0,Data!J4-Data!$J$102,0)*Correlation!$J$7</f>
        <v>0.30446369544865137</v>
      </c>
      <c r="G4" s="3">
        <f t="shared" si="0"/>
        <v>1.3572723628700154</v>
      </c>
      <c r="H4" s="7">
        <f>IF(Data!O4&gt;0,Correlation!$O$7,0)</f>
        <v>0.53906585139435703</v>
      </c>
      <c r="I4" s="7">
        <f>IF(Data!B4&gt;0,Correlation!$B$7,0)</f>
        <v>0</v>
      </c>
      <c r="J4" s="7">
        <f>IF(Data!D4&gt;0,Correlation!$D$7,0)</f>
        <v>0.46833329437099369</v>
      </c>
      <c r="K4" s="7">
        <f>IF(Data!R4&gt;0,Correlation!$R$7,0)</f>
        <v>0.39943642888722536</v>
      </c>
      <c r="L4" s="7">
        <f>IF(Data!J4&gt;0,Correlation!$J$7,0)</f>
        <v>0.38713264586848378</v>
      </c>
      <c r="M4" s="3">
        <f t="shared" si="1"/>
        <v>1.7939682205210601</v>
      </c>
      <c r="N4" s="6">
        <f>G4/IF(M4&gt;0,M4,1)+Data!$G$102</f>
        <v>4.4232421440604597</v>
      </c>
    </row>
    <row r="5" spans="1:14" x14ac:dyDescent="0.3">
      <c r="A5" t="str">
        <f>Data!A5</f>
        <v>14: American Beauty (1999)</v>
      </c>
      <c r="B5" s="7">
        <f>IF(Data!O5&gt;0,Data!O5-Data!$O$102,0)*Correlation!$O$7</f>
        <v>0</v>
      </c>
      <c r="C5" s="7">
        <f>IF(Data!B5&gt;0,Data!B5-Data!$B$102,0)*Correlation!$B$7</f>
        <v>0</v>
      </c>
      <c r="D5" s="7">
        <f>IF(Data!D5&gt;0,Data!D5-Data!$D$102,0)*Correlation!$D$7</f>
        <v>0</v>
      </c>
      <c r="E5" s="7">
        <f>IF(Data!R5&gt;0,Data!R5-Data!$R$102,0)*Correlation!$R$7</f>
        <v>0</v>
      </c>
      <c r="F5" s="7">
        <f>IF(Data!J5&gt;0,Data!J5-Data!$J$102,0)*Correlation!$J$7</f>
        <v>-8.2668950419832424E-2</v>
      </c>
      <c r="G5" s="3">
        <f t="shared" si="0"/>
        <v>-8.2668950419832424E-2</v>
      </c>
      <c r="H5" s="7">
        <f>IF(Data!O5&gt;0,Correlation!$O$7,0)</f>
        <v>0</v>
      </c>
      <c r="I5" s="7">
        <f>IF(Data!B5&gt;0,Correlation!$B$7,0)</f>
        <v>0</v>
      </c>
      <c r="J5" s="7">
        <f>IF(Data!D5&gt;0,Correlation!$D$7,0)</f>
        <v>0</v>
      </c>
      <c r="K5" s="7">
        <f>IF(Data!R5&gt;0,Correlation!$R$7,0)</f>
        <v>0</v>
      </c>
      <c r="L5" s="7">
        <f>IF(Data!J5&gt;0,Correlation!$J$7,0)</f>
        <v>0.38713264586848378</v>
      </c>
      <c r="M5" s="3">
        <f t="shared" si="1"/>
        <v>0.38713264586848378</v>
      </c>
      <c r="N5" s="6">
        <f>G5/IF(M5&gt;0,M5,1)+Data!$G$102</f>
        <v>3.453125</v>
      </c>
    </row>
    <row r="6" spans="1:14" x14ac:dyDescent="0.3">
      <c r="A6" t="str">
        <f>Data!A6</f>
        <v>22: Pirates of the Caribbean: The Curse of the Black Pearl (2003)</v>
      </c>
      <c r="B6" s="7">
        <f>IF(Data!O6&gt;0,Data!O6-Data!$O$102,0)*Correlation!$O$7</f>
        <v>0</v>
      </c>
      <c r="C6" s="7">
        <f>IF(Data!B6&gt;0,Data!B6-Data!$B$102,0)*Correlation!$B$7</f>
        <v>0.1674597250030922</v>
      </c>
      <c r="D6" s="7">
        <f>IF(Data!D6&gt;0,Data!D6-Data!$D$102,0)*Correlation!$D$7</f>
        <v>-0.78765144962394384</v>
      </c>
      <c r="E6" s="7">
        <f>IF(Data!R6&gt;0,Data!R6-Data!$R$102,0)*Correlation!$R$7</f>
        <v>-0.58488905658486579</v>
      </c>
      <c r="F6" s="7">
        <f>IF(Data!J6&gt;0,Data!J6-Data!$J$102,0)*Correlation!$J$7</f>
        <v>-0.27623527335407433</v>
      </c>
      <c r="G6" s="3">
        <f t="shared" si="0"/>
        <v>-1.4813160545597919</v>
      </c>
      <c r="H6" s="7">
        <f>IF(Data!O6&gt;0,Correlation!$O$7,0)</f>
        <v>0</v>
      </c>
      <c r="I6" s="7">
        <f>IF(Data!B6&gt;0,Correlation!$B$7,0)</f>
        <v>0.48053660218278615</v>
      </c>
      <c r="J6" s="7">
        <f>IF(Data!D6&gt;0,Correlation!$D$7,0)</f>
        <v>0.46833329437099369</v>
      </c>
      <c r="K6" s="7">
        <f>IF(Data!R6&gt;0,Correlation!$R$7,0)</f>
        <v>0.39943642888722536</v>
      </c>
      <c r="L6" s="7">
        <f>IF(Data!J6&gt;0,Correlation!$J$7,0)</f>
        <v>0.38713264586848378</v>
      </c>
      <c r="M6" s="3">
        <f t="shared" si="1"/>
        <v>1.7354389713094891</v>
      </c>
      <c r="N6" s="6">
        <f>G6/IF(M6&gt;0,M6,1)+Data!$G$102</f>
        <v>2.8130981580362229</v>
      </c>
    </row>
    <row r="7" spans="1:14" x14ac:dyDescent="0.3">
      <c r="A7" t="str">
        <f>Data!A7</f>
        <v>24: Kill Bill: Vol. 1 (2003)</v>
      </c>
      <c r="B7" s="7">
        <f>IF(Data!O7&gt;0,Data!O7-Data!$O$102,0)*Correlation!$O$7</f>
        <v>0.32482173096839445</v>
      </c>
      <c r="C7" s="7">
        <f>IF(Data!B7&gt;0,Data!B7-Data!$B$102,0)*Correlation!$B$7</f>
        <v>-0.31307687717969396</v>
      </c>
      <c r="D7" s="7">
        <f>IF(Data!D7&gt;0,Data!D7-Data!$D$102,0)*Correlation!$D$7</f>
        <v>0</v>
      </c>
      <c r="E7" s="7">
        <f>IF(Data!R7&gt;0,Data!R7-Data!$R$102,0)*Correlation!$R$7</f>
        <v>-0.98432548547209109</v>
      </c>
      <c r="F7" s="7">
        <f>IF(Data!J7&gt;0,Data!J7-Data!$J$102,0)*Correlation!$J$7</f>
        <v>-8.2668950419832424E-2</v>
      </c>
      <c r="G7" s="3">
        <f t="shared" si="0"/>
        <v>-1.0552495821032231</v>
      </c>
      <c r="H7" s="7">
        <f>IF(Data!O7&gt;0,Correlation!$O$7,0)</f>
        <v>0.53906585139435703</v>
      </c>
      <c r="I7" s="7">
        <f>IF(Data!B7&gt;0,Correlation!$B$7,0)</f>
        <v>0.48053660218278615</v>
      </c>
      <c r="J7" s="7">
        <f>IF(Data!D7&gt;0,Correlation!$D$7,0)</f>
        <v>0</v>
      </c>
      <c r="K7" s="7">
        <f>IF(Data!R7&gt;0,Correlation!$R$7,0)</f>
        <v>0.39943642888722536</v>
      </c>
      <c r="L7" s="7">
        <f>IF(Data!J7&gt;0,Correlation!$J$7,0)</f>
        <v>0.38713264586848378</v>
      </c>
      <c r="M7" s="3">
        <f t="shared" si="1"/>
        <v>1.8061715283328525</v>
      </c>
      <c r="N7" s="6">
        <f>G7/IF(M7&gt;0,M7,1)+Data!$G$102</f>
        <v>3.0824200624267868</v>
      </c>
    </row>
    <row r="8" spans="1:14" x14ac:dyDescent="0.3">
      <c r="A8" t="str">
        <f>Data!A8</f>
        <v>38: Eternal Sunshine of the Spotless Mind (2004)</v>
      </c>
      <c r="B8" s="7">
        <f>IF(Data!O8&gt;0,Data!O8-Data!$O$102,0)*Correlation!$O$7</f>
        <v>0.32482173096839445</v>
      </c>
      <c r="C8" s="7">
        <f>IF(Data!B8&gt;0,Data!B8-Data!$B$102,0)*Correlation!$B$7</f>
        <v>0</v>
      </c>
      <c r="D8" s="7">
        <f>IF(Data!D8&gt;0,Data!D8-Data!$D$102,0)*Correlation!$D$7</f>
        <v>0.14901513911804351</v>
      </c>
      <c r="E8" s="7">
        <f>IF(Data!R8&gt;0,Data!R8-Data!$R$102,0)*Correlation!$R$7</f>
        <v>0</v>
      </c>
      <c r="F8" s="7">
        <f>IF(Data!J8&gt;0,Data!J8-Data!$J$102,0)*Correlation!$J$7</f>
        <v>0.11089737251440947</v>
      </c>
      <c r="G8" s="3">
        <f t="shared" si="0"/>
        <v>0.58473424260084739</v>
      </c>
      <c r="H8" s="7">
        <f>IF(Data!O8&gt;0,Correlation!$O$7,0)</f>
        <v>0.53906585139435703</v>
      </c>
      <c r="I8" s="7">
        <f>IF(Data!B8&gt;0,Correlation!$B$7,0)</f>
        <v>0</v>
      </c>
      <c r="J8" s="7">
        <f>IF(Data!D8&gt;0,Correlation!$D$7,0)</f>
        <v>0.46833329437099369</v>
      </c>
      <c r="K8" s="7">
        <f>IF(Data!R8&gt;0,Correlation!$R$7,0)</f>
        <v>0</v>
      </c>
      <c r="L8" s="7">
        <f>IF(Data!J8&gt;0,Correlation!$J$7,0)</f>
        <v>0.38713264586848378</v>
      </c>
      <c r="M8" s="3">
        <f t="shared" si="1"/>
        <v>1.3945317916338347</v>
      </c>
      <c r="N8" s="6">
        <f>G8/IF(M8&gt;0,M8,1)+Data!$G$102</f>
        <v>4.0859717309963743</v>
      </c>
    </row>
    <row r="9" spans="1:14" x14ac:dyDescent="0.3">
      <c r="A9" t="str">
        <f>Data!A9</f>
        <v>63: Twelve Monkeys (a.k.a. 12 Monkeys) (1995)</v>
      </c>
      <c r="B9" s="7">
        <f>IF(Data!O9&gt;0,Data!O9-Data!$O$102,0)*Correlation!$O$7</f>
        <v>0</v>
      </c>
      <c r="C9" s="7">
        <f>IF(Data!B9&gt;0,Data!B9-Data!$B$102,0)*Correlation!$B$7</f>
        <v>0</v>
      </c>
      <c r="D9" s="7">
        <f>IF(Data!D9&gt;0,Data!D9-Data!$D$102,0)*Correlation!$D$7</f>
        <v>0</v>
      </c>
      <c r="E9" s="7">
        <f>IF(Data!R9&gt;0,Data!R9-Data!$R$102,0)*Correlation!$R$7</f>
        <v>0.41370201563319764</v>
      </c>
      <c r="F9" s="7">
        <f>IF(Data!J9&gt;0,Data!J9-Data!$J$102,0)*Correlation!$J$7</f>
        <v>-8.2668950419832424E-2</v>
      </c>
      <c r="G9" s="3">
        <f t="shared" si="0"/>
        <v>0.33103306521336523</v>
      </c>
      <c r="H9" s="7">
        <f>IF(Data!O9&gt;0,Correlation!$O$7,0)</f>
        <v>0</v>
      </c>
      <c r="I9" s="7">
        <f>IF(Data!B9&gt;0,Correlation!$B$7,0)</f>
        <v>0</v>
      </c>
      <c r="J9" s="7">
        <f>IF(Data!D9&gt;0,Correlation!$D$7,0)</f>
        <v>0</v>
      </c>
      <c r="K9" s="7">
        <f>IF(Data!R9&gt;0,Correlation!$R$7,0)</f>
        <v>0.39943642888722536</v>
      </c>
      <c r="L9" s="7">
        <f>IF(Data!J9&gt;0,Correlation!$J$7,0)</f>
        <v>0.38713264586848378</v>
      </c>
      <c r="M9" s="3">
        <f t="shared" si="1"/>
        <v>0.78656907475570914</v>
      </c>
      <c r="N9" s="6">
        <f>G9/IF(M9&gt;0,M9,1)+Data!$G$102</f>
        <v>4.0875236210494421</v>
      </c>
    </row>
    <row r="10" spans="1:14" x14ac:dyDescent="0.3">
      <c r="A10" t="str">
        <f>Data!A10</f>
        <v>77: Memento (2000)</v>
      </c>
      <c r="B10" s="7">
        <f>IF(Data!O10&gt;0,Data!O10-Data!$O$102,0)*Correlation!$O$7</f>
        <v>0</v>
      </c>
      <c r="C10" s="7">
        <f>IF(Data!B10&gt;0,Data!B10-Data!$B$102,0)*Correlation!$B$7</f>
        <v>0</v>
      </c>
      <c r="D10" s="7">
        <f>IF(Data!D10&gt;0,Data!D10-Data!$D$102,0)*Correlation!$D$7</f>
        <v>0.14901513911804351</v>
      </c>
      <c r="E10" s="7">
        <f>IF(Data!R10&gt;0,Data!R10-Data!$R$102,0)*Correlation!$R$7</f>
        <v>0.81313844452042305</v>
      </c>
      <c r="F10" s="7">
        <f>IF(Data!J10&gt;0,Data!J10-Data!$J$102,0)*Correlation!$J$7</f>
        <v>0.30446369544865137</v>
      </c>
      <c r="G10" s="3">
        <f t="shared" si="0"/>
        <v>1.266617279087118</v>
      </c>
      <c r="H10" s="7">
        <f>IF(Data!O10&gt;0,Correlation!$O$7,0)</f>
        <v>0</v>
      </c>
      <c r="I10" s="7">
        <f>IF(Data!B10&gt;0,Correlation!$B$7,0)</f>
        <v>0</v>
      </c>
      <c r="J10" s="7">
        <f>IF(Data!D10&gt;0,Correlation!$D$7,0)</f>
        <v>0.46833329437099369</v>
      </c>
      <c r="K10" s="7">
        <f>IF(Data!R10&gt;0,Correlation!$R$7,0)</f>
        <v>0.39943642888722536</v>
      </c>
      <c r="L10" s="7">
        <f>IF(Data!J10&gt;0,Correlation!$J$7,0)</f>
        <v>0.38713264586848378</v>
      </c>
      <c r="M10" s="3">
        <f t="shared" si="1"/>
        <v>1.2549023691267029</v>
      </c>
      <c r="N10" s="6">
        <f>G10/IF(M10&gt;0,M10,1)+Data!$G$102</f>
        <v>4.6760019825036805</v>
      </c>
    </row>
    <row r="11" spans="1:14" x14ac:dyDescent="0.3">
      <c r="A11" t="str">
        <f>Data!A11</f>
        <v>85: Raiders of the Lost Ark (Indiana Jones and the Raiders of the Lost Ark) (1981)</v>
      </c>
      <c r="B11" s="7">
        <f>IF(Data!O11&gt;0,Data!O11-Data!$O$102,0)*Correlation!$O$7</f>
        <v>0</v>
      </c>
      <c r="C11" s="7">
        <f>IF(Data!B11&gt;0,Data!B11-Data!$B$102,0)*Correlation!$B$7</f>
        <v>0</v>
      </c>
      <c r="D11" s="7">
        <f>IF(Data!D11&gt;0,Data!D11-Data!$D$102,0)*Correlation!$D$7</f>
        <v>0</v>
      </c>
      <c r="E11" s="7">
        <f>IF(Data!R11&gt;0,Data!R11-Data!$R$102,0)*Correlation!$R$7</f>
        <v>0</v>
      </c>
      <c r="F11" s="7">
        <f>IF(Data!J11&gt;0,Data!J11-Data!$J$102,0)*Correlation!$J$7</f>
        <v>0.11089737251440947</v>
      </c>
      <c r="G11" s="3">
        <f t="shared" si="0"/>
        <v>0.11089737251440947</v>
      </c>
      <c r="H11" s="7">
        <f>IF(Data!O11&gt;0,Correlation!$O$7,0)</f>
        <v>0</v>
      </c>
      <c r="I11" s="7">
        <f>IF(Data!B11&gt;0,Correlation!$B$7,0)</f>
        <v>0</v>
      </c>
      <c r="J11" s="7">
        <f>IF(Data!D11&gt;0,Correlation!$D$7,0)</f>
        <v>0</v>
      </c>
      <c r="K11" s="7">
        <f>IF(Data!R11&gt;0,Correlation!$R$7,0)</f>
        <v>0</v>
      </c>
      <c r="L11" s="7">
        <f>IF(Data!J11&gt;0,Correlation!$J$7,0)</f>
        <v>0.38713264586848378</v>
      </c>
      <c r="M11" s="3">
        <f t="shared" si="1"/>
        <v>0.38713264586848378</v>
      </c>
      <c r="N11" s="6">
        <f>G11/IF(M11&gt;0,M11,1)+Data!$G$102</f>
        <v>3.953125</v>
      </c>
    </row>
    <row r="12" spans="1:14" x14ac:dyDescent="0.3">
      <c r="A12" t="str">
        <f>Data!A12</f>
        <v>98: Gladiator (2000)</v>
      </c>
      <c r="B12" s="7">
        <f>IF(Data!O12&gt;0,Data!O12-Data!$O$102,0)*Correlation!$O$7</f>
        <v>0</v>
      </c>
      <c r="C12" s="7">
        <f>IF(Data!B12&gt;0,Data!B12-Data!$B$102,0)*Correlation!$B$7</f>
        <v>0</v>
      </c>
      <c r="D12" s="7">
        <f>IF(Data!D12&gt;0,Data!D12-Data!$D$102,0)*Correlation!$D$7</f>
        <v>0</v>
      </c>
      <c r="E12" s="7">
        <f>IF(Data!R12&gt;0,Data!R12-Data!$R$102,0)*Correlation!$R$7</f>
        <v>0.21398380118958496</v>
      </c>
      <c r="F12" s="7">
        <f>IF(Data!J12&gt;0,Data!J12-Data!$J$102,0)*Correlation!$J$7</f>
        <v>-8.2668950419832424E-2</v>
      </c>
      <c r="G12" s="3">
        <f t="shared" si="0"/>
        <v>0.13131485076975252</v>
      </c>
      <c r="H12" s="7">
        <f>IF(Data!O12&gt;0,Correlation!$O$7,0)</f>
        <v>0</v>
      </c>
      <c r="I12" s="7">
        <f>IF(Data!B12&gt;0,Correlation!$B$7,0)</f>
        <v>0</v>
      </c>
      <c r="J12" s="7">
        <f>IF(Data!D12&gt;0,Correlation!$D$7,0)</f>
        <v>0</v>
      </c>
      <c r="K12" s="7">
        <f>IF(Data!R12&gt;0,Correlation!$R$7,0)</f>
        <v>0.39943642888722536</v>
      </c>
      <c r="L12" s="7">
        <f>IF(Data!J12&gt;0,Correlation!$J$7,0)</f>
        <v>0.38713264586848378</v>
      </c>
      <c r="M12" s="3">
        <f t="shared" si="1"/>
        <v>0.78656907475570914</v>
      </c>
      <c r="N12" s="6">
        <f>G12/IF(M12&gt;0,M12,1)+Data!$G$102</f>
        <v>3.8336130353762883</v>
      </c>
    </row>
    <row r="13" spans="1:14" x14ac:dyDescent="0.3">
      <c r="A13" t="str">
        <f>Data!A13</f>
        <v>105: Back to the Future (1985)</v>
      </c>
      <c r="B13" s="7">
        <f>IF(Data!O13&gt;0,Data!O13-Data!$O$102,0)*Correlation!$O$7</f>
        <v>0.32482173096839445</v>
      </c>
      <c r="C13" s="7">
        <f>IF(Data!B13&gt;0,Data!B13-Data!$B$102,0)*Correlation!$B$7</f>
        <v>0.40772802609448527</v>
      </c>
      <c r="D13" s="7">
        <f>IF(Data!D13&gt;0,Data!D13-Data!$D$102,0)*Correlation!$D$7</f>
        <v>0.14901513911804351</v>
      </c>
      <c r="E13" s="7">
        <f>IF(Data!R13&gt;0,Data!R13-Data!$R$102,0)*Correlation!$R$7</f>
        <v>0.81313844452042305</v>
      </c>
      <c r="F13" s="7">
        <f>IF(Data!J13&gt;0,Data!J13-Data!$J$102,0)*Correlation!$J$7</f>
        <v>0.11089737251440947</v>
      </c>
      <c r="G13" s="3">
        <f t="shared" si="0"/>
        <v>1.8056007132157559</v>
      </c>
      <c r="H13" s="7">
        <f>IF(Data!O13&gt;0,Correlation!$O$7,0)</f>
        <v>0.53906585139435703</v>
      </c>
      <c r="I13" s="7">
        <f>IF(Data!B13&gt;0,Correlation!$B$7,0)</f>
        <v>0.48053660218278615</v>
      </c>
      <c r="J13" s="7">
        <f>IF(Data!D13&gt;0,Correlation!$D$7,0)</f>
        <v>0.46833329437099369</v>
      </c>
      <c r="K13" s="7">
        <f>IF(Data!R13&gt;0,Correlation!$R$7,0)</f>
        <v>0.39943642888722536</v>
      </c>
      <c r="L13" s="7">
        <f>IF(Data!J13&gt;0,Correlation!$J$7,0)</f>
        <v>0.38713264586848378</v>
      </c>
      <c r="M13" s="3">
        <f t="shared" si="1"/>
        <v>2.2745048227038462</v>
      </c>
      <c r="N13" s="6">
        <f>G13/IF(M13&gt;0,M13,1)+Data!$G$102</f>
        <v>4.4605100980775196</v>
      </c>
    </row>
    <row r="14" spans="1:14" x14ac:dyDescent="0.3">
      <c r="A14" t="str">
        <f>Data!A14</f>
        <v>107: Snatch (2000)</v>
      </c>
      <c r="B14" s="7">
        <f>IF(Data!O14&gt;0,Data!O14-Data!$O$102,0)*Correlation!$O$7</f>
        <v>0</v>
      </c>
      <c r="C14" s="7">
        <f>IF(Data!B14&gt;0,Data!B14-Data!$B$102,0)*Correlation!$B$7</f>
        <v>0</v>
      </c>
      <c r="D14" s="7">
        <f>IF(Data!D14&gt;0,Data!D14-Data!$D$102,0)*Correlation!$D$7</f>
        <v>0</v>
      </c>
      <c r="E14" s="7">
        <f>IF(Data!R14&gt;0,Data!R14-Data!$R$102,0)*Correlation!$R$7</f>
        <v>0.21398380118958496</v>
      </c>
      <c r="F14" s="7">
        <f>IF(Data!J14&gt;0,Data!J14-Data!$J$102,0)*Correlation!$J$7</f>
        <v>0.11089737251440947</v>
      </c>
      <c r="G14" s="3">
        <f t="shared" si="0"/>
        <v>0.32488117370399444</v>
      </c>
      <c r="H14" s="7">
        <f>IF(Data!O14&gt;0,Correlation!$O$7,0)</f>
        <v>0</v>
      </c>
      <c r="I14" s="7">
        <f>IF(Data!B14&gt;0,Correlation!$B$7,0)</f>
        <v>0</v>
      </c>
      <c r="J14" s="7">
        <f>IF(Data!D14&gt;0,Correlation!$D$7,0)</f>
        <v>0</v>
      </c>
      <c r="K14" s="7">
        <f>IF(Data!R14&gt;0,Correlation!$R$7,0)</f>
        <v>0.39943642888722536</v>
      </c>
      <c r="L14" s="7">
        <f>IF(Data!J14&gt;0,Correlation!$J$7,0)</f>
        <v>0.38713264586848378</v>
      </c>
      <c r="M14" s="3">
        <f t="shared" si="1"/>
        <v>0.78656907475570914</v>
      </c>
      <c r="N14" s="6">
        <f>G14/IF(M14&gt;0,M14,1)+Data!$G$102</f>
        <v>4.0797024497031344</v>
      </c>
    </row>
    <row r="15" spans="1:14" x14ac:dyDescent="0.3">
      <c r="A15" t="str">
        <f>Data!A15</f>
        <v>114: Pretty Woman (1990)</v>
      </c>
      <c r="B15" s="7">
        <f>IF(Data!O15&gt;0,Data!O15-Data!$O$102,0)*Correlation!$O$7</f>
        <v>-0.4837770461231411</v>
      </c>
      <c r="C15" s="7">
        <f>IF(Data!B15&gt;0,Data!B15-Data!$B$102,0)*Correlation!$B$7</f>
        <v>0</v>
      </c>
      <c r="D15" s="7">
        <f>IF(Data!D15&gt;0,Data!D15-Data!$D$102,0)*Correlation!$D$7</f>
        <v>0</v>
      </c>
      <c r="E15" s="7">
        <f>IF(Data!R15&gt;0,Data!R15-Data!$R$102,0)*Correlation!$R$7</f>
        <v>0</v>
      </c>
      <c r="F15" s="7">
        <f>IF(Data!J15&gt;0,Data!J15-Data!$J$102,0)*Correlation!$J$7</f>
        <v>-8.2668950419832424E-2</v>
      </c>
      <c r="G15" s="3">
        <f t="shared" si="0"/>
        <v>-0.56644599654297356</v>
      </c>
      <c r="H15" s="7">
        <f>IF(Data!O15&gt;0,Correlation!$O$7,0)</f>
        <v>0.53906585139435703</v>
      </c>
      <c r="I15" s="7">
        <f>IF(Data!B15&gt;0,Correlation!$B$7,0)</f>
        <v>0</v>
      </c>
      <c r="J15" s="7">
        <f>IF(Data!D15&gt;0,Correlation!$D$7,0)</f>
        <v>0</v>
      </c>
      <c r="K15" s="7">
        <f>IF(Data!R15&gt;0,Correlation!$R$7,0)</f>
        <v>0</v>
      </c>
      <c r="L15" s="7">
        <f>IF(Data!J15&gt;0,Correlation!$J$7,0)</f>
        <v>0.38713264586848378</v>
      </c>
      <c r="M15" s="3">
        <f t="shared" si="1"/>
        <v>0.92619849726284076</v>
      </c>
      <c r="N15" s="6">
        <f>G15/IF(M15&gt;0,M15,1)+Data!$G$102</f>
        <v>3.0550850259957198</v>
      </c>
    </row>
    <row r="16" spans="1:14" x14ac:dyDescent="0.3">
      <c r="A16" t="str">
        <f>Data!A16</f>
        <v>120: The Lord of the Rings: The Fellowship of the Ring (2001)</v>
      </c>
      <c r="B16" s="7">
        <f>IF(Data!O16&gt;0,Data!O16-Data!$O$102,0)*Correlation!$O$7</f>
        <v>0</v>
      </c>
      <c r="C16" s="7">
        <f>IF(Data!B16&gt;0,Data!B16-Data!$B$102,0)*Correlation!$B$7</f>
        <v>0</v>
      </c>
      <c r="D16" s="7">
        <f>IF(Data!D16&gt;0,Data!D16-Data!$D$102,0)*Correlation!$D$7</f>
        <v>0</v>
      </c>
      <c r="E16" s="7">
        <f>IF(Data!R16&gt;0,Data!R16-Data!$R$102,0)*Correlation!$R$7</f>
        <v>0</v>
      </c>
      <c r="F16" s="7">
        <f>IF(Data!J16&gt;0,Data!J16-Data!$J$102,0)*Correlation!$J$7</f>
        <v>0.11089737251440947</v>
      </c>
      <c r="G16" s="3">
        <f t="shared" si="0"/>
        <v>0.11089737251440947</v>
      </c>
      <c r="H16" s="7">
        <f>IF(Data!O16&gt;0,Correlation!$O$7,0)</f>
        <v>0</v>
      </c>
      <c r="I16" s="7">
        <f>IF(Data!B16&gt;0,Correlation!$B$7,0)</f>
        <v>0</v>
      </c>
      <c r="J16" s="7">
        <f>IF(Data!D16&gt;0,Correlation!$D$7,0)</f>
        <v>0</v>
      </c>
      <c r="K16" s="7">
        <f>IF(Data!R16&gt;0,Correlation!$R$7,0)</f>
        <v>0</v>
      </c>
      <c r="L16" s="7">
        <f>IF(Data!J16&gt;0,Correlation!$J$7,0)</f>
        <v>0.38713264586848378</v>
      </c>
      <c r="M16" s="3">
        <f t="shared" si="1"/>
        <v>0.38713264586848378</v>
      </c>
      <c r="N16" s="6">
        <f>G16/IF(M16&gt;0,M16,1)+Data!$G$102</f>
        <v>3.953125</v>
      </c>
    </row>
    <row r="17" spans="1:14" x14ac:dyDescent="0.3">
      <c r="A17" t="str">
        <f>Data!A17</f>
        <v>121: The Lord of the Rings: The Two Towers (2002)</v>
      </c>
      <c r="B17" s="7">
        <f>IF(Data!O17&gt;0,Data!O17-Data!$O$102,0)*Correlation!$O$7</f>
        <v>0</v>
      </c>
      <c r="C17" s="7">
        <f>IF(Data!B17&gt;0,Data!B17-Data!$B$102,0)*Correlation!$B$7</f>
        <v>0</v>
      </c>
      <c r="D17" s="7">
        <f>IF(Data!D17&gt;0,Data!D17-Data!$D$102,0)*Correlation!$D$7</f>
        <v>-8.5151508067453321E-2</v>
      </c>
      <c r="E17" s="7">
        <f>IF(Data!R17&gt;0,Data!R17-Data!$R$102,0)*Correlation!$R$7</f>
        <v>-0.78460727102847838</v>
      </c>
      <c r="F17" s="7">
        <f>IF(Data!J17&gt;0,Data!J17-Data!$J$102,0)*Correlation!$J$7</f>
        <v>0.11089737251440947</v>
      </c>
      <c r="G17" s="3">
        <f t="shared" si="0"/>
        <v>-0.75886140658152224</v>
      </c>
      <c r="H17" s="7">
        <f>IF(Data!O17&gt;0,Correlation!$O$7,0)</f>
        <v>0</v>
      </c>
      <c r="I17" s="7">
        <f>IF(Data!B17&gt;0,Correlation!$B$7,0)</f>
        <v>0</v>
      </c>
      <c r="J17" s="7">
        <f>IF(Data!D17&gt;0,Correlation!$D$7,0)</f>
        <v>0.46833329437099369</v>
      </c>
      <c r="K17" s="7">
        <f>IF(Data!R17&gt;0,Correlation!$R$7,0)</f>
        <v>0.39943642888722536</v>
      </c>
      <c r="L17" s="7">
        <f>IF(Data!J17&gt;0,Correlation!$J$7,0)</f>
        <v>0.38713264586848378</v>
      </c>
      <c r="M17" s="3">
        <f t="shared" si="1"/>
        <v>1.2549023691267029</v>
      </c>
      <c r="N17" s="6">
        <f>G17/IF(M17&gt;0,M17,1)+Data!$G$102</f>
        <v>3.0619491800707808</v>
      </c>
    </row>
    <row r="18" spans="1:14" x14ac:dyDescent="0.3">
      <c r="A18" t="str">
        <f>Data!A18</f>
        <v>122: The Lord of the Rings: The Return of the King (2003)</v>
      </c>
      <c r="B18" s="7">
        <f>IF(Data!O18&gt;0,Data!O18-Data!$O$102,0)*Correlation!$O$7</f>
        <v>0</v>
      </c>
      <c r="C18" s="7">
        <f>IF(Data!B18&gt;0,Data!B18-Data!$B$102,0)*Correlation!$B$7</f>
        <v>0</v>
      </c>
      <c r="D18" s="7">
        <f>IF(Data!D18&gt;0,Data!D18-Data!$D$102,0)*Correlation!$D$7</f>
        <v>0</v>
      </c>
      <c r="E18" s="7">
        <f>IF(Data!R18&gt;0,Data!R18-Data!$R$102,0)*Correlation!$R$7</f>
        <v>0</v>
      </c>
      <c r="F18" s="7">
        <f>IF(Data!J18&gt;0,Data!J18-Data!$J$102,0)*Correlation!$J$7</f>
        <v>0.11089737251440947</v>
      </c>
      <c r="G18" s="3">
        <f t="shared" si="0"/>
        <v>0.11089737251440947</v>
      </c>
      <c r="H18" s="7">
        <f>IF(Data!O18&gt;0,Correlation!$O$7,0)</f>
        <v>0</v>
      </c>
      <c r="I18" s="7">
        <f>IF(Data!B18&gt;0,Correlation!$B$7,0)</f>
        <v>0</v>
      </c>
      <c r="J18" s="7">
        <f>IF(Data!D18&gt;0,Correlation!$D$7,0)</f>
        <v>0</v>
      </c>
      <c r="K18" s="7">
        <f>IF(Data!R18&gt;0,Correlation!$R$7,0)</f>
        <v>0</v>
      </c>
      <c r="L18" s="7">
        <f>IF(Data!J18&gt;0,Correlation!$J$7,0)</f>
        <v>0.38713264586848378</v>
      </c>
      <c r="M18" s="3">
        <f t="shared" si="1"/>
        <v>0.38713264586848378</v>
      </c>
      <c r="N18" s="6">
        <f>G18/IF(M18&gt;0,M18,1)+Data!$G$102</f>
        <v>3.953125</v>
      </c>
    </row>
    <row r="19" spans="1:14" x14ac:dyDescent="0.3">
      <c r="A19" t="str">
        <f>Data!A19</f>
        <v>134: O Brother Where Art Thou? (2000)</v>
      </c>
      <c r="B19" s="7">
        <f>IF(Data!O19&gt;0,Data!O19-Data!$O$102,0)*Correlation!$O$7</f>
        <v>0</v>
      </c>
      <c r="C19" s="7">
        <f>IF(Data!B19&gt;0,Data!B19-Data!$B$102,0)*Correlation!$B$7</f>
        <v>0</v>
      </c>
      <c r="D19" s="7">
        <f>IF(Data!D19&gt;0,Data!D19-Data!$D$102,0)*Correlation!$D$7</f>
        <v>0</v>
      </c>
      <c r="E19" s="7">
        <f>IF(Data!R19&gt;0,Data!R19-Data!$R$102,0)*Correlation!$R$7</f>
        <v>0</v>
      </c>
      <c r="F19" s="7">
        <f>IF(Data!J19&gt;0,Data!J19-Data!$J$102,0)*Correlation!$J$7</f>
        <v>0</v>
      </c>
      <c r="G19" s="3">
        <f t="shared" si="0"/>
        <v>0</v>
      </c>
      <c r="H19" s="7">
        <f>IF(Data!O19&gt;0,Correlation!$O$7,0)</f>
        <v>0</v>
      </c>
      <c r="I19" s="7">
        <f>IF(Data!B19&gt;0,Correlation!$B$7,0)</f>
        <v>0</v>
      </c>
      <c r="J19" s="7">
        <f>IF(Data!D19&gt;0,Correlation!$D$7,0)</f>
        <v>0</v>
      </c>
      <c r="K19" s="7">
        <f>IF(Data!R19&gt;0,Correlation!$R$7,0)</f>
        <v>0</v>
      </c>
      <c r="L19" s="7">
        <f>IF(Data!J19&gt;0,Correlation!$J$7,0)</f>
        <v>0</v>
      </c>
      <c r="M19" s="3">
        <f t="shared" si="1"/>
        <v>0</v>
      </c>
      <c r="N19" s="6">
        <f>G19/IF(M19&gt;0,M19,1)+Data!$G$102</f>
        <v>3.6666666666666665</v>
      </c>
    </row>
    <row r="20" spans="1:14" x14ac:dyDescent="0.3">
      <c r="A20" t="str">
        <f>Data!A20</f>
        <v>141: Donnie Darko (2001)</v>
      </c>
      <c r="B20" s="7">
        <f>IF(Data!O20&gt;0,Data!O20-Data!$O$102,0)*Correlation!$O$7</f>
        <v>5.5288805271215907E-2</v>
      </c>
      <c r="C20" s="7">
        <f>IF(Data!B20&gt;0,Data!B20-Data!$B$102,0)*Correlation!$B$7</f>
        <v>0</v>
      </c>
      <c r="D20" s="7">
        <f>IF(Data!D20&gt;0,Data!D20-Data!$D$102,0)*Correlation!$D$7</f>
        <v>0</v>
      </c>
      <c r="E20" s="7">
        <f>IF(Data!R20&gt;0,Data!R20-Data!$R$102,0)*Correlation!$R$7</f>
        <v>0.21398380118958496</v>
      </c>
      <c r="F20" s="7">
        <f>IF(Data!J20&gt;0,Data!J20-Data!$J$102,0)*Correlation!$J$7</f>
        <v>0.30446369544865137</v>
      </c>
      <c r="G20" s="3">
        <f t="shared" si="0"/>
        <v>0.57373630190945224</v>
      </c>
      <c r="H20" s="7">
        <f>IF(Data!O20&gt;0,Correlation!$O$7,0)</f>
        <v>0.53906585139435703</v>
      </c>
      <c r="I20" s="7">
        <f>IF(Data!B20&gt;0,Correlation!$B$7,0)</f>
        <v>0</v>
      </c>
      <c r="J20" s="7">
        <f>IF(Data!D20&gt;0,Correlation!$D$7,0)</f>
        <v>0</v>
      </c>
      <c r="K20" s="7">
        <f>IF(Data!R20&gt;0,Correlation!$R$7,0)</f>
        <v>0.39943642888722536</v>
      </c>
      <c r="L20" s="7">
        <f>IF(Data!J20&gt;0,Correlation!$J$7,0)</f>
        <v>0.38713264586848378</v>
      </c>
      <c r="M20" s="3">
        <f t="shared" si="1"/>
        <v>1.3256349261500662</v>
      </c>
      <c r="N20" s="6">
        <f>G20/IF(M20&gt;0,M20,1)+Data!$G$102</f>
        <v>4.0994678026292712</v>
      </c>
    </row>
    <row r="21" spans="1:14" x14ac:dyDescent="0.3">
      <c r="A21" t="str">
        <f>Data!A21</f>
        <v>146: Crouching Tiger Hidden Dragon (Wo hu cang long) (2000)</v>
      </c>
      <c r="B21" s="7">
        <f>IF(Data!O21&gt;0,Data!O21-Data!$O$102,0)*Correlation!$O$7</f>
        <v>0</v>
      </c>
      <c r="C21" s="7">
        <f>IF(Data!B21&gt;0,Data!B21-Data!$B$102,0)*Correlation!$B$7</f>
        <v>-0.55334517827108698</v>
      </c>
      <c r="D21" s="7">
        <f>IF(Data!D21&gt;0,Data!D21-Data!$D$102,0)*Correlation!$D$7</f>
        <v>0</v>
      </c>
      <c r="E21" s="7">
        <f>IF(Data!R21&gt;0,Data!R21-Data!$R$102,0)*Correlation!$R$7</f>
        <v>0</v>
      </c>
      <c r="F21" s="7">
        <f>IF(Data!J21&gt;0,Data!J21-Data!$J$102,0)*Correlation!$J$7</f>
        <v>-0.46980159628831619</v>
      </c>
      <c r="G21" s="3">
        <f t="shared" si="0"/>
        <v>-1.0231467745594032</v>
      </c>
      <c r="H21" s="7">
        <f>IF(Data!O21&gt;0,Correlation!$O$7,0)</f>
        <v>0</v>
      </c>
      <c r="I21" s="7">
        <f>IF(Data!B21&gt;0,Correlation!$B$7,0)</f>
        <v>0.48053660218278615</v>
      </c>
      <c r="J21" s="7">
        <f>IF(Data!D21&gt;0,Correlation!$D$7,0)</f>
        <v>0</v>
      </c>
      <c r="K21" s="7">
        <f>IF(Data!R21&gt;0,Correlation!$R$7,0)</f>
        <v>0</v>
      </c>
      <c r="L21" s="7">
        <f>IF(Data!J21&gt;0,Correlation!$J$7,0)</f>
        <v>0.38713264586848378</v>
      </c>
      <c r="M21" s="3">
        <f t="shared" si="1"/>
        <v>0.86766924805126999</v>
      </c>
      <c r="N21" s="6">
        <f>G21/IF(M21&gt;0,M21,1)+Data!$G$102</f>
        <v>2.4874768119411179</v>
      </c>
    </row>
    <row r="22" spans="1:14" x14ac:dyDescent="0.3">
      <c r="A22" t="str">
        <f>Data!A22</f>
        <v>153: Lost in Translation (2003)</v>
      </c>
      <c r="B22" s="7">
        <f>IF(Data!O22&gt;0,Data!O22-Data!$O$102,0)*Correlation!$O$7</f>
        <v>0</v>
      </c>
      <c r="C22" s="7">
        <f>IF(Data!B22&gt;0,Data!B22-Data!$B$102,0)*Correlation!$B$7</f>
        <v>0</v>
      </c>
      <c r="D22" s="7">
        <f>IF(Data!D22&gt;0,Data!D22-Data!$D$102,0)*Correlation!$D$7</f>
        <v>0</v>
      </c>
      <c r="E22" s="7">
        <f>IF(Data!R22&gt;0,Data!R22-Data!$R$102,0)*Correlation!$R$7</f>
        <v>0</v>
      </c>
      <c r="F22" s="7">
        <f>IF(Data!J22&gt;0,Data!J22-Data!$J$102,0)*Correlation!$J$7</f>
        <v>-8.2668950419832424E-2</v>
      </c>
      <c r="G22" s="3">
        <f t="shared" si="0"/>
        <v>-8.2668950419832424E-2</v>
      </c>
      <c r="H22" s="7">
        <f>IF(Data!O22&gt;0,Correlation!$O$7,0)</f>
        <v>0</v>
      </c>
      <c r="I22" s="7">
        <f>IF(Data!B22&gt;0,Correlation!$B$7,0)</f>
        <v>0</v>
      </c>
      <c r="J22" s="7">
        <f>IF(Data!D22&gt;0,Correlation!$D$7,0)</f>
        <v>0</v>
      </c>
      <c r="K22" s="7">
        <f>IF(Data!R22&gt;0,Correlation!$R$7,0)</f>
        <v>0</v>
      </c>
      <c r="L22" s="7">
        <f>IF(Data!J22&gt;0,Correlation!$J$7,0)</f>
        <v>0.38713264586848378</v>
      </c>
      <c r="M22" s="3">
        <f t="shared" si="1"/>
        <v>0.38713264586848378</v>
      </c>
      <c r="N22" s="6">
        <f>G22/IF(M22&gt;0,M22,1)+Data!$G$102</f>
        <v>3.453125</v>
      </c>
    </row>
    <row r="23" spans="1:14" x14ac:dyDescent="0.3">
      <c r="A23" t="str">
        <f>Data!A23</f>
        <v>155: The Dark Knight (2008)</v>
      </c>
      <c r="B23" s="7">
        <f>IF(Data!O23&gt;0,Data!O23-Data!$O$102,0)*Correlation!$O$7</f>
        <v>0.32482173096839445</v>
      </c>
      <c r="C23" s="7">
        <f>IF(Data!B23&gt;0,Data!B23-Data!$B$102,0)*Correlation!$B$7</f>
        <v>0.64799632718587841</v>
      </c>
      <c r="D23" s="7">
        <f>IF(Data!D23&gt;0,Data!D23-Data!$D$102,0)*Correlation!$D$7</f>
        <v>0</v>
      </c>
      <c r="E23" s="7">
        <f>IF(Data!R23&gt;0,Data!R23-Data!$R$102,0)*Correlation!$R$7</f>
        <v>0.61342023007681035</v>
      </c>
      <c r="F23" s="7">
        <f>IF(Data!J23&gt;0,Data!J23-Data!$J$102,0)*Correlation!$J$7</f>
        <v>-8.2668950419832424E-2</v>
      </c>
      <c r="G23" s="3">
        <f t="shared" si="0"/>
        <v>1.5035693378112509</v>
      </c>
      <c r="H23" s="7">
        <f>IF(Data!O23&gt;0,Correlation!$O$7,0)</f>
        <v>0.53906585139435703</v>
      </c>
      <c r="I23" s="7">
        <f>IF(Data!B23&gt;0,Correlation!$B$7,0)</f>
        <v>0.48053660218278615</v>
      </c>
      <c r="J23" s="7">
        <f>IF(Data!D23&gt;0,Correlation!$D$7,0)</f>
        <v>0</v>
      </c>
      <c r="K23" s="7">
        <f>IF(Data!R23&gt;0,Correlation!$R$7,0)</f>
        <v>0.39943642888722536</v>
      </c>
      <c r="L23" s="7">
        <f>IF(Data!J23&gt;0,Correlation!$J$7,0)</f>
        <v>0.38713264586848378</v>
      </c>
      <c r="M23" s="3">
        <f t="shared" si="1"/>
        <v>1.8061715283328525</v>
      </c>
      <c r="N23" s="6">
        <f>G23/IF(M23&gt;0,M23,1)+Data!$G$102</f>
        <v>4.4991287635523856</v>
      </c>
    </row>
    <row r="24" spans="1:14" x14ac:dyDescent="0.3">
      <c r="A24" t="str">
        <f>Data!A24</f>
        <v>161: Ocean's Eleven (2001)</v>
      </c>
      <c r="B24" s="7">
        <f>IF(Data!O24&gt;0,Data!O24-Data!$O$102,0)*Correlation!$O$7</f>
        <v>0.32482173096839445</v>
      </c>
      <c r="C24" s="7">
        <f>IF(Data!B24&gt;0,Data!B24-Data!$B$102,0)*Correlation!$B$7</f>
        <v>0.1674597250030922</v>
      </c>
      <c r="D24" s="7">
        <f>IF(Data!D24&gt;0,Data!D24-Data!$D$102,0)*Correlation!$D$7</f>
        <v>0</v>
      </c>
      <c r="E24" s="7">
        <f>IF(Data!R24&gt;0,Data!R24-Data!$R$102,0)*Correlation!$R$7</f>
        <v>0.21398380118958496</v>
      </c>
      <c r="F24" s="7">
        <f>IF(Data!J24&gt;0,Data!J24-Data!$J$102,0)*Correlation!$J$7</f>
        <v>0.11089737251440947</v>
      </c>
      <c r="G24" s="3">
        <f t="shared" si="0"/>
        <v>0.81716262967548103</v>
      </c>
      <c r="H24" s="7">
        <f>IF(Data!O24&gt;0,Correlation!$O$7,0)</f>
        <v>0.53906585139435703</v>
      </c>
      <c r="I24" s="7">
        <f>IF(Data!B24&gt;0,Correlation!$B$7,0)</f>
        <v>0.48053660218278615</v>
      </c>
      <c r="J24" s="7">
        <f>IF(Data!D24&gt;0,Correlation!$D$7,0)</f>
        <v>0</v>
      </c>
      <c r="K24" s="7">
        <f>IF(Data!R24&gt;0,Correlation!$R$7,0)</f>
        <v>0.39943642888722536</v>
      </c>
      <c r="L24" s="7">
        <f>IF(Data!J24&gt;0,Correlation!$J$7,0)</f>
        <v>0.38713264586848378</v>
      </c>
      <c r="M24" s="3">
        <f t="shared" si="1"/>
        <v>1.8061715283328525</v>
      </c>
      <c r="N24" s="6">
        <f>G24/IF(M24&gt;0,M24,1)+Data!$G$102</f>
        <v>4.1190946984769923</v>
      </c>
    </row>
    <row r="25" spans="1:14" x14ac:dyDescent="0.3">
      <c r="A25" t="str">
        <f>Data!A25</f>
        <v>180: Minority Report (2002)</v>
      </c>
      <c r="B25" s="7">
        <f>IF(Data!O25&gt;0,Data!O25-Data!$O$102,0)*Correlation!$O$7</f>
        <v>0</v>
      </c>
      <c r="C25" s="7">
        <f>IF(Data!B25&gt;0,Data!B25-Data!$B$102,0)*Correlation!$B$7</f>
        <v>-0.31307687717969396</v>
      </c>
      <c r="D25" s="7">
        <f>IF(Data!D25&gt;0,Data!D25-Data!$D$102,0)*Correlation!$D$7</f>
        <v>0</v>
      </c>
      <c r="E25" s="7">
        <f>IF(Data!R25&gt;0,Data!R25-Data!$R$102,0)*Correlation!$R$7</f>
        <v>1.4265586745972284E-2</v>
      </c>
      <c r="F25" s="7">
        <f>IF(Data!J25&gt;0,Data!J25-Data!$J$102,0)*Correlation!$J$7</f>
        <v>-0.46980159628831619</v>
      </c>
      <c r="G25" s="3">
        <f t="shared" si="0"/>
        <v>-0.76861288672203787</v>
      </c>
      <c r="H25" s="7">
        <f>IF(Data!O25&gt;0,Correlation!$O$7,0)</f>
        <v>0</v>
      </c>
      <c r="I25" s="7">
        <f>IF(Data!B25&gt;0,Correlation!$B$7,0)</f>
        <v>0.48053660218278615</v>
      </c>
      <c r="J25" s="7">
        <f>IF(Data!D25&gt;0,Correlation!$D$7,0)</f>
        <v>0</v>
      </c>
      <c r="K25" s="7">
        <f>IF(Data!R25&gt;0,Correlation!$R$7,0)</f>
        <v>0.39943642888722536</v>
      </c>
      <c r="L25" s="7">
        <f>IF(Data!J25&gt;0,Correlation!$J$7,0)</f>
        <v>0.38713264586848378</v>
      </c>
      <c r="M25" s="3">
        <f t="shared" si="1"/>
        <v>1.2671056769384954</v>
      </c>
      <c r="N25" s="6">
        <f>G25/IF(M25&gt;0,M25,1)+Data!$G$102</f>
        <v>3.0600772552932489</v>
      </c>
    </row>
    <row r="26" spans="1:14" x14ac:dyDescent="0.3">
      <c r="A26" t="str">
        <f>Data!A26</f>
        <v>187: Sin City (2005)</v>
      </c>
      <c r="B26" s="7">
        <f>IF(Data!O26&gt;0,Data!O26-Data!$O$102,0)*Correlation!$O$7</f>
        <v>-0.75330997182031967</v>
      </c>
      <c r="C26" s="7">
        <f>IF(Data!B26&gt;0,Data!B26-Data!$B$102,0)*Correlation!$B$7</f>
        <v>0</v>
      </c>
      <c r="D26" s="7">
        <f>IF(Data!D26&gt;0,Data!D26-Data!$D$102,0)*Correlation!$D$7</f>
        <v>-0.31931815525295015</v>
      </c>
      <c r="E26" s="7">
        <f>IF(Data!R26&gt;0,Data!R26-Data!$R$102,0)*Correlation!$R$7</f>
        <v>1.4265586745972284E-2</v>
      </c>
      <c r="F26" s="7">
        <f>IF(Data!J26&gt;0,Data!J26-Data!$J$102,0)*Correlation!$J$7</f>
        <v>-8.2668950419832424E-2</v>
      </c>
      <c r="G26" s="3">
        <f t="shared" si="0"/>
        <v>-1.14103149074713</v>
      </c>
      <c r="H26" s="7">
        <f>IF(Data!O26&gt;0,Correlation!$O$7,0)</f>
        <v>0.53906585139435703</v>
      </c>
      <c r="I26" s="7">
        <f>IF(Data!B26&gt;0,Correlation!$B$7,0)</f>
        <v>0</v>
      </c>
      <c r="J26" s="7">
        <f>IF(Data!D26&gt;0,Correlation!$D$7,0)</f>
        <v>0.46833329437099369</v>
      </c>
      <c r="K26" s="7">
        <f>IF(Data!R26&gt;0,Correlation!$R$7,0)</f>
        <v>0.39943642888722536</v>
      </c>
      <c r="L26" s="7">
        <f>IF(Data!J26&gt;0,Correlation!$J$7,0)</f>
        <v>0.38713264586848378</v>
      </c>
      <c r="M26" s="3">
        <f t="shared" si="1"/>
        <v>1.7939682205210601</v>
      </c>
      <c r="N26" s="6">
        <f>G26/IF(M26&gt;0,M26,1)+Data!$G$102</f>
        <v>3.0306289277062093</v>
      </c>
    </row>
    <row r="27" spans="1:14" x14ac:dyDescent="0.3">
      <c r="A27" t="str">
        <f>Data!A27</f>
        <v>194: Amelie (2001)</v>
      </c>
      <c r="B27" s="7">
        <f>IF(Data!O27&gt;0,Data!O27-Data!$O$102,0)*Correlation!$O$7</f>
        <v>0.32482173096839445</v>
      </c>
      <c r="C27" s="7">
        <f>IF(Data!B27&gt;0,Data!B27-Data!$B$102,0)*Correlation!$B$7</f>
        <v>0</v>
      </c>
      <c r="D27" s="7">
        <f>IF(Data!D27&gt;0,Data!D27-Data!$D$102,0)*Correlation!$D$7</f>
        <v>0</v>
      </c>
      <c r="E27" s="7">
        <f>IF(Data!R27&gt;0,Data!R27-Data!$R$102,0)*Correlation!$R$7</f>
        <v>0.41370201563319764</v>
      </c>
      <c r="F27" s="7">
        <f>IF(Data!J27&gt;0,Data!J27-Data!$J$102,0)*Correlation!$J$7</f>
        <v>0</v>
      </c>
      <c r="G27" s="3">
        <f t="shared" si="0"/>
        <v>0.73852374660159215</v>
      </c>
      <c r="H27" s="7">
        <f>IF(Data!O27&gt;0,Correlation!$O$7,0)</f>
        <v>0.53906585139435703</v>
      </c>
      <c r="I27" s="7">
        <f>IF(Data!B27&gt;0,Correlation!$B$7,0)</f>
        <v>0</v>
      </c>
      <c r="J27" s="7">
        <f>IF(Data!D27&gt;0,Correlation!$D$7,0)</f>
        <v>0</v>
      </c>
      <c r="K27" s="7">
        <f>IF(Data!R27&gt;0,Correlation!$R$7,0)</f>
        <v>0.39943642888722536</v>
      </c>
      <c r="L27" s="7">
        <f>IF(Data!J27&gt;0,Correlation!$J$7,0)</f>
        <v>0</v>
      </c>
      <c r="M27" s="3">
        <f t="shared" si="1"/>
        <v>0.93850228028158234</v>
      </c>
      <c r="N27" s="6">
        <f>G27/IF(M27&gt;0,M27,1)+Data!$G$102</f>
        <v>4.4535840371604394</v>
      </c>
    </row>
    <row r="28" spans="1:14" x14ac:dyDescent="0.3">
      <c r="A28" t="str">
        <f>Data!A28</f>
        <v>197: Braveheart (1995)</v>
      </c>
      <c r="B28" s="7">
        <f>IF(Data!O28&gt;0,Data!O28-Data!$O$102,0)*Correlation!$O$7</f>
        <v>0</v>
      </c>
      <c r="C28" s="7">
        <f>IF(Data!B28&gt;0,Data!B28-Data!$B$102,0)*Correlation!$B$7</f>
        <v>0</v>
      </c>
      <c r="D28" s="7">
        <f>IF(Data!D28&gt;0,Data!D28-Data!$D$102,0)*Correlation!$D$7</f>
        <v>0</v>
      </c>
      <c r="E28" s="7">
        <f>IF(Data!R28&gt;0,Data!R28-Data!$R$102,0)*Correlation!$R$7</f>
        <v>0</v>
      </c>
      <c r="F28" s="7">
        <f>IF(Data!J28&gt;0,Data!J28-Data!$J$102,0)*Correlation!$J$7</f>
        <v>0.11089737251440947</v>
      </c>
      <c r="G28" s="3">
        <f t="shared" si="0"/>
        <v>0.11089737251440947</v>
      </c>
      <c r="H28" s="7">
        <f>IF(Data!O28&gt;0,Correlation!$O$7,0)</f>
        <v>0</v>
      </c>
      <c r="I28" s="7">
        <f>IF(Data!B28&gt;0,Correlation!$B$7,0)</f>
        <v>0</v>
      </c>
      <c r="J28" s="7">
        <f>IF(Data!D28&gt;0,Correlation!$D$7,0)</f>
        <v>0</v>
      </c>
      <c r="K28" s="7">
        <f>IF(Data!R28&gt;0,Correlation!$R$7,0)</f>
        <v>0</v>
      </c>
      <c r="L28" s="7">
        <f>IF(Data!J28&gt;0,Correlation!$J$7,0)</f>
        <v>0.38713264586848378</v>
      </c>
      <c r="M28" s="3">
        <f t="shared" si="1"/>
        <v>0.38713264586848378</v>
      </c>
      <c r="N28" s="6">
        <f>G28/IF(M28&gt;0,M28,1)+Data!$G$102</f>
        <v>3.953125</v>
      </c>
    </row>
    <row r="29" spans="1:14" x14ac:dyDescent="0.3">
      <c r="A29" t="str">
        <f>Data!A29</f>
        <v>238: The Godfather (1972)</v>
      </c>
      <c r="B29" s="7">
        <f>IF(Data!O29&gt;0,Data!O29-Data!$O$102,0)*Correlation!$O$7</f>
        <v>0.32482173096839445</v>
      </c>
      <c r="C29" s="7">
        <f>IF(Data!B29&gt;0,Data!B29-Data!$B$102,0)*Correlation!$B$7</f>
        <v>0</v>
      </c>
      <c r="D29" s="7">
        <f>IF(Data!D29&gt;0,Data!D29-Data!$D$102,0)*Correlation!$D$7</f>
        <v>0</v>
      </c>
      <c r="E29" s="7">
        <f>IF(Data!R29&gt;0,Data!R29-Data!$R$102,0)*Correlation!$R$7</f>
        <v>0</v>
      </c>
      <c r="F29" s="7">
        <f>IF(Data!J29&gt;0,Data!J29-Data!$J$102,0)*Correlation!$J$7</f>
        <v>0.30446369544865137</v>
      </c>
      <c r="G29" s="3">
        <f t="shared" si="0"/>
        <v>0.62928542641704577</v>
      </c>
      <c r="H29" s="7">
        <f>IF(Data!O29&gt;0,Correlation!$O$7,0)</f>
        <v>0.53906585139435703</v>
      </c>
      <c r="I29" s="7">
        <f>IF(Data!B29&gt;0,Correlation!$B$7,0)</f>
        <v>0</v>
      </c>
      <c r="J29" s="7">
        <f>IF(Data!D29&gt;0,Correlation!$D$7,0)</f>
        <v>0</v>
      </c>
      <c r="K29" s="7">
        <f>IF(Data!R29&gt;0,Correlation!$R$7,0)</f>
        <v>0</v>
      </c>
      <c r="L29" s="7">
        <f>IF(Data!J29&gt;0,Correlation!$J$7,0)</f>
        <v>0.38713264586848378</v>
      </c>
      <c r="M29" s="3">
        <f t="shared" si="1"/>
        <v>0.92619849726284076</v>
      </c>
      <c r="N29" s="6">
        <f>G29/IF(M29&gt;0,M29,1)+Data!$G$102</f>
        <v>4.3460949191165996</v>
      </c>
    </row>
    <row r="30" spans="1:14" x14ac:dyDescent="0.3">
      <c r="A30" t="str">
        <f>Data!A30</f>
        <v>243: High Fidelity (2000)</v>
      </c>
      <c r="B30" s="7">
        <f>IF(Data!O30&gt;0,Data!O30-Data!$O$102,0)*Correlation!$O$7</f>
        <v>0</v>
      </c>
      <c r="C30" s="7">
        <f>IF(Data!B30&gt;0,Data!B30-Data!$B$102,0)*Correlation!$B$7</f>
        <v>0</v>
      </c>
      <c r="D30" s="7">
        <f>IF(Data!D30&gt;0,Data!D30-Data!$D$102,0)*Correlation!$D$7</f>
        <v>0</v>
      </c>
      <c r="E30" s="7">
        <f>IF(Data!R30&gt;0,Data!R30-Data!$R$102,0)*Correlation!$R$7</f>
        <v>0</v>
      </c>
      <c r="F30" s="7">
        <f>IF(Data!J30&gt;0,Data!J30-Data!$J$102,0)*Correlation!$J$7</f>
        <v>0</v>
      </c>
      <c r="G30" s="3">
        <f t="shared" si="0"/>
        <v>0</v>
      </c>
      <c r="H30" s="7">
        <f>IF(Data!O30&gt;0,Correlation!$O$7,0)</f>
        <v>0</v>
      </c>
      <c r="I30" s="7">
        <f>IF(Data!B30&gt;0,Correlation!$B$7,0)</f>
        <v>0</v>
      </c>
      <c r="J30" s="7">
        <f>IF(Data!D30&gt;0,Correlation!$D$7,0)</f>
        <v>0</v>
      </c>
      <c r="K30" s="7">
        <f>IF(Data!R30&gt;0,Correlation!$R$7,0)</f>
        <v>0</v>
      </c>
      <c r="L30" s="7">
        <f>IF(Data!J30&gt;0,Correlation!$J$7,0)</f>
        <v>0</v>
      </c>
      <c r="M30" s="3">
        <f t="shared" si="1"/>
        <v>0</v>
      </c>
      <c r="N30" s="6">
        <f>G30/IF(M30&gt;0,M30,1)+Data!$G$102</f>
        <v>3.6666666666666665</v>
      </c>
    </row>
    <row r="31" spans="1:14" x14ac:dyDescent="0.3">
      <c r="A31" t="str">
        <f>Data!A31</f>
        <v>268: Batman (1989)</v>
      </c>
      <c r="B31" s="7">
        <f>IF(Data!O31&gt;0,Data!O31-Data!$O$102,0)*Correlation!$O$7</f>
        <v>0</v>
      </c>
      <c r="C31" s="7">
        <f>IF(Data!B31&gt;0,Data!B31-Data!$B$102,0)*Correlation!$B$7</f>
        <v>0</v>
      </c>
      <c r="D31" s="7">
        <f>IF(Data!D31&gt;0,Data!D31-Data!$D$102,0)*Correlation!$D$7</f>
        <v>0</v>
      </c>
      <c r="E31" s="7">
        <f>IF(Data!R31&gt;0,Data!R31-Data!$R$102,0)*Correlation!$R$7</f>
        <v>0.41370201563319764</v>
      </c>
      <c r="F31" s="7">
        <f>IF(Data!J31&gt;0,Data!J31-Data!$J$102,0)*Correlation!$J$7</f>
        <v>-0.46980159628831619</v>
      </c>
      <c r="G31" s="3">
        <f t="shared" si="0"/>
        <v>-5.6099580655118553E-2</v>
      </c>
      <c r="H31" s="7">
        <f>IF(Data!O31&gt;0,Correlation!$O$7,0)</f>
        <v>0</v>
      </c>
      <c r="I31" s="7">
        <f>IF(Data!B31&gt;0,Correlation!$B$7,0)</f>
        <v>0</v>
      </c>
      <c r="J31" s="7">
        <f>IF(Data!D31&gt;0,Correlation!$D$7,0)</f>
        <v>0</v>
      </c>
      <c r="K31" s="7">
        <f>IF(Data!R31&gt;0,Correlation!$R$7,0)</f>
        <v>0.39943642888722536</v>
      </c>
      <c r="L31" s="7">
        <f>IF(Data!J31&gt;0,Correlation!$J$7,0)</f>
        <v>0.38713264586848378</v>
      </c>
      <c r="M31" s="3">
        <f t="shared" si="1"/>
        <v>0.78656907475570914</v>
      </c>
      <c r="N31" s="6">
        <f>G31/IF(M31&gt;0,M31,1)+Data!$G$102</f>
        <v>3.5953447923957489</v>
      </c>
    </row>
    <row r="32" spans="1:14" x14ac:dyDescent="0.3">
      <c r="A32" t="str">
        <f>Data!A32</f>
        <v>272: Batman Begins (2005)</v>
      </c>
      <c r="B32" s="7">
        <f>IF(Data!O32&gt;0,Data!O32-Data!$O$102,0)*Correlation!$O$7</f>
        <v>-0.21424412042596261</v>
      </c>
      <c r="C32" s="7">
        <f>IF(Data!B32&gt;0,Data!B32-Data!$B$102,0)*Correlation!$B$7</f>
        <v>0.64799632718587841</v>
      </c>
      <c r="D32" s="7">
        <f>IF(Data!D32&gt;0,Data!D32-Data!$D$102,0)*Correlation!$D$7</f>
        <v>0</v>
      </c>
      <c r="E32" s="7">
        <f>IF(Data!R32&gt;0,Data!R32-Data!$R$102,0)*Correlation!$R$7</f>
        <v>0.61342023007681035</v>
      </c>
      <c r="F32" s="7">
        <f>IF(Data!J32&gt;0,Data!J32-Data!$J$102,0)*Correlation!$J$7</f>
        <v>-8.2668950419832424E-2</v>
      </c>
      <c r="G32" s="3">
        <f t="shared" si="0"/>
        <v>0.96450348641689365</v>
      </c>
      <c r="H32" s="7">
        <f>IF(Data!O32&gt;0,Correlation!$O$7,0)</f>
        <v>0.53906585139435703</v>
      </c>
      <c r="I32" s="7">
        <f>IF(Data!B32&gt;0,Correlation!$B$7,0)</f>
        <v>0.48053660218278615</v>
      </c>
      <c r="J32" s="7">
        <f>IF(Data!D32&gt;0,Correlation!$D$7,0)</f>
        <v>0</v>
      </c>
      <c r="K32" s="7">
        <f>IF(Data!R32&gt;0,Correlation!$R$7,0)</f>
        <v>0.39943642888722536</v>
      </c>
      <c r="L32" s="7">
        <f>IF(Data!J32&gt;0,Correlation!$J$7,0)</f>
        <v>0.38713264586848378</v>
      </c>
      <c r="M32" s="3">
        <f t="shared" si="1"/>
        <v>1.8061715283328525</v>
      </c>
      <c r="N32" s="6">
        <f>G32/IF(M32&gt;0,M32,1)+Data!$G$102</f>
        <v>4.2006710351815206</v>
      </c>
    </row>
    <row r="33" spans="1:14" x14ac:dyDescent="0.3">
      <c r="A33" t="str">
        <f>Data!A33</f>
        <v>274: The Silence of the Lambs (1991)</v>
      </c>
      <c r="B33" s="7">
        <f>IF(Data!O33&gt;0,Data!O33-Data!$O$102,0)*Correlation!$O$7</f>
        <v>0</v>
      </c>
      <c r="C33" s="7">
        <f>IF(Data!B33&gt;0,Data!B33-Data!$B$102,0)*Correlation!$B$7</f>
        <v>0</v>
      </c>
      <c r="D33" s="7">
        <f>IF(Data!D33&gt;0,Data!D33-Data!$D$102,0)*Correlation!$D$7</f>
        <v>0</v>
      </c>
      <c r="E33" s="7">
        <f>IF(Data!R33&gt;0,Data!R33-Data!$R$102,0)*Correlation!$R$7</f>
        <v>0.61342023007681035</v>
      </c>
      <c r="F33" s="7">
        <f>IF(Data!J33&gt;0,Data!J33-Data!$J$102,0)*Correlation!$J$7</f>
        <v>0.30446369544865137</v>
      </c>
      <c r="G33" s="3">
        <f t="shared" si="0"/>
        <v>0.91788392552546172</v>
      </c>
      <c r="H33" s="7">
        <f>IF(Data!O33&gt;0,Correlation!$O$7,0)</f>
        <v>0</v>
      </c>
      <c r="I33" s="7">
        <f>IF(Data!B33&gt;0,Correlation!$B$7,0)</f>
        <v>0</v>
      </c>
      <c r="J33" s="7">
        <f>IF(Data!D33&gt;0,Correlation!$D$7,0)</f>
        <v>0</v>
      </c>
      <c r="K33" s="7">
        <f>IF(Data!R33&gt;0,Correlation!$R$7,0)</f>
        <v>0.39943642888722536</v>
      </c>
      <c r="L33" s="7">
        <f>IF(Data!J33&gt;0,Correlation!$J$7,0)</f>
        <v>0.38713264586848378</v>
      </c>
      <c r="M33" s="3">
        <f t="shared" si="1"/>
        <v>0.78656907475570914</v>
      </c>
      <c r="N33" s="6">
        <f>G33/IF(M33&gt;0,M33,1)+Data!$G$102</f>
        <v>4.8336130353762883</v>
      </c>
    </row>
    <row r="34" spans="1:14" x14ac:dyDescent="0.3">
      <c r="A34" t="str">
        <f>Data!A34</f>
        <v>275: Fargo (1996)</v>
      </c>
      <c r="B34" s="7">
        <f>IF(Data!O34&gt;0,Data!O34-Data!$O$102,0)*Correlation!$O$7</f>
        <v>5.5288805271215907E-2</v>
      </c>
      <c r="C34" s="7">
        <f>IF(Data!B34&gt;0,Data!B34-Data!$B$102,0)*Correlation!$B$7</f>
        <v>0</v>
      </c>
      <c r="D34" s="7">
        <f>IF(Data!D34&gt;0,Data!D34-Data!$D$102,0)*Correlation!$D$7</f>
        <v>0</v>
      </c>
      <c r="E34" s="7">
        <f>IF(Data!R34&gt;0,Data!R34-Data!$R$102,0)*Correlation!$R$7</f>
        <v>0</v>
      </c>
      <c r="F34" s="7">
        <f>IF(Data!J34&gt;0,Data!J34-Data!$J$102,0)*Correlation!$J$7</f>
        <v>0.30446369544865137</v>
      </c>
      <c r="G34" s="3">
        <f t="shared" ref="G34:G65" si="2">SUM(B34:F34)</f>
        <v>0.35975250071986731</v>
      </c>
      <c r="H34" s="7">
        <f>IF(Data!O34&gt;0,Correlation!$O$7,0)</f>
        <v>0.53906585139435703</v>
      </c>
      <c r="I34" s="7">
        <f>IF(Data!B34&gt;0,Correlation!$B$7,0)</f>
        <v>0</v>
      </c>
      <c r="J34" s="7">
        <f>IF(Data!D34&gt;0,Correlation!$D$7,0)</f>
        <v>0</v>
      </c>
      <c r="K34" s="7">
        <f>IF(Data!R34&gt;0,Correlation!$R$7,0)</f>
        <v>0</v>
      </c>
      <c r="L34" s="7">
        <f>IF(Data!J34&gt;0,Correlation!$J$7,0)</f>
        <v>0.38713264586848378</v>
      </c>
      <c r="M34" s="3">
        <f t="shared" ref="M34:M65" si="3">SUM(H34:L34)</f>
        <v>0.92619849726284076</v>
      </c>
      <c r="N34" s="6">
        <f>G34/IF(M34&gt;0,M34,1)+Data!$G$102</f>
        <v>4.0550850259957194</v>
      </c>
    </row>
    <row r="35" spans="1:14" x14ac:dyDescent="0.3">
      <c r="A35" t="str">
        <f>Data!A35</f>
        <v>278: The Shawshank Redemption (1994)</v>
      </c>
      <c r="B35" s="7">
        <f>IF(Data!O35&gt;0,Data!O35-Data!$O$102,0)*Correlation!$O$7</f>
        <v>5.5288805271215907E-2</v>
      </c>
      <c r="C35" s="7">
        <f>IF(Data!B35&gt;0,Data!B35-Data!$B$102,0)*Correlation!$B$7</f>
        <v>0</v>
      </c>
      <c r="D35" s="7">
        <f>IF(Data!D35&gt;0,Data!D35-Data!$D$102,0)*Correlation!$D$7</f>
        <v>-8.5151508067453321E-2</v>
      </c>
      <c r="E35" s="7">
        <f>IF(Data!R35&gt;0,Data!R35-Data!$R$102,0)*Correlation!$R$7</f>
        <v>0.41370201563319764</v>
      </c>
      <c r="F35" s="7">
        <f>IF(Data!J35&gt;0,Data!J35-Data!$J$102,0)*Correlation!$J$7</f>
        <v>0.49803001838289324</v>
      </c>
      <c r="G35" s="3">
        <f t="shared" si="2"/>
        <v>0.88186933121985345</v>
      </c>
      <c r="H35" s="7">
        <f>IF(Data!O35&gt;0,Correlation!$O$7,0)</f>
        <v>0.53906585139435703</v>
      </c>
      <c r="I35" s="7">
        <f>IF(Data!B35&gt;0,Correlation!$B$7,0)</f>
        <v>0</v>
      </c>
      <c r="J35" s="7">
        <f>IF(Data!D35&gt;0,Correlation!$D$7,0)</f>
        <v>0.46833329437099369</v>
      </c>
      <c r="K35" s="7">
        <f>IF(Data!R35&gt;0,Correlation!$R$7,0)</f>
        <v>0.39943642888722536</v>
      </c>
      <c r="L35" s="7">
        <f>IF(Data!J35&gt;0,Correlation!$J$7,0)</f>
        <v>0.38713264586848378</v>
      </c>
      <c r="M35" s="3">
        <f t="shared" si="3"/>
        <v>1.7939682205210601</v>
      </c>
      <c r="N35" s="6">
        <f>G35/IF(M35&gt;0,M35,1)+Data!$G$102</f>
        <v>4.1582413340059317</v>
      </c>
    </row>
    <row r="36" spans="1:14" x14ac:dyDescent="0.3">
      <c r="A36" t="str">
        <f>Data!A36</f>
        <v>280: Terminator 2: Judgment Day (1991)</v>
      </c>
      <c r="B36" s="7">
        <f>IF(Data!O36&gt;0,Data!O36-Data!$O$102,0)*Correlation!$O$7</f>
        <v>0</v>
      </c>
      <c r="C36" s="7">
        <f>IF(Data!B36&gt;0,Data!B36-Data!$B$102,0)*Correlation!$B$7</f>
        <v>-7.2808576088300866E-2</v>
      </c>
      <c r="D36" s="7">
        <f>IF(Data!D36&gt;0,Data!D36-Data!$D$102,0)*Correlation!$D$7</f>
        <v>-8.5151508067453321E-2</v>
      </c>
      <c r="E36" s="7">
        <f>IF(Data!R36&gt;0,Data!R36-Data!$R$102,0)*Correlation!$R$7</f>
        <v>0.21398380118958496</v>
      </c>
      <c r="F36" s="7">
        <f>IF(Data!J36&gt;0,Data!J36-Data!$J$102,0)*Correlation!$J$7</f>
        <v>-0.27623527335407433</v>
      </c>
      <c r="G36" s="3">
        <f t="shared" si="2"/>
        <v>-0.22021155632024356</v>
      </c>
      <c r="H36" s="7">
        <f>IF(Data!O36&gt;0,Correlation!$O$7,0)</f>
        <v>0</v>
      </c>
      <c r="I36" s="7">
        <f>IF(Data!B36&gt;0,Correlation!$B$7,0)</f>
        <v>0.48053660218278615</v>
      </c>
      <c r="J36" s="7">
        <f>IF(Data!D36&gt;0,Correlation!$D$7,0)</f>
        <v>0.46833329437099369</v>
      </c>
      <c r="K36" s="7">
        <f>IF(Data!R36&gt;0,Correlation!$R$7,0)</f>
        <v>0.39943642888722536</v>
      </c>
      <c r="L36" s="7">
        <f>IF(Data!J36&gt;0,Correlation!$J$7,0)</f>
        <v>0.38713264586848378</v>
      </c>
      <c r="M36" s="3">
        <f t="shared" si="3"/>
        <v>1.7354389713094891</v>
      </c>
      <c r="N36" s="6">
        <f>G36/IF(M36&gt;0,M36,1)+Data!$G$102</f>
        <v>3.539775684061798</v>
      </c>
    </row>
    <row r="37" spans="1:14" x14ac:dyDescent="0.3">
      <c r="A37" t="str">
        <f>Data!A37</f>
        <v>329: Jurassic Park (1993)</v>
      </c>
      <c r="B37" s="7">
        <f>IF(Data!O37&gt;0,Data!O37-Data!$O$102,0)*Correlation!$O$7</f>
        <v>0.32482173096839445</v>
      </c>
      <c r="C37" s="7">
        <f>IF(Data!B37&gt;0,Data!B37-Data!$B$102,0)*Correlation!$B$7</f>
        <v>0.40772802609448527</v>
      </c>
      <c r="D37" s="7">
        <f>IF(Data!D37&gt;0,Data!D37-Data!$D$102,0)*Correlation!$D$7</f>
        <v>0</v>
      </c>
      <c r="E37" s="7">
        <f>IF(Data!R37&gt;0,Data!R37-Data!$R$102,0)*Correlation!$R$7</f>
        <v>0.21398380118958496</v>
      </c>
      <c r="F37" s="7">
        <f>IF(Data!J37&gt;0,Data!J37-Data!$J$102,0)*Correlation!$J$7</f>
        <v>0.11089737251440947</v>
      </c>
      <c r="G37" s="3">
        <f t="shared" si="2"/>
        <v>1.0574309307668741</v>
      </c>
      <c r="H37" s="7">
        <f>IF(Data!O37&gt;0,Correlation!$O$7,0)</f>
        <v>0.53906585139435703</v>
      </c>
      <c r="I37" s="7">
        <f>IF(Data!B37&gt;0,Correlation!$B$7,0)</f>
        <v>0.48053660218278615</v>
      </c>
      <c r="J37" s="7">
        <f>IF(Data!D37&gt;0,Correlation!$D$7,0)</f>
        <v>0</v>
      </c>
      <c r="K37" s="7">
        <f>IF(Data!R37&gt;0,Correlation!$R$7,0)</f>
        <v>0.39943642888722536</v>
      </c>
      <c r="L37" s="7">
        <f>IF(Data!J37&gt;0,Correlation!$J$7,0)</f>
        <v>0.38713264586848378</v>
      </c>
      <c r="M37" s="3">
        <f t="shared" si="3"/>
        <v>1.8061715283328525</v>
      </c>
      <c r="N37" s="6">
        <f>G37/IF(M37&gt;0,M37,1)+Data!$G$102</f>
        <v>4.2521209904555661</v>
      </c>
    </row>
    <row r="38" spans="1:14" x14ac:dyDescent="0.3">
      <c r="A38" t="str">
        <f>Data!A38</f>
        <v>393: Kill Bill: Vol. 2 (2004)</v>
      </c>
      <c r="B38" s="7">
        <f>IF(Data!O38&gt;0,Data!O38-Data!$O$102,0)*Correlation!$O$7</f>
        <v>-0.21424412042596261</v>
      </c>
      <c r="C38" s="7">
        <f>IF(Data!B38&gt;0,Data!B38-Data!$B$102,0)*Correlation!$B$7</f>
        <v>-0.31307687717969396</v>
      </c>
      <c r="D38" s="7">
        <f>IF(Data!D38&gt;0,Data!D38-Data!$D$102,0)*Correlation!$D$7</f>
        <v>0</v>
      </c>
      <c r="E38" s="7">
        <f>IF(Data!R38&gt;0,Data!R38-Data!$R$102,0)*Correlation!$R$7</f>
        <v>-0.98432548547209109</v>
      </c>
      <c r="F38" s="7">
        <f>IF(Data!J38&gt;0,Data!J38-Data!$J$102,0)*Correlation!$J$7</f>
        <v>-0.46980159628831619</v>
      </c>
      <c r="G38" s="3">
        <f t="shared" si="2"/>
        <v>-1.9814480793660638</v>
      </c>
      <c r="H38" s="7">
        <f>IF(Data!O38&gt;0,Correlation!$O$7,0)</f>
        <v>0.53906585139435703</v>
      </c>
      <c r="I38" s="7">
        <f>IF(Data!B38&gt;0,Correlation!$B$7,0)</f>
        <v>0.48053660218278615</v>
      </c>
      <c r="J38" s="7">
        <f>IF(Data!D38&gt;0,Correlation!$D$7,0)</f>
        <v>0</v>
      </c>
      <c r="K38" s="7">
        <f>IF(Data!R38&gt;0,Correlation!$R$7,0)</f>
        <v>0.39943642888722536</v>
      </c>
      <c r="L38" s="7">
        <f>IF(Data!J38&gt;0,Correlation!$J$7,0)</f>
        <v>0.38713264586848378</v>
      </c>
      <c r="M38" s="3">
        <f t="shared" si="3"/>
        <v>1.8061715283328525</v>
      </c>
      <c r="N38" s="6">
        <f>G38/IF(M38&gt;0,M38,1)+Data!$G$102</f>
        <v>2.5696235296867602</v>
      </c>
    </row>
    <row r="39" spans="1:14" x14ac:dyDescent="0.3">
      <c r="A39" t="str">
        <f>Data!A39</f>
        <v>414: Batman Forever (1995)</v>
      </c>
      <c r="B39" s="7">
        <f>IF(Data!O39&gt;0,Data!O39-Data!$O$102,0)*Correlation!$O$7</f>
        <v>0</v>
      </c>
      <c r="C39" s="7">
        <f>IF(Data!B39&gt;0,Data!B39-Data!$B$102,0)*Correlation!$B$7</f>
        <v>-1.0338817804538731</v>
      </c>
      <c r="D39" s="7">
        <f>IF(Data!D39&gt;0,Data!D39-Data!$D$102,0)*Correlation!$D$7</f>
        <v>0</v>
      </c>
      <c r="E39" s="7">
        <f>IF(Data!R39&gt;0,Data!R39-Data!$R$102,0)*Correlation!$R$7</f>
        <v>-0.38517084214125308</v>
      </c>
      <c r="F39" s="7">
        <f>IF(Data!J39&gt;0,Data!J39-Data!$J$102,0)*Correlation!$J$7</f>
        <v>-8.2668950419832424E-2</v>
      </c>
      <c r="G39" s="3">
        <f t="shared" si="2"/>
        <v>-1.5017215730149587</v>
      </c>
      <c r="H39" s="7">
        <f>IF(Data!O39&gt;0,Correlation!$O$7,0)</f>
        <v>0</v>
      </c>
      <c r="I39" s="7">
        <f>IF(Data!B39&gt;0,Correlation!$B$7,0)</f>
        <v>0.48053660218278615</v>
      </c>
      <c r="J39" s="7">
        <f>IF(Data!D39&gt;0,Correlation!$D$7,0)</f>
        <v>0</v>
      </c>
      <c r="K39" s="7">
        <f>IF(Data!R39&gt;0,Correlation!$R$7,0)</f>
        <v>0.39943642888722536</v>
      </c>
      <c r="L39" s="7">
        <f>IF(Data!J39&gt;0,Correlation!$J$7,0)</f>
        <v>0.38713264586848378</v>
      </c>
      <c r="M39" s="3">
        <f t="shared" si="3"/>
        <v>1.2671056769384954</v>
      </c>
      <c r="N39" s="6">
        <f>G39/IF(M39&gt;0,M39,1)+Data!$G$102</f>
        <v>2.4815077644957535</v>
      </c>
    </row>
    <row r="40" spans="1:14" x14ac:dyDescent="0.3">
      <c r="A40" t="str">
        <f>Data!A40</f>
        <v>424: Schindler's List (1993)</v>
      </c>
      <c r="B40" s="7">
        <f>IF(Data!O40&gt;0,Data!O40-Data!$O$102,0)*Correlation!$O$7</f>
        <v>0</v>
      </c>
      <c r="C40" s="7">
        <f>IF(Data!B40&gt;0,Data!B40-Data!$B$102,0)*Correlation!$B$7</f>
        <v>-0.55334517827108698</v>
      </c>
      <c r="D40" s="7">
        <f>IF(Data!D40&gt;0,Data!D40-Data!$D$102,0)*Correlation!$D$7</f>
        <v>0</v>
      </c>
      <c r="E40" s="7">
        <f>IF(Data!R40&gt;0,Data!R40-Data!$R$102,0)*Correlation!$R$7</f>
        <v>-0.1854526276976404</v>
      </c>
      <c r="F40" s="7">
        <f>IF(Data!J40&gt;0,Data!J40-Data!$J$102,0)*Correlation!$J$7</f>
        <v>0.49803001838289324</v>
      </c>
      <c r="G40" s="3">
        <f t="shared" si="2"/>
        <v>-0.24076778758583411</v>
      </c>
      <c r="H40" s="7">
        <f>IF(Data!O40&gt;0,Correlation!$O$7,0)</f>
        <v>0</v>
      </c>
      <c r="I40" s="7">
        <f>IF(Data!B40&gt;0,Correlation!$B$7,0)</f>
        <v>0.48053660218278615</v>
      </c>
      <c r="J40" s="7">
        <f>IF(Data!D40&gt;0,Correlation!$D$7,0)</f>
        <v>0</v>
      </c>
      <c r="K40" s="7">
        <f>IF(Data!R40&gt;0,Correlation!$R$7,0)</f>
        <v>0.39943642888722536</v>
      </c>
      <c r="L40" s="7">
        <f>IF(Data!J40&gt;0,Correlation!$J$7,0)</f>
        <v>0.38713264586848378</v>
      </c>
      <c r="M40" s="3">
        <f t="shared" si="3"/>
        <v>1.2671056769384954</v>
      </c>
      <c r="N40" s="6">
        <f>G40/IF(M40&gt;0,M40,1)+Data!$G$102</f>
        <v>3.4766526907467079</v>
      </c>
    </row>
    <row r="41" spans="1:14" x14ac:dyDescent="0.3">
      <c r="A41" t="str">
        <f>Data!A41</f>
        <v>453: A Beautiful Mind (2001)</v>
      </c>
      <c r="B41" s="7">
        <f>IF(Data!O41&gt;0,Data!O41-Data!$O$102,0)*Correlation!$O$7</f>
        <v>0.32482173096839445</v>
      </c>
      <c r="C41" s="7">
        <f>IF(Data!B41&gt;0,Data!B41-Data!$B$102,0)*Correlation!$B$7</f>
        <v>0.1674597250030922</v>
      </c>
      <c r="D41" s="7">
        <f>IF(Data!D41&gt;0,Data!D41-Data!$D$102,0)*Correlation!$D$7</f>
        <v>0.14901513911804351</v>
      </c>
      <c r="E41" s="7">
        <f>IF(Data!R41&gt;0,Data!R41-Data!$R$102,0)*Correlation!$R$7</f>
        <v>0</v>
      </c>
      <c r="F41" s="7">
        <f>IF(Data!J41&gt;0,Data!J41-Data!$J$102,0)*Correlation!$J$7</f>
        <v>0.11089737251440947</v>
      </c>
      <c r="G41" s="3">
        <f t="shared" si="2"/>
        <v>0.75219396760393964</v>
      </c>
      <c r="H41" s="7">
        <f>IF(Data!O41&gt;0,Correlation!$O$7,0)</f>
        <v>0.53906585139435703</v>
      </c>
      <c r="I41" s="7">
        <f>IF(Data!B41&gt;0,Correlation!$B$7,0)</f>
        <v>0.48053660218278615</v>
      </c>
      <c r="J41" s="7">
        <f>IF(Data!D41&gt;0,Correlation!$D$7,0)</f>
        <v>0.46833329437099369</v>
      </c>
      <c r="K41" s="7">
        <f>IF(Data!R41&gt;0,Correlation!$R$7,0)</f>
        <v>0</v>
      </c>
      <c r="L41" s="7">
        <f>IF(Data!J41&gt;0,Correlation!$J$7,0)</f>
        <v>0.38713264586848378</v>
      </c>
      <c r="M41" s="3">
        <f t="shared" si="3"/>
        <v>1.8750683938166208</v>
      </c>
      <c r="N41" s="6">
        <f>G41/IF(M41&gt;0,M41,1)+Data!$G$102</f>
        <v>4.0678221498930043</v>
      </c>
    </row>
    <row r="42" spans="1:14" x14ac:dyDescent="0.3">
      <c r="A42" t="str">
        <f>Data!A42</f>
        <v>462: Erin Brockovich (2000)</v>
      </c>
      <c r="B42" s="7">
        <f>IF(Data!O42&gt;0,Data!O42-Data!$O$102,0)*Correlation!$O$7</f>
        <v>0</v>
      </c>
      <c r="C42" s="7">
        <f>IF(Data!B42&gt;0,Data!B42-Data!$B$102,0)*Correlation!$B$7</f>
        <v>0</v>
      </c>
      <c r="D42" s="7">
        <f>IF(Data!D42&gt;0,Data!D42-Data!$D$102,0)*Correlation!$D$7</f>
        <v>0</v>
      </c>
      <c r="E42" s="7">
        <f>IF(Data!R42&gt;0,Data!R42-Data!$R$102,0)*Correlation!$R$7</f>
        <v>0</v>
      </c>
      <c r="F42" s="7">
        <f>IF(Data!J42&gt;0,Data!J42-Data!$J$102,0)*Correlation!$J$7</f>
        <v>0.11089737251440947</v>
      </c>
      <c r="G42" s="3">
        <f t="shared" si="2"/>
        <v>0.11089737251440947</v>
      </c>
      <c r="H42" s="7">
        <f>IF(Data!O42&gt;0,Correlation!$O$7,0)</f>
        <v>0</v>
      </c>
      <c r="I42" s="7">
        <f>IF(Data!B42&gt;0,Correlation!$B$7,0)</f>
        <v>0</v>
      </c>
      <c r="J42" s="7">
        <f>IF(Data!D42&gt;0,Correlation!$D$7,0)</f>
        <v>0</v>
      </c>
      <c r="K42" s="7">
        <f>IF(Data!R42&gt;0,Correlation!$R$7,0)</f>
        <v>0</v>
      </c>
      <c r="L42" s="7">
        <f>IF(Data!J42&gt;0,Correlation!$J$7,0)</f>
        <v>0.38713264586848378</v>
      </c>
      <c r="M42" s="3">
        <f t="shared" si="3"/>
        <v>0.38713264586848378</v>
      </c>
      <c r="N42" s="6">
        <f>G42/IF(M42&gt;0,M42,1)+Data!$G$102</f>
        <v>3.953125</v>
      </c>
    </row>
    <row r="43" spans="1:14" x14ac:dyDescent="0.3">
      <c r="A43" t="str">
        <f>Data!A43</f>
        <v>550: Fight Club (1999)</v>
      </c>
      <c r="B43" s="7">
        <f>IF(Data!O43&gt;0,Data!O43-Data!$O$102,0)*Correlation!$O$7</f>
        <v>0.32482173096839445</v>
      </c>
      <c r="C43" s="7">
        <f>IF(Data!B43&gt;0,Data!B43-Data!$B$102,0)*Correlation!$B$7</f>
        <v>0</v>
      </c>
      <c r="D43" s="7">
        <f>IF(Data!D43&gt;0,Data!D43-Data!$D$102,0)*Correlation!$D$7</f>
        <v>0</v>
      </c>
      <c r="E43" s="7">
        <f>IF(Data!R43&gt;0,Data!R43-Data!$R$102,0)*Correlation!$R$7</f>
        <v>0.61342023007681035</v>
      </c>
      <c r="F43" s="7">
        <f>IF(Data!J43&gt;0,Data!J43-Data!$J$102,0)*Correlation!$J$7</f>
        <v>0.11089737251440947</v>
      </c>
      <c r="G43" s="3">
        <f t="shared" si="2"/>
        <v>1.0491393335596144</v>
      </c>
      <c r="H43" s="7">
        <f>IF(Data!O43&gt;0,Correlation!$O$7,0)</f>
        <v>0.53906585139435703</v>
      </c>
      <c r="I43" s="7">
        <f>IF(Data!B43&gt;0,Correlation!$B$7,0)</f>
        <v>0</v>
      </c>
      <c r="J43" s="7">
        <f>IF(Data!D43&gt;0,Correlation!$D$7,0)</f>
        <v>0</v>
      </c>
      <c r="K43" s="7">
        <f>IF(Data!R43&gt;0,Correlation!$R$7,0)</f>
        <v>0.39943642888722536</v>
      </c>
      <c r="L43" s="7">
        <f>IF(Data!J43&gt;0,Correlation!$J$7,0)</f>
        <v>0.38713264586848378</v>
      </c>
      <c r="M43" s="3">
        <f t="shared" si="3"/>
        <v>1.3256349261500662</v>
      </c>
      <c r="N43" s="6">
        <f>G43/IF(M43&gt;0,M43,1)+Data!$G$102</f>
        <v>4.4580906951558257</v>
      </c>
    </row>
    <row r="44" spans="1:14" x14ac:dyDescent="0.3">
      <c r="A44" t="str">
        <f>Data!A44</f>
        <v>557: Spider-Man (2002)</v>
      </c>
      <c r="B44" s="7">
        <f>IF(Data!O44&gt;0,Data!O44-Data!$O$102,0)*Correlation!$O$7</f>
        <v>-0.4837770461231411</v>
      </c>
      <c r="C44" s="7">
        <f>IF(Data!B44&gt;0,Data!B44-Data!$B$102,0)*Correlation!$B$7</f>
        <v>0.1674597250030922</v>
      </c>
      <c r="D44" s="7">
        <f>IF(Data!D44&gt;0,Data!D44-Data!$D$102,0)*Correlation!$D$7</f>
        <v>0</v>
      </c>
      <c r="E44" s="7">
        <f>IF(Data!R44&gt;0,Data!R44-Data!$R$102,0)*Correlation!$R$7</f>
        <v>-0.78460727102847838</v>
      </c>
      <c r="F44" s="7">
        <f>IF(Data!J44&gt;0,Data!J44-Data!$J$102,0)*Correlation!$J$7</f>
        <v>-0.27623527335407433</v>
      </c>
      <c r="G44" s="3">
        <f t="shared" si="2"/>
        <v>-1.3771598655026016</v>
      </c>
      <c r="H44" s="7">
        <f>IF(Data!O44&gt;0,Correlation!$O$7,0)</f>
        <v>0.53906585139435703</v>
      </c>
      <c r="I44" s="7">
        <f>IF(Data!B44&gt;0,Correlation!$B$7,0)</f>
        <v>0.48053660218278615</v>
      </c>
      <c r="J44" s="7">
        <f>IF(Data!D44&gt;0,Correlation!$D$7,0)</f>
        <v>0</v>
      </c>
      <c r="K44" s="7">
        <f>IF(Data!R44&gt;0,Correlation!$R$7,0)</f>
        <v>0.39943642888722536</v>
      </c>
      <c r="L44" s="7">
        <f>IF(Data!J44&gt;0,Correlation!$J$7,0)</f>
        <v>0.38713264586848378</v>
      </c>
      <c r="M44" s="3">
        <f t="shared" si="3"/>
        <v>1.8061715283328525</v>
      </c>
      <c r="N44" s="6">
        <f>G44/IF(M44&gt;0,M44,1)+Data!$G$102</f>
        <v>2.9041920932944691</v>
      </c>
    </row>
    <row r="45" spans="1:14" x14ac:dyDescent="0.3">
      <c r="A45" t="str">
        <f>Data!A45</f>
        <v>558: Spider-Man 2 (2004)</v>
      </c>
      <c r="B45" s="7">
        <f>IF(Data!O45&gt;0,Data!O45-Data!$O$102,0)*Correlation!$O$7</f>
        <v>0</v>
      </c>
      <c r="C45" s="7">
        <f>IF(Data!B45&gt;0,Data!B45-Data!$B$102,0)*Correlation!$B$7</f>
        <v>-0.55334517827108698</v>
      </c>
      <c r="D45" s="7">
        <f>IF(Data!D45&gt;0,Data!D45-Data!$D$102,0)*Correlation!$D$7</f>
        <v>0</v>
      </c>
      <c r="E45" s="7">
        <f>IF(Data!R45&gt;0,Data!R45-Data!$R$102,0)*Correlation!$R$7</f>
        <v>-0.78460727102847838</v>
      </c>
      <c r="F45" s="7">
        <f>IF(Data!J45&gt;0,Data!J45-Data!$J$102,0)*Correlation!$J$7</f>
        <v>-0.27623527335407433</v>
      </c>
      <c r="G45" s="3">
        <f t="shared" si="2"/>
        <v>-1.6141877226536396</v>
      </c>
      <c r="H45" s="7">
        <f>IF(Data!O45&gt;0,Correlation!$O$7,0)</f>
        <v>0</v>
      </c>
      <c r="I45" s="7">
        <f>IF(Data!B45&gt;0,Correlation!$B$7,0)</f>
        <v>0.48053660218278615</v>
      </c>
      <c r="J45" s="7">
        <f>IF(Data!D45&gt;0,Correlation!$D$7,0)</f>
        <v>0</v>
      </c>
      <c r="K45" s="7">
        <f>IF(Data!R45&gt;0,Correlation!$R$7,0)</f>
        <v>0.39943642888722536</v>
      </c>
      <c r="L45" s="7">
        <f>IF(Data!J45&gt;0,Correlation!$J$7,0)</f>
        <v>0.38713264586848378</v>
      </c>
      <c r="M45" s="3">
        <f t="shared" si="3"/>
        <v>1.2671056769384954</v>
      </c>
      <c r="N45" s="6">
        <f>G45/IF(M45&gt;0,M45,1)+Data!$G$102</f>
        <v>2.3927494614705358</v>
      </c>
    </row>
    <row r="46" spans="1:14" x14ac:dyDescent="0.3">
      <c r="A46" t="str">
        <f>Data!A46</f>
        <v>568: Apollo 13 (1995)</v>
      </c>
      <c r="B46" s="7">
        <f>IF(Data!O46&gt;0,Data!O46-Data!$O$102,0)*Correlation!$O$7</f>
        <v>0</v>
      </c>
      <c r="C46" s="7">
        <f>IF(Data!B46&gt;0,Data!B46-Data!$B$102,0)*Correlation!$B$7</f>
        <v>-7.2808576088300866E-2</v>
      </c>
      <c r="D46" s="7">
        <f>IF(Data!D46&gt;0,Data!D46-Data!$D$102,0)*Correlation!$D$7</f>
        <v>0</v>
      </c>
      <c r="E46" s="7">
        <f>IF(Data!R46&gt;0,Data!R46-Data!$R$102,0)*Correlation!$R$7</f>
        <v>0</v>
      </c>
      <c r="F46" s="7">
        <f>IF(Data!J46&gt;0,Data!J46-Data!$J$102,0)*Correlation!$J$7</f>
        <v>0.30446369544865137</v>
      </c>
      <c r="G46" s="3">
        <f t="shared" si="2"/>
        <v>0.23165511936035049</v>
      </c>
      <c r="H46" s="7">
        <f>IF(Data!O46&gt;0,Correlation!$O$7,0)</f>
        <v>0</v>
      </c>
      <c r="I46" s="7">
        <f>IF(Data!B46&gt;0,Correlation!$B$7,0)</f>
        <v>0.48053660218278615</v>
      </c>
      <c r="J46" s="7">
        <f>IF(Data!D46&gt;0,Correlation!$D$7,0)</f>
        <v>0</v>
      </c>
      <c r="K46" s="7">
        <f>IF(Data!R46&gt;0,Correlation!$R$7,0)</f>
        <v>0</v>
      </c>
      <c r="L46" s="7">
        <f>IF(Data!J46&gt;0,Correlation!$J$7,0)</f>
        <v>0.38713264586848378</v>
      </c>
      <c r="M46" s="3">
        <f t="shared" si="3"/>
        <v>0.86766924805126999</v>
      </c>
      <c r="N46" s="6">
        <f>G46/IF(M46&gt;0,M46,1)+Data!$G$102</f>
        <v>3.9336521797301214</v>
      </c>
    </row>
    <row r="47" spans="1:14" x14ac:dyDescent="0.3">
      <c r="A47" t="str">
        <f>Data!A47</f>
        <v>581: Dances with Wolves (1990)</v>
      </c>
      <c r="B47" s="7">
        <f>IF(Data!O47&gt;0,Data!O47-Data!$O$102,0)*Correlation!$O$7</f>
        <v>0</v>
      </c>
      <c r="C47" s="7">
        <f>IF(Data!B47&gt;0,Data!B47-Data!$B$102,0)*Correlation!$B$7</f>
        <v>0</v>
      </c>
      <c r="D47" s="7">
        <f>IF(Data!D47&gt;0,Data!D47-Data!$D$102,0)*Correlation!$D$7</f>
        <v>0</v>
      </c>
      <c r="E47" s="7">
        <f>IF(Data!R47&gt;0,Data!R47-Data!$R$102,0)*Correlation!$R$7</f>
        <v>0</v>
      </c>
      <c r="F47" s="7">
        <f>IF(Data!J47&gt;0,Data!J47-Data!$J$102,0)*Correlation!$J$7</f>
        <v>0.30446369544865137</v>
      </c>
      <c r="G47" s="3">
        <f t="shared" si="2"/>
        <v>0.30446369544865137</v>
      </c>
      <c r="H47" s="7">
        <f>IF(Data!O47&gt;0,Correlation!$O$7,0)</f>
        <v>0</v>
      </c>
      <c r="I47" s="7">
        <f>IF(Data!B47&gt;0,Correlation!$B$7,0)</f>
        <v>0</v>
      </c>
      <c r="J47" s="7">
        <f>IF(Data!D47&gt;0,Correlation!$D$7,0)</f>
        <v>0</v>
      </c>
      <c r="K47" s="7">
        <f>IF(Data!R47&gt;0,Correlation!$R$7,0)</f>
        <v>0</v>
      </c>
      <c r="L47" s="7">
        <f>IF(Data!J47&gt;0,Correlation!$J$7,0)</f>
        <v>0.38713264586848378</v>
      </c>
      <c r="M47" s="3">
        <f t="shared" si="3"/>
        <v>0.38713264586848378</v>
      </c>
      <c r="N47" s="6">
        <f>G47/IF(M47&gt;0,M47,1)+Data!$G$102</f>
        <v>4.453125</v>
      </c>
    </row>
    <row r="48" spans="1:14" x14ac:dyDescent="0.3">
      <c r="A48" t="str">
        <f>Data!A48</f>
        <v>585: Monsters Inc. (2001)</v>
      </c>
      <c r="B48" s="7">
        <f>IF(Data!O48&gt;0,Data!O48-Data!$O$102,0)*Correlation!$O$7</f>
        <v>0.32482173096839445</v>
      </c>
      <c r="C48" s="7">
        <f>IF(Data!B48&gt;0,Data!B48-Data!$B$102,0)*Correlation!$B$7</f>
        <v>0</v>
      </c>
      <c r="D48" s="7">
        <f>IF(Data!D48&gt;0,Data!D48-Data!$D$102,0)*Correlation!$D$7</f>
        <v>0.14901513911804351</v>
      </c>
      <c r="E48" s="7">
        <f>IF(Data!R48&gt;0,Data!R48-Data!$R$102,0)*Correlation!$R$7</f>
        <v>0.21398380118958496</v>
      </c>
      <c r="F48" s="7">
        <f>IF(Data!J48&gt;0,Data!J48-Data!$J$102,0)*Correlation!$J$7</f>
        <v>-8.2668950419832424E-2</v>
      </c>
      <c r="G48" s="3">
        <f t="shared" si="2"/>
        <v>0.6051517208561904</v>
      </c>
      <c r="H48" s="7">
        <f>IF(Data!O48&gt;0,Correlation!$O$7,0)</f>
        <v>0.53906585139435703</v>
      </c>
      <c r="I48" s="7">
        <f>IF(Data!B48&gt;0,Correlation!$B$7,0)</f>
        <v>0</v>
      </c>
      <c r="J48" s="7">
        <f>IF(Data!D48&gt;0,Correlation!$D$7,0)</f>
        <v>0.46833329437099369</v>
      </c>
      <c r="K48" s="7">
        <f>IF(Data!R48&gt;0,Correlation!$R$7,0)</f>
        <v>0.39943642888722536</v>
      </c>
      <c r="L48" s="7">
        <f>IF(Data!J48&gt;0,Correlation!$J$7,0)</f>
        <v>0.38713264586848378</v>
      </c>
      <c r="M48" s="3">
        <f t="shared" si="3"/>
        <v>1.7939682205210601</v>
      </c>
      <c r="N48" s="6">
        <f>G48/IF(M48&gt;0,M48,1)+Data!$G$102</f>
        <v>4.0039924419696558</v>
      </c>
    </row>
    <row r="49" spans="1:14" x14ac:dyDescent="0.3">
      <c r="A49" t="str">
        <f>Data!A49</f>
        <v>597: Titanic (1997)</v>
      </c>
      <c r="B49" s="7">
        <f>IF(Data!O49&gt;0,Data!O49-Data!$O$102,0)*Correlation!$O$7</f>
        <v>0</v>
      </c>
      <c r="C49" s="7">
        <f>IF(Data!B49&gt;0,Data!B49-Data!$B$102,0)*Correlation!$B$7</f>
        <v>0.1674597250030922</v>
      </c>
      <c r="D49" s="7">
        <f>IF(Data!D49&gt;0,Data!D49-Data!$D$102,0)*Correlation!$D$7</f>
        <v>-8.5151508067453321E-2</v>
      </c>
      <c r="E49" s="7">
        <f>IF(Data!R49&gt;0,Data!R49-Data!$R$102,0)*Correlation!$R$7</f>
        <v>0</v>
      </c>
      <c r="F49" s="7">
        <f>IF(Data!J49&gt;0,Data!J49-Data!$J$102,0)*Correlation!$J$7</f>
        <v>0.11089737251440947</v>
      </c>
      <c r="G49" s="3">
        <f t="shared" si="2"/>
        <v>0.19320558945004834</v>
      </c>
      <c r="H49" s="7">
        <f>IF(Data!O49&gt;0,Correlation!$O$7,0)</f>
        <v>0</v>
      </c>
      <c r="I49" s="7">
        <f>IF(Data!B49&gt;0,Correlation!$B$7,0)</f>
        <v>0.48053660218278615</v>
      </c>
      <c r="J49" s="7">
        <f>IF(Data!D49&gt;0,Correlation!$D$7,0)</f>
        <v>0.46833329437099369</v>
      </c>
      <c r="K49" s="7">
        <f>IF(Data!R49&gt;0,Correlation!$R$7,0)</f>
        <v>0</v>
      </c>
      <c r="L49" s="7">
        <f>IF(Data!J49&gt;0,Correlation!$J$7,0)</f>
        <v>0.38713264586848378</v>
      </c>
      <c r="M49" s="3">
        <f t="shared" si="3"/>
        <v>1.3360025424222637</v>
      </c>
      <c r="N49" s="6">
        <f>G49/IF(M49&gt;0,M49,1)+Data!$G$102</f>
        <v>3.8112813536265833</v>
      </c>
    </row>
    <row r="50" spans="1:14" x14ac:dyDescent="0.3">
      <c r="A50" t="str">
        <f>Data!A50</f>
        <v>601: E.T. the Extra-Terrestrial (1982)</v>
      </c>
      <c r="B50" s="7">
        <f>IF(Data!O50&gt;0,Data!O50-Data!$O$102,0)*Correlation!$O$7</f>
        <v>0.32482173096839445</v>
      </c>
      <c r="C50" s="7">
        <f>IF(Data!B50&gt;0,Data!B50-Data!$B$102,0)*Correlation!$B$7</f>
        <v>0</v>
      </c>
      <c r="D50" s="7">
        <f>IF(Data!D50&gt;0,Data!D50-Data!$D$102,0)*Correlation!$D$7</f>
        <v>0</v>
      </c>
      <c r="E50" s="7">
        <f>IF(Data!R50&gt;0,Data!R50-Data!$R$102,0)*Correlation!$R$7</f>
        <v>-0.38517084214125308</v>
      </c>
      <c r="F50" s="7">
        <f>IF(Data!J50&gt;0,Data!J50-Data!$J$102,0)*Correlation!$J$7</f>
        <v>0.11089737251440947</v>
      </c>
      <c r="G50" s="3">
        <f t="shared" si="2"/>
        <v>5.054826134155084E-2</v>
      </c>
      <c r="H50" s="7">
        <f>IF(Data!O50&gt;0,Correlation!$O$7,0)</f>
        <v>0.53906585139435703</v>
      </c>
      <c r="I50" s="7">
        <f>IF(Data!B50&gt;0,Correlation!$B$7,0)</f>
        <v>0</v>
      </c>
      <c r="J50" s="7">
        <f>IF(Data!D50&gt;0,Correlation!$D$7,0)</f>
        <v>0</v>
      </c>
      <c r="K50" s="7">
        <f>IF(Data!R50&gt;0,Correlation!$R$7,0)</f>
        <v>0.39943642888722536</v>
      </c>
      <c r="L50" s="7">
        <f>IF(Data!J50&gt;0,Correlation!$J$7,0)</f>
        <v>0.38713264586848378</v>
      </c>
      <c r="M50" s="3">
        <f t="shared" si="3"/>
        <v>1.3256349261500662</v>
      </c>
      <c r="N50" s="6">
        <f>G50/IF(M50&gt;0,M50,1)+Data!$G$102</f>
        <v>3.7047980257191577</v>
      </c>
    </row>
    <row r="51" spans="1:14" x14ac:dyDescent="0.3">
      <c r="A51" t="str">
        <f>Data!A51</f>
        <v>602: Independence Day (a.k.a. ID4) (1996)</v>
      </c>
      <c r="B51" s="7">
        <f>IF(Data!O51&gt;0,Data!O51-Data!$O$102,0)*Correlation!$O$7</f>
        <v>-0.21424412042596261</v>
      </c>
      <c r="C51" s="7">
        <f>IF(Data!B51&gt;0,Data!B51-Data!$B$102,0)*Correlation!$B$7</f>
        <v>0.1674597250030922</v>
      </c>
      <c r="D51" s="7">
        <f>IF(Data!D51&gt;0,Data!D51-Data!$D$102,0)*Correlation!$D$7</f>
        <v>0</v>
      </c>
      <c r="E51" s="7">
        <f>IF(Data!R51&gt;0,Data!R51-Data!$R$102,0)*Correlation!$R$7</f>
        <v>-0.58488905658486579</v>
      </c>
      <c r="F51" s="7">
        <f>IF(Data!J51&gt;0,Data!J51-Data!$J$102,0)*Correlation!$J$7</f>
        <v>-8.2668950419832424E-2</v>
      </c>
      <c r="G51" s="3">
        <f t="shared" si="2"/>
        <v>-0.71434240242756863</v>
      </c>
      <c r="H51" s="7">
        <f>IF(Data!O51&gt;0,Correlation!$O$7,0)</f>
        <v>0.53906585139435703</v>
      </c>
      <c r="I51" s="7">
        <f>IF(Data!B51&gt;0,Correlation!$B$7,0)</f>
        <v>0.48053660218278615</v>
      </c>
      <c r="J51" s="7">
        <f>IF(Data!D51&gt;0,Correlation!$D$7,0)</f>
        <v>0</v>
      </c>
      <c r="K51" s="7">
        <f>IF(Data!R51&gt;0,Correlation!$R$7,0)</f>
        <v>0.39943642888722536</v>
      </c>
      <c r="L51" s="7">
        <f>IF(Data!J51&gt;0,Correlation!$J$7,0)</f>
        <v>0.38713264586848378</v>
      </c>
      <c r="M51" s="3">
        <f t="shared" si="3"/>
        <v>1.8061715283328525</v>
      </c>
      <c r="N51" s="6">
        <f>G51/IF(M51&gt;0,M51,1)+Data!$G$102</f>
        <v>3.2711658013158953</v>
      </c>
    </row>
    <row r="52" spans="1:14" x14ac:dyDescent="0.3">
      <c r="A52" t="str">
        <f>Data!A52</f>
        <v>603: The Matrix (1999)</v>
      </c>
      <c r="B52" s="7">
        <f>IF(Data!O52&gt;0,Data!O52-Data!$O$102,0)*Correlation!$O$7</f>
        <v>5.5288805271215907E-2</v>
      </c>
      <c r="C52" s="7">
        <f>IF(Data!B52&gt;0,Data!B52-Data!$B$102,0)*Correlation!$B$7</f>
        <v>0.40772802609448527</v>
      </c>
      <c r="D52" s="7">
        <f>IF(Data!D52&gt;0,Data!D52-Data!$D$102,0)*Correlation!$D$7</f>
        <v>0.14901513911804351</v>
      </c>
      <c r="E52" s="7">
        <f>IF(Data!R52&gt;0,Data!R52-Data!$R$102,0)*Correlation!$R$7</f>
        <v>0.81313844452042305</v>
      </c>
      <c r="F52" s="7">
        <f>IF(Data!J52&gt;0,Data!J52-Data!$J$102,0)*Correlation!$J$7</f>
        <v>-8.2668950419832424E-2</v>
      </c>
      <c r="G52" s="3">
        <f t="shared" si="2"/>
        <v>1.3425014645843354</v>
      </c>
      <c r="H52" s="7">
        <f>IF(Data!O52&gt;0,Correlation!$O$7,0)</f>
        <v>0.53906585139435703</v>
      </c>
      <c r="I52" s="7">
        <f>IF(Data!B52&gt;0,Correlation!$B$7,0)</f>
        <v>0.48053660218278615</v>
      </c>
      <c r="J52" s="7">
        <f>IF(Data!D52&gt;0,Correlation!$D$7,0)</f>
        <v>0.46833329437099369</v>
      </c>
      <c r="K52" s="7">
        <f>IF(Data!R52&gt;0,Correlation!$R$7,0)</f>
        <v>0.39943642888722536</v>
      </c>
      <c r="L52" s="7">
        <f>IF(Data!J52&gt;0,Correlation!$J$7,0)</f>
        <v>0.38713264586848378</v>
      </c>
      <c r="M52" s="3">
        <f t="shared" si="3"/>
        <v>2.2745048227038462</v>
      </c>
      <c r="N52" s="6">
        <f>G52/IF(M52&gt;0,M52,1)+Data!$G$102</f>
        <v>4.2569056721783891</v>
      </c>
    </row>
    <row r="53" spans="1:14" x14ac:dyDescent="0.3">
      <c r="A53" t="str">
        <f>Data!A53</f>
        <v>604: The Matrix Reloaded (2003)</v>
      </c>
      <c r="B53" s="7">
        <f>IF(Data!O53&gt;0,Data!O53-Data!$O$102,0)*Correlation!$O$7</f>
        <v>-0.4837770461231411</v>
      </c>
      <c r="C53" s="7">
        <f>IF(Data!B53&gt;0,Data!B53-Data!$B$102,0)*Correlation!$B$7</f>
        <v>0.1674597250030922</v>
      </c>
      <c r="D53" s="7">
        <f>IF(Data!D53&gt;0,Data!D53-Data!$D$102,0)*Correlation!$D$7</f>
        <v>-8.5151508067453321E-2</v>
      </c>
      <c r="E53" s="7">
        <f>IF(Data!R53&gt;0,Data!R53-Data!$R$102,0)*Correlation!$R$7</f>
        <v>1.4265586745972284E-2</v>
      </c>
      <c r="F53" s="7">
        <f>IF(Data!J53&gt;0,Data!J53-Data!$J$102,0)*Correlation!$J$7</f>
        <v>0.11089737251440947</v>
      </c>
      <c r="G53" s="3">
        <f t="shared" si="2"/>
        <v>-0.27630586992712047</v>
      </c>
      <c r="H53" s="7">
        <f>IF(Data!O53&gt;0,Correlation!$O$7,0)</f>
        <v>0.53906585139435703</v>
      </c>
      <c r="I53" s="7">
        <f>IF(Data!B53&gt;0,Correlation!$B$7,0)</f>
        <v>0.48053660218278615</v>
      </c>
      <c r="J53" s="7">
        <f>IF(Data!D53&gt;0,Correlation!$D$7,0)</f>
        <v>0.46833329437099369</v>
      </c>
      <c r="K53" s="7">
        <f>IF(Data!R53&gt;0,Correlation!$R$7,0)</f>
        <v>0.39943642888722536</v>
      </c>
      <c r="L53" s="7">
        <f>IF(Data!J53&gt;0,Correlation!$J$7,0)</f>
        <v>0.38713264586848378</v>
      </c>
      <c r="M53" s="3">
        <f t="shared" si="3"/>
        <v>2.2745048227038462</v>
      </c>
      <c r="N53" s="6">
        <f>G53/IF(M53&gt;0,M53,1)+Data!$G$102</f>
        <v>3.5451870957424516</v>
      </c>
    </row>
    <row r="54" spans="1:14" x14ac:dyDescent="0.3">
      <c r="A54" t="str">
        <f>Data!A54</f>
        <v>607: Men in Black (a.k.a. MIB) (1997)</v>
      </c>
      <c r="B54" s="7">
        <f>IF(Data!O54&gt;0,Data!O54-Data!$O$102,0)*Correlation!$O$7</f>
        <v>-0.75330997182031967</v>
      </c>
      <c r="C54" s="7">
        <f>IF(Data!B54&gt;0,Data!B54-Data!$B$102,0)*Correlation!$B$7</f>
        <v>-0.31307687717969396</v>
      </c>
      <c r="D54" s="7">
        <f>IF(Data!D54&gt;0,Data!D54-Data!$D$102,0)*Correlation!$D$7</f>
        <v>0.14901513911804351</v>
      </c>
      <c r="E54" s="7">
        <f>IF(Data!R54&gt;0,Data!R54-Data!$R$102,0)*Correlation!$R$7</f>
        <v>0.61342023007681035</v>
      </c>
      <c r="F54" s="7">
        <f>IF(Data!J54&gt;0,Data!J54-Data!$J$102,0)*Correlation!$J$7</f>
        <v>-8.2668950419832424E-2</v>
      </c>
      <c r="G54" s="3">
        <f t="shared" si="2"/>
        <v>-0.38662043022499221</v>
      </c>
      <c r="H54" s="7">
        <f>IF(Data!O54&gt;0,Correlation!$O$7,0)</f>
        <v>0.53906585139435703</v>
      </c>
      <c r="I54" s="7">
        <f>IF(Data!B54&gt;0,Correlation!$B$7,0)</f>
        <v>0.48053660218278615</v>
      </c>
      <c r="J54" s="7">
        <f>IF(Data!D54&gt;0,Correlation!$D$7,0)</f>
        <v>0.46833329437099369</v>
      </c>
      <c r="K54" s="7">
        <f>IF(Data!R54&gt;0,Correlation!$R$7,0)</f>
        <v>0.39943642888722536</v>
      </c>
      <c r="L54" s="7">
        <f>IF(Data!J54&gt;0,Correlation!$J$7,0)</f>
        <v>0.38713264586848378</v>
      </c>
      <c r="M54" s="3">
        <f t="shared" si="3"/>
        <v>2.2745048227038462</v>
      </c>
      <c r="N54" s="6">
        <f>G54/IF(M54&gt;0,M54,1)+Data!$G$102</f>
        <v>3.4966866224980233</v>
      </c>
    </row>
    <row r="55" spans="1:14" x14ac:dyDescent="0.3">
      <c r="A55" t="str">
        <f>Data!A55</f>
        <v>629: The Usual Suspects (1995)</v>
      </c>
      <c r="B55" s="7">
        <f>IF(Data!O55&gt;0,Data!O55-Data!$O$102,0)*Correlation!$O$7</f>
        <v>0</v>
      </c>
      <c r="C55" s="7">
        <f>IF(Data!B55&gt;0,Data!B55-Data!$B$102,0)*Correlation!$B$7</f>
        <v>0</v>
      </c>
      <c r="D55" s="7">
        <f>IF(Data!D55&gt;0,Data!D55-Data!$D$102,0)*Correlation!$D$7</f>
        <v>0.14901513911804351</v>
      </c>
      <c r="E55" s="7">
        <f>IF(Data!R55&gt;0,Data!R55-Data!$R$102,0)*Correlation!$R$7</f>
        <v>0</v>
      </c>
      <c r="F55" s="7">
        <f>IF(Data!J55&gt;0,Data!J55-Data!$J$102,0)*Correlation!$J$7</f>
        <v>0.30446369544865137</v>
      </c>
      <c r="G55" s="3">
        <f t="shared" si="2"/>
        <v>0.45347883456669491</v>
      </c>
      <c r="H55" s="7">
        <f>IF(Data!O55&gt;0,Correlation!$O$7,0)</f>
        <v>0</v>
      </c>
      <c r="I55" s="7">
        <f>IF(Data!B55&gt;0,Correlation!$B$7,0)</f>
        <v>0</v>
      </c>
      <c r="J55" s="7">
        <f>IF(Data!D55&gt;0,Correlation!$D$7,0)</f>
        <v>0.46833329437099369</v>
      </c>
      <c r="K55" s="7">
        <f>IF(Data!R55&gt;0,Correlation!$R$7,0)</f>
        <v>0</v>
      </c>
      <c r="L55" s="7">
        <f>IF(Data!J55&gt;0,Correlation!$J$7,0)</f>
        <v>0.38713264586848378</v>
      </c>
      <c r="M55" s="3">
        <f t="shared" si="3"/>
        <v>0.85546594023947753</v>
      </c>
      <c r="N55" s="6">
        <f>G55/IF(M55&gt;0,M55,1)+Data!$G$102</f>
        <v>4.1967623878823455</v>
      </c>
    </row>
    <row r="56" spans="1:14" x14ac:dyDescent="0.3">
      <c r="A56" t="str">
        <f>Data!A56</f>
        <v>640: Catch Me If You Can (2002)</v>
      </c>
      <c r="B56" s="7">
        <f>IF(Data!O56&gt;0,Data!O56-Data!$O$102,0)*Correlation!$O$7</f>
        <v>0</v>
      </c>
      <c r="C56" s="7">
        <f>IF(Data!B56&gt;0,Data!B56-Data!$B$102,0)*Correlation!$B$7</f>
        <v>-7.2808576088300866E-2</v>
      </c>
      <c r="D56" s="7">
        <f>IF(Data!D56&gt;0,Data!D56-Data!$D$102,0)*Correlation!$D$7</f>
        <v>0</v>
      </c>
      <c r="E56" s="7">
        <f>IF(Data!R56&gt;0,Data!R56-Data!$R$102,0)*Correlation!$R$7</f>
        <v>0.41370201563319764</v>
      </c>
      <c r="F56" s="7">
        <f>IF(Data!J56&gt;0,Data!J56-Data!$J$102,0)*Correlation!$J$7</f>
        <v>-8.2668950419832424E-2</v>
      </c>
      <c r="G56" s="3">
        <f t="shared" si="2"/>
        <v>0.25822448912506435</v>
      </c>
      <c r="H56" s="7">
        <f>IF(Data!O56&gt;0,Correlation!$O$7,0)</f>
        <v>0</v>
      </c>
      <c r="I56" s="7">
        <f>IF(Data!B56&gt;0,Correlation!$B$7,0)</f>
        <v>0.48053660218278615</v>
      </c>
      <c r="J56" s="7">
        <f>IF(Data!D56&gt;0,Correlation!$D$7,0)</f>
        <v>0</v>
      </c>
      <c r="K56" s="7">
        <f>IF(Data!R56&gt;0,Correlation!$R$7,0)</f>
        <v>0.39943642888722536</v>
      </c>
      <c r="L56" s="7">
        <f>IF(Data!J56&gt;0,Correlation!$J$7,0)</f>
        <v>0.38713264586848378</v>
      </c>
      <c r="M56" s="3">
        <f t="shared" si="3"/>
        <v>1.2671056769384954</v>
      </c>
      <c r="N56" s="6">
        <f>G56/IF(M56&gt;0,M56,1)+Data!$G$102</f>
        <v>3.8704574741934472</v>
      </c>
    </row>
    <row r="57" spans="1:14" x14ac:dyDescent="0.3">
      <c r="A57" t="str">
        <f>Data!A57</f>
        <v>641: Requiem for a Dream (2000)</v>
      </c>
      <c r="B57" s="7">
        <f>IF(Data!O57&gt;0,Data!O57-Data!$O$102,0)*Correlation!$O$7</f>
        <v>0.32482173096839445</v>
      </c>
      <c r="C57" s="7">
        <f>IF(Data!B57&gt;0,Data!B57-Data!$B$102,0)*Correlation!$B$7</f>
        <v>0</v>
      </c>
      <c r="D57" s="7">
        <f>IF(Data!D57&gt;0,Data!D57-Data!$D$102,0)*Correlation!$D$7</f>
        <v>0</v>
      </c>
      <c r="E57" s="7">
        <f>IF(Data!R57&gt;0,Data!R57-Data!$R$102,0)*Correlation!$R$7</f>
        <v>0.21398380118958496</v>
      </c>
      <c r="F57" s="7">
        <f>IF(Data!J57&gt;0,Data!J57-Data!$J$102,0)*Correlation!$J$7</f>
        <v>0</v>
      </c>
      <c r="G57" s="3">
        <f t="shared" si="2"/>
        <v>0.53880553215797944</v>
      </c>
      <c r="H57" s="7">
        <f>IF(Data!O57&gt;0,Correlation!$O$7,0)</f>
        <v>0.53906585139435703</v>
      </c>
      <c r="I57" s="7">
        <f>IF(Data!B57&gt;0,Correlation!$B$7,0)</f>
        <v>0</v>
      </c>
      <c r="J57" s="7">
        <f>IF(Data!D57&gt;0,Correlation!$D$7,0)</f>
        <v>0</v>
      </c>
      <c r="K57" s="7">
        <f>IF(Data!R57&gt;0,Correlation!$R$7,0)</f>
        <v>0.39943642888722536</v>
      </c>
      <c r="L57" s="7">
        <f>IF(Data!J57&gt;0,Correlation!$J$7,0)</f>
        <v>0</v>
      </c>
      <c r="M57" s="3">
        <f t="shared" si="3"/>
        <v>0.93850228028158234</v>
      </c>
      <c r="N57" s="6">
        <f>G57/IF(M57&gt;0,M57,1)+Data!$G$102</f>
        <v>4.2407787849625533</v>
      </c>
    </row>
    <row r="58" spans="1:14" x14ac:dyDescent="0.3">
      <c r="A58" t="str">
        <f>Data!A58</f>
        <v>664: Twister (1996)</v>
      </c>
      <c r="B58" s="7">
        <f>IF(Data!O58&gt;0,Data!O58-Data!$O$102,0)*Correlation!$O$7</f>
        <v>0</v>
      </c>
      <c r="C58" s="7">
        <f>IF(Data!B58&gt;0,Data!B58-Data!$B$102,0)*Correlation!$B$7</f>
        <v>0</v>
      </c>
      <c r="D58" s="7">
        <f>IF(Data!D58&gt;0,Data!D58-Data!$D$102,0)*Correlation!$D$7</f>
        <v>0</v>
      </c>
      <c r="E58" s="7">
        <f>IF(Data!R58&gt;0,Data!R58-Data!$R$102,0)*Correlation!$R$7</f>
        <v>0</v>
      </c>
      <c r="F58" s="7">
        <f>IF(Data!J58&gt;0,Data!J58-Data!$J$102,0)*Correlation!$J$7</f>
        <v>0.11089737251440947</v>
      </c>
      <c r="G58" s="3">
        <f t="shared" si="2"/>
        <v>0.11089737251440947</v>
      </c>
      <c r="H58" s="7">
        <f>IF(Data!O58&gt;0,Correlation!$O$7,0)</f>
        <v>0</v>
      </c>
      <c r="I58" s="7">
        <f>IF(Data!B58&gt;0,Correlation!$B$7,0)</f>
        <v>0</v>
      </c>
      <c r="J58" s="7">
        <f>IF(Data!D58&gt;0,Correlation!$D$7,0)</f>
        <v>0</v>
      </c>
      <c r="K58" s="7">
        <f>IF(Data!R58&gt;0,Correlation!$R$7,0)</f>
        <v>0</v>
      </c>
      <c r="L58" s="7">
        <f>IF(Data!J58&gt;0,Correlation!$J$7,0)</f>
        <v>0.38713264586848378</v>
      </c>
      <c r="M58" s="3">
        <f t="shared" si="3"/>
        <v>0.38713264586848378</v>
      </c>
      <c r="N58" s="6">
        <f>G58/IF(M58&gt;0,M58,1)+Data!$G$102</f>
        <v>3.953125</v>
      </c>
    </row>
    <row r="59" spans="1:14" x14ac:dyDescent="0.3">
      <c r="A59" t="str">
        <f>Data!A59</f>
        <v>671: Harry Potter and the Sorcerer's Stone (a.k.a. Harry Potter and the Philosopher's Stone) (2001)</v>
      </c>
      <c r="B59" s="7">
        <f>IF(Data!O59&gt;0,Data!O59-Data!$O$102,0)*Correlation!$O$7</f>
        <v>0</v>
      </c>
      <c r="C59" s="7">
        <f>IF(Data!B59&gt;0,Data!B59-Data!$B$102,0)*Correlation!$B$7</f>
        <v>0</v>
      </c>
      <c r="D59" s="7">
        <f>IF(Data!D59&gt;0,Data!D59-Data!$D$102,0)*Correlation!$D$7</f>
        <v>0.14901513911804351</v>
      </c>
      <c r="E59" s="7">
        <f>IF(Data!R59&gt;0,Data!R59-Data!$R$102,0)*Correlation!$R$7</f>
        <v>0</v>
      </c>
      <c r="F59" s="7">
        <f>IF(Data!J59&gt;0,Data!J59-Data!$J$102,0)*Correlation!$J$7</f>
        <v>-8.2668950419832424E-2</v>
      </c>
      <c r="G59" s="3">
        <f t="shared" si="2"/>
        <v>6.6346188698211087E-2</v>
      </c>
      <c r="H59" s="7">
        <f>IF(Data!O59&gt;0,Correlation!$O$7,0)</f>
        <v>0</v>
      </c>
      <c r="I59" s="7">
        <f>IF(Data!B59&gt;0,Correlation!$B$7,0)</f>
        <v>0</v>
      </c>
      <c r="J59" s="7">
        <f>IF(Data!D59&gt;0,Correlation!$D$7,0)</f>
        <v>0.46833329437099369</v>
      </c>
      <c r="K59" s="7">
        <f>IF(Data!R59&gt;0,Correlation!$R$7,0)</f>
        <v>0</v>
      </c>
      <c r="L59" s="7">
        <f>IF(Data!J59&gt;0,Correlation!$J$7,0)</f>
        <v>0.38713264586848378</v>
      </c>
      <c r="M59" s="3">
        <f t="shared" si="3"/>
        <v>0.85546594023947753</v>
      </c>
      <c r="N59" s="6">
        <f>G59/IF(M59&gt;0,M59,1)+Data!$G$102</f>
        <v>3.7442222835269221</v>
      </c>
    </row>
    <row r="60" spans="1:14" x14ac:dyDescent="0.3">
      <c r="A60" t="str">
        <f>Data!A60</f>
        <v>672: Harry Potter and the Chamber of Secrets (2002)</v>
      </c>
      <c r="B60" s="7">
        <f>IF(Data!O60&gt;0,Data!O60-Data!$O$102,0)*Correlation!$O$7</f>
        <v>-0.21424412042596261</v>
      </c>
      <c r="C60" s="7">
        <f>IF(Data!B60&gt;0,Data!B60-Data!$B$102,0)*Correlation!$B$7</f>
        <v>-0.31307687717969396</v>
      </c>
      <c r="D60" s="7">
        <f>IF(Data!D60&gt;0,Data!D60-Data!$D$102,0)*Correlation!$D$7</f>
        <v>0.14901513911804351</v>
      </c>
      <c r="E60" s="7">
        <f>IF(Data!R60&gt;0,Data!R60-Data!$R$102,0)*Correlation!$R$7</f>
        <v>-0.98432548547209109</v>
      </c>
      <c r="F60" s="7">
        <f>IF(Data!J60&gt;0,Data!J60-Data!$J$102,0)*Correlation!$J$7</f>
        <v>-0.27623527335407433</v>
      </c>
      <c r="G60" s="3">
        <f t="shared" si="2"/>
        <v>-1.6388666173137785</v>
      </c>
      <c r="H60" s="7">
        <f>IF(Data!O60&gt;0,Correlation!$O$7,0)</f>
        <v>0.53906585139435703</v>
      </c>
      <c r="I60" s="7">
        <f>IF(Data!B60&gt;0,Correlation!$B$7,0)</f>
        <v>0.48053660218278615</v>
      </c>
      <c r="J60" s="7">
        <f>IF(Data!D60&gt;0,Correlation!$D$7,0)</f>
        <v>0.46833329437099369</v>
      </c>
      <c r="K60" s="7">
        <f>IF(Data!R60&gt;0,Correlation!$R$7,0)</f>
        <v>0.39943642888722536</v>
      </c>
      <c r="L60" s="7">
        <f>IF(Data!J60&gt;0,Correlation!$J$7,0)</f>
        <v>0.38713264586848378</v>
      </c>
      <c r="M60" s="3">
        <f t="shared" si="3"/>
        <v>2.2745048227038462</v>
      </c>
      <c r="N60" s="6">
        <f>G60/IF(M60&gt;0,M60,1)+Data!$G$102</f>
        <v>2.9461289034775979</v>
      </c>
    </row>
    <row r="61" spans="1:14" x14ac:dyDescent="0.3">
      <c r="A61" t="str">
        <f>Data!A61</f>
        <v>680: Pulp Fiction (1994)</v>
      </c>
      <c r="B61" s="7">
        <f>IF(Data!O61&gt;0,Data!O61-Data!$O$102,0)*Correlation!$O$7</f>
        <v>0.32482173096839445</v>
      </c>
      <c r="C61" s="7">
        <f>IF(Data!B61&gt;0,Data!B61-Data!$B$102,0)*Correlation!$B$7</f>
        <v>0</v>
      </c>
      <c r="D61" s="7">
        <f>IF(Data!D61&gt;0,Data!D61-Data!$D$102,0)*Correlation!$D$7</f>
        <v>0</v>
      </c>
      <c r="E61" s="7">
        <f>IF(Data!R61&gt;0,Data!R61-Data!$R$102,0)*Correlation!$R$7</f>
        <v>1.4265586745972284E-2</v>
      </c>
      <c r="F61" s="7">
        <f>IF(Data!J61&gt;0,Data!J61-Data!$J$102,0)*Correlation!$J$7</f>
        <v>0.30446369544865137</v>
      </c>
      <c r="G61" s="3">
        <f t="shared" si="2"/>
        <v>0.6435510131630181</v>
      </c>
      <c r="H61" s="7">
        <f>IF(Data!O61&gt;0,Correlation!$O$7,0)</f>
        <v>0.53906585139435703</v>
      </c>
      <c r="I61" s="7">
        <f>IF(Data!B61&gt;0,Correlation!$B$7,0)</f>
        <v>0</v>
      </c>
      <c r="J61" s="7">
        <f>IF(Data!D61&gt;0,Correlation!$D$7,0)</f>
        <v>0</v>
      </c>
      <c r="K61" s="7">
        <f>IF(Data!R61&gt;0,Correlation!$R$7,0)</f>
        <v>0.39943642888722536</v>
      </c>
      <c r="L61" s="7">
        <f>IF(Data!J61&gt;0,Correlation!$J$7,0)</f>
        <v>0.38713264586848378</v>
      </c>
      <c r="M61" s="3">
        <f t="shared" si="3"/>
        <v>1.3256349261500662</v>
      </c>
      <c r="N61" s="6">
        <f>G61/IF(M61&gt;0,M61,1)+Data!$G$102</f>
        <v>4.1521329141742145</v>
      </c>
    </row>
    <row r="62" spans="1:14" x14ac:dyDescent="0.3">
      <c r="A62" t="str">
        <f>Data!A62</f>
        <v>745: The Sixth Sense (1999)</v>
      </c>
      <c r="B62" s="7">
        <f>IF(Data!O62&gt;0,Data!O62-Data!$O$102,0)*Correlation!$O$7</f>
        <v>0</v>
      </c>
      <c r="C62" s="7">
        <f>IF(Data!B62&gt;0,Data!B62-Data!$B$102,0)*Correlation!$B$7</f>
        <v>0</v>
      </c>
      <c r="D62" s="7">
        <f>IF(Data!D62&gt;0,Data!D62-Data!$D$102,0)*Correlation!$D$7</f>
        <v>0</v>
      </c>
      <c r="E62" s="7">
        <f>IF(Data!R62&gt;0,Data!R62-Data!$R$102,0)*Correlation!$R$7</f>
        <v>0.41370201563319764</v>
      </c>
      <c r="F62" s="7">
        <f>IF(Data!J62&gt;0,Data!J62-Data!$J$102,0)*Correlation!$J$7</f>
        <v>0.30446369544865137</v>
      </c>
      <c r="G62" s="3">
        <f t="shared" si="2"/>
        <v>0.71816571108184901</v>
      </c>
      <c r="H62" s="7">
        <f>IF(Data!O62&gt;0,Correlation!$O$7,0)</f>
        <v>0</v>
      </c>
      <c r="I62" s="7">
        <f>IF(Data!B62&gt;0,Correlation!$B$7,0)</f>
        <v>0</v>
      </c>
      <c r="J62" s="7">
        <f>IF(Data!D62&gt;0,Correlation!$D$7,0)</f>
        <v>0</v>
      </c>
      <c r="K62" s="7">
        <f>IF(Data!R62&gt;0,Correlation!$R$7,0)</f>
        <v>0.39943642888722536</v>
      </c>
      <c r="L62" s="7">
        <f>IF(Data!J62&gt;0,Correlation!$J$7,0)</f>
        <v>0.38713264586848378</v>
      </c>
      <c r="M62" s="3">
        <f t="shared" si="3"/>
        <v>0.78656907475570914</v>
      </c>
      <c r="N62" s="6">
        <f>G62/IF(M62&gt;0,M62,1)+Data!$G$102</f>
        <v>4.5797024497031344</v>
      </c>
    </row>
    <row r="63" spans="1:14" x14ac:dyDescent="0.3">
      <c r="A63" t="str">
        <f>Data!A63</f>
        <v>752: V for Vendetta (2006)</v>
      </c>
      <c r="B63" s="7">
        <f>IF(Data!O63&gt;0,Data!O63-Data!$O$102,0)*Correlation!$O$7</f>
        <v>5.5288805271215907E-2</v>
      </c>
      <c r="C63" s="7">
        <f>IF(Data!B63&gt;0,Data!B63-Data!$B$102,0)*Correlation!$B$7</f>
        <v>0</v>
      </c>
      <c r="D63" s="7">
        <f>IF(Data!D63&gt;0,Data!D63-Data!$D$102,0)*Correlation!$D$7</f>
        <v>0.14901513911804351</v>
      </c>
      <c r="E63" s="7">
        <f>IF(Data!R63&gt;0,Data!R63-Data!$R$102,0)*Correlation!$R$7</f>
        <v>0.61342023007681035</v>
      </c>
      <c r="F63" s="7">
        <f>IF(Data!J63&gt;0,Data!J63-Data!$J$102,0)*Correlation!$J$7</f>
        <v>-8.2668950419832424E-2</v>
      </c>
      <c r="G63" s="3">
        <f t="shared" si="2"/>
        <v>0.73505522404623724</v>
      </c>
      <c r="H63" s="7">
        <f>IF(Data!O63&gt;0,Correlation!$O$7,0)</f>
        <v>0.53906585139435703</v>
      </c>
      <c r="I63" s="7">
        <f>IF(Data!B63&gt;0,Correlation!$B$7,0)</f>
        <v>0</v>
      </c>
      <c r="J63" s="7">
        <f>IF(Data!D63&gt;0,Correlation!$D$7,0)</f>
        <v>0.46833329437099369</v>
      </c>
      <c r="K63" s="7">
        <f>IF(Data!R63&gt;0,Correlation!$R$7,0)</f>
        <v>0.39943642888722536</v>
      </c>
      <c r="L63" s="7">
        <f>IF(Data!J63&gt;0,Correlation!$J$7,0)</f>
        <v>0.38713264586848378</v>
      </c>
      <c r="M63" s="3">
        <f t="shared" si="3"/>
        <v>1.7939682205210601</v>
      </c>
      <c r="N63" s="6">
        <f>G63/IF(M63&gt;0,M63,1)+Data!$G$102</f>
        <v>4.0764037041671077</v>
      </c>
    </row>
    <row r="64" spans="1:14" x14ac:dyDescent="0.3">
      <c r="A64" t="str">
        <f>Data!A64</f>
        <v>786: Almost Famous (2000)</v>
      </c>
      <c r="B64" s="7">
        <f>IF(Data!O64&gt;0,Data!O64-Data!$O$102,0)*Correlation!$O$7</f>
        <v>0</v>
      </c>
      <c r="C64" s="7">
        <f>IF(Data!B64&gt;0,Data!B64-Data!$B$102,0)*Correlation!$B$7</f>
        <v>0</v>
      </c>
      <c r="D64" s="7">
        <f>IF(Data!D64&gt;0,Data!D64-Data!$D$102,0)*Correlation!$D$7</f>
        <v>0</v>
      </c>
      <c r="E64" s="7">
        <f>IF(Data!R64&gt;0,Data!R64-Data!$R$102,0)*Correlation!$R$7</f>
        <v>0</v>
      </c>
      <c r="F64" s="7">
        <f>IF(Data!J64&gt;0,Data!J64-Data!$J$102,0)*Correlation!$J$7</f>
        <v>0.11089737251440947</v>
      </c>
      <c r="G64" s="3">
        <f t="shared" si="2"/>
        <v>0.11089737251440947</v>
      </c>
      <c r="H64" s="7">
        <f>IF(Data!O64&gt;0,Correlation!$O$7,0)</f>
        <v>0</v>
      </c>
      <c r="I64" s="7">
        <f>IF(Data!B64&gt;0,Correlation!$B$7,0)</f>
        <v>0</v>
      </c>
      <c r="J64" s="7">
        <f>IF(Data!D64&gt;0,Correlation!$D$7,0)</f>
        <v>0</v>
      </c>
      <c r="K64" s="7">
        <f>IF(Data!R64&gt;0,Correlation!$R$7,0)</f>
        <v>0</v>
      </c>
      <c r="L64" s="7">
        <f>IF(Data!J64&gt;0,Correlation!$J$7,0)</f>
        <v>0.38713264586848378</v>
      </c>
      <c r="M64" s="3">
        <f t="shared" si="3"/>
        <v>0.38713264586848378</v>
      </c>
      <c r="N64" s="6">
        <f>G64/IF(M64&gt;0,M64,1)+Data!$G$102</f>
        <v>3.953125</v>
      </c>
    </row>
    <row r="65" spans="1:14" x14ac:dyDescent="0.3">
      <c r="A65" t="str">
        <f>Data!A65</f>
        <v>788: Mrs. Doubtfire (1993)</v>
      </c>
      <c r="B65" s="7">
        <f>IF(Data!O65&gt;0,Data!O65-Data!$O$102,0)*Correlation!$O$7</f>
        <v>0</v>
      </c>
      <c r="C65" s="7">
        <f>IF(Data!B65&gt;0,Data!B65-Data!$B$102,0)*Correlation!$B$7</f>
        <v>0</v>
      </c>
      <c r="D65" s="7">
        <f>IF(Data!D65&gt;0,Data!D65-Data!$D$102,0)*Correlation!$D$7</f>
        <v>0</v>
      </c>
      <c r="E65" s="7">
        <f>IF(Data!R65&gt;0,Data!R65-Data!$R$102,0)*Correlation!$R$7</f>
        <v>0</v>
      </c>
      <c r="F65" s="7">
        <f>IF(Data!J65&gt;0,Data!J65-Data!$J$102,0)*Correlation!$J$7</f>
        <v>-8.2668950419832424E-2</v>
      </c>
      <c r="G65" s="3">
        <f t="shared" si="2"/>
        <v>-8.2668950419832424E-2</v>
      </c>
      <c r="H65" s="7">
        <f>IF(Data!O65&gt;0,Correlation!$O$7,0)</f>
        <v>0</v>
      </c>
      <c r="I65" s="7">
        <f>IF(Data!B65&gt;0,Correlation!$B$7,0)</f>
        <v>0</v>
      </c>
      <c r="J65" s="7">
        <f>IF(Data!D65&gt;0,Correlation!$D$7,0)</f>
        <v>0</v>
      </c>
      <c r="K65" s="7">
        <f>IF(Data!R65&gt;0,Correlation!$R$7,0)</f>
        <v>0</v>
      </c>
      <c r="L65" s="7">
        <f>IF(Data!J65&gt;0,Correlation!$J$7,0)</f>
        <v>0.38713264586848378</v>
      </c>
      <c r="M65" s="3">
        <f t="shared" si="3"/>
        <v>0.38713264586848378</v>
      </c>
      <c r="N65" s="6">
        <f>G65/IF(M65&gt;0,M65,1)+Data!$G$102</f>
        <v>3.453125</v>
      </c>
    </row>
    <row r="66" spans="1:14" x14ac:dyDescent="0.3">
      <c r="A66" t="str">
        <f>Data!A66</f>
        <v>807: Seven (a.k.a. Se7en) (1995)</v>
      </c>
      <c r="B66" s="7">
        <f>IF(Data!O66&gt;0,Data!O66-Data!$O$102,0)*Correlation!$O$7</f>
        <v>0</v>
      </c>
      <c r="C66" s="7">
        <f>IF(Data!B66&gt;0,Data!B66-Data!$B$102,0)*Correlation!$B$7</f>
        <v>0</v>
      </c>
      <c r="D66" s="7">
        <f>IF(Data!D66&gt;0,Data!D66-Data!$D$102,0)*Correlation!$D$7</f>
        <v>0.14901513911804351</v>
      </c>
      <c r="E66" s="7">
        <f>IF(Data!R66&gt;0,Data!R66-Data!$R$102,0)*Correlation!$R$7</f>
        <v>0.81313844452042305</v>
      </c>
      <c r="F66" s="7">
        <f>IF(Data!J66&gt;0,Data!J66-Data!$J$102,0)*Correlation!$J$7</f>
        <v>0.30446369544865137</v>
      </c>
      <c r="G66" s="3">
        <f t="shared" ref="G66:G97" si="4">SUM(B66:F66)</f>
        <v>1.266617279087118</v>
      </c>
      <c r="H66" s="7">
        <f>IF(Data!O66&gt;0,Correlation!$O$7,0)</f>
        <v>0</v>
      </c>
      <c r="I66" s="7">
        <f>IF(Data!B66&gt;0,Correlation!$B$7,0)</f>
        <v>0</v>
      </c>
      <c r="J66" s="7">
        <f>IF(Data!D66&gt;0,Correlation!$D$7,0)</f>
        <v>0.46833329437099369</v>
      </c>
      <c r="K66" s="7">
        <f>IF(Data!R66&gt;0,Correlation!$R$7,0)</f>
        <v>0.39943642888722536</v>
      </c>
      <c r="L66" s="7">
        <f>IF(Data!J66&gt;0,Correlation!$J$7,0)</f>
        <v>0.38713264586848378</v>
      </c>
      <c r="M66" s="3">
        <f t="shared" ref="M66:M97" si="5">SUM(H66:L66)</f>
        <v>1.2549023691267029</v>
      </c>
      <c r="N66" s="6">
        <f>G66/IF(M66&gt;0,M66,1)+Data!$G$102</f>
        <v>4.6760019825036805</v>
      </c>
    </row>
    <row r="67" spans="1:14" x14ac:dyDescent="0.3">
      <c r="A67" t="str">
        <f>Data!A67</f>
        <v>808: Shrek (2001)</v>
      </c>
      <c r="B67" s="7">
        <f>IF(Data!O67&gt;0,Data!O67-Data!$O$102,0)*Correlation!$O$7</f>
        <v>-0.4837770461231411</v>
      </c>
      <c r="C67" s="7">
        <f>IF(Data!B67&gt;0,Data!B67-Data!$B$102,0)*Correlation!$B$7</f>
        <v>0</v>
      </c>
      <c r="D67" s="7">
        <f>IF(Data!D67&gt;0,Data!D67-Data!$D$102,0)*Correlation!$D$7</f>
        <v>0.14901513911804351</v>
      </c>
      <c r="E67" s="7">
        <f>IF(Data!R67&gt;0,Data!R67-Data!$R$102,0)*Correlation!$R$7</f>
        <v>-0.38517084214125308</v>
      </c>
      <c r="F67" s="7">
        <f>IF(Data!J67&gt;0,Data!J67-Data!$J$102,0)*Correlation!$J$7</f>
        <v>-8.2668950419832424E-2</v>
      </c>
      <c r="G67" s="3">
        <f t="shared" si="4"/>
        <v>-0.8026016995661831</v>
      </c>
      <c r="H67" s="7">
        <f>IF(Data!O67&gt;0,Correlation!$O$7,0)</f>
        <v>0.53906585139435703</v>
      </c>
      <c r="I67" s="7">
        <f>IF(Data!B67&gt;0,Correlation!$B$7,0)</f>
        <v>0</v>
      </c>
      <c r="J67" s="7">
        <f>IF(Data!D67&gt;0,Correlation!$D$7,0)</f>
        <v>0.46833329437099369</v>
      </c>
      <c r="K67" s="7">
        <f>IF(Data!R67&gt;0,Correlation!$R$7,0)</f>
        <v>0.39943642888722536</v>
      </c>
      <c r="L67" s="7">
        <f>IF(Data!J67&gt;0,Correlation!$J$7,0)</f>
        <v>0.38713264586848378</v>
      </c>
      <c r="M67" s="3">
        <f t="shared" si="5"/>
        <v>1.7939682205210601</v>
      </c>
      <c r="N67" s="6">
        <f>G67/IF(M67&gt;0,M67,1)+Data!$G$102</f>
        <v>3.2192776380399128</v>
      </c>
    </row>
    <row r="68" spans="1:14" x14ac:dyDescent="0.3">
      <c r="A68" t="str">
        <f>Data!A68</f>
        <v>809: Shrek 2 (2004)</v>
      </c>
      <c r="B68" s="7">
        <f>IF(Data!O68&gt;0,Data!O68-Data!$O$102,0)*Correlation!$O$7</f>
        <v>0</v>
      </c>
      <c r="C68" s="7">
        <f>IF(Data!B68&gt;0,Data!B68-Data!$B$102,0)*Correlation!$B$7</f>
        <v>0</v>
      </c>
      <c r="D68" s="7">
        <f>IF(Data!D68&gt;0,Data!D68-Data!$D$102,0)*Correlation!$D$7</f>
        <v>0.14901513911804351</v>
      </c>
      <c r="E68" s="7">
        <f>IF(Data!R68&gt;0,Data!R68-Data!$R$102,0)*Correlation!$R$7</f>
        <v>-0.58488905658486579</v>
      </c>
      <c r="F68" s="7">
        <f>IF(Data!J68&gt;0,Data!J68-Data!$J$102,0)*Correlation!$J$7</f>
        <v>-8.2668950419832424E-2</v>
      </c>
      <c r="G68" s="3">
        <f t="shared" si="4"/>
        <v>-0.51854286788665471</v>
      </c>
      <c r="H68" s="7">
        <f>IF(Data!O68&gt;0,Correlation!$O$7,0)</f>
        <v>0</v>
      </c>
      <c r="I68" s="7">
        <f>IF(Data!B68&gt;0,Correlation!$B$7,0)</f>
        <v>0</v>
      </c>
      <c r="J68" s="7">
        <f>IF(Data!D68&gt;0,Correlation!$D$7,0)</f>
        <v>0.46833329437099369</v>
      </c>
      <c r="K68" s="7">
        <f>IF(Data!R68&gt;0,Correlation!$R$7,0)</f>
        <v>0.39943642888722536</v>
      </c>
      <c r="L68" s="7">
        <f>IF(Data!J68&gt;0,Correlation!$J$7,0)</f>
        <v>0.38713264586848378</v>
      </c>
      <c r="M68" s="3">
        <f t="shared" si="5"/>
        <v>1.2549023691267029</v>
      </c>
      <c r="N68" s="6">
        <f>G68/IF(M68&gt;0,M68,1)+Data!$G$102</f>
        <v>3.2534529532783392</v>
      </c>
    </row>
    <row r="69" spans="1:14" x14ac:dyDescent="0.3">
      <c r="A69" t="str">
        <f>Data!A69</f>
        <v>812: Aladdin (1992)</v>
      </c>
      <c r="B69" s="7">
        <f>IF(Data!O69&gt;0,Data!O69-Data!$O$102,0)*Correlation!$O$7</f>
        <v>0</v>
      </c>
      <c r="C69" s="7">
        <f>IF(Data!B69&gt;0,Data!B69-Data!$B$102,0)*Correlation!$B$7</f>
        <v>0</v>
      </c>
      <c r="D69" s="7">
        <f>IF(Data!D69&gt;0,Data!D69-Data!$D$102,0)*Correlation!$D$7</f>
        <v>0</v>
      </c>
      <c r="E69" s="7">
        <f>IF(Data!R69&gt;0,Data!R69-Data!$R$102,0)*Correlation!$R$7</f>
        <v>0</v>
      </c>
      <c r="F69" s="7">
        <f>IF(Data!J69&gt;0,Data!J69-Data!$J$102,0)*Correlation!$J$7</f>
        <v>-8.2668950419832424E-2</v>
      </c>
      <c r="G69" s="3">
        <f t="shared" si="4"/>
        <v>-8.2668950419832424E-2</v>
      </c>
      <c r="H69" s="7">
        <f>IF(Data!O69&gt;0,Correlation!$O$7,0)</f>
        <v>0</v>
      </c>
      <c r="I69" s="7">
        <f>IF(Data!B69&gt;0,Correlation!$B$7,0)</f>
        <v>0</v>
      </c>
      <c r="J69" s="7">
        <f>IF(Data!D69&gt;0,Correlation!$D$7,0)</f>
        <v>0</v>
      </c>
      <c r="K69" s="7">
        <f>IF(Data!R69&gt;0,Correlation!$R$7,0)</f>
        <v>0</v>
      </c>
      <c r="L69" s="7">
        <f>IF(Data!J69&gt;0,Correlation!$J$7,0)</f>
        <v>0.38713264586848378</v>
      </c>
      <c r="M69" s="3">
        <f t="shared" si="5"/>
        <v>0.38713264586848378</v>
      </c>
      <c r="N69" s="6">
        <f>G69/IF(M69&gt;0,M69,1)+Data!$G$102</f>
        <v>3.453125</v>
      </c>
    </row>
    <row r="70" spans="1:14" x14ac:dyDescent="0.3">
      <c r="A70" t="str">
        <f>Data!A70</f>
        <v>854: The Mask (1994)</v>
      </c>
      <c r="B70" s="7">
        <f>IF(Data!O70&gt;0,Data!O70-Data!$O$102,0)*Correlation!$O$7</f>
        <v>0</v>
      </c>
      <c r="C70" s="7">
        <f>IF(Data!B70&gt;0,Data!B70-Data!$B$102,0)*Correlation!$B$7</f>
        <v>0</v>
      </c>
      <c r="D70" s="7">
        <f>IF(Data!D70&gt;0,Data!D70-Data!$D$102,0)*Correlation!$D$7</f>
        <v>0</v>
      </c>
      <c r="E70" s="7">
        <f>IF(Data!R70&gt;0,Data!R70-Data!$R$102,0)*Correlation!$R$7</f>
        <v>-0.1854526276976404</v>
      </c>
      <c r="F70" s="7">
        <f>IF(Data!J70&gt;0,Data!J70-Data!$J$102,0)*Correlation!$J$7</f>
        <v>-0.27623527335407433</v>
      </c>
      <c r="G70" s="3">
        <f t="shared" si="4"/>
        <v>-0.46168790105171476</v>
      </c>
      <c r="H70" s="7">
        <f>IF(Data!O70&gt;0,Correlation!$O$7,0)</f>
        <v>0</v>
      </c>
      <c r="I70" s="7">
        <f>IF(Data!B70&gt;0,Correlation!$B$7,0)</f>
        <v>0</v>
      </c>
      <c r="J70" s="7">
        <f>IF(Data!D70&gt;0,Correlation!$D$7,0)</f>
        <v>0</v>
      </c>
      <c r="K70" s="7">
        <f>IF(Data!R70&gt;0,Correlation!$R$7,0)</f>
        <v>0.39943642888722536</v>
      </c>
      <c r="L70" s="7">
        <f>IF(Data!J70&gt;0,Correlation!$J$7,0)</f>
        <v>0.38713264586848378</v>
      </c>
      <c r="M70" s="3">
        <f t="shared" si="5"/>
        <v>0.78656907475570914</v>
      </c>
      <c r="N70" s="6">
        <f>G70/IF(M70&gt;0,M70,1)+Data!$G$102</f>
        <v>3.0797024497031344</v>
      </c>
    </row>
    <row r="71" spans="1:14" x14ac:dyDescent="0.3">
      <c r="A71" t="str">
        <f>Data!A71</f>
        <v>857: Saving Private Ryan (1998)</v>
      </c>
      <c r="B71" s="7">
        <f>IF(Data!O71&gt;0,Data!O71-Data!$O$102,0)*Correlation!$O$7</f>
        <v>0.32482173096839445</v>
      </c>
      <c r="C71" s="7">
        <f>IF(Data!B71&gt;0,Data!B71-Data!$B$102,0)*Correlation!$B$7</f>
        <v>0</v>
      </c>
      <c r="D71" s="7">
        <f>IF(Data!D71&gt;0,Data!D71-Data!$D$102,0)*Correlation!$D$7</f>
        <v>0</v>
      </c>
      <c r="E71" s="7">
        <f>IF(Data!R71&gt;0,Data!R71-Data!$R$102,0)*Correlation!$R$7</f>
        <v>-0.38517084214125308</v>
      </c>
      <c r="F71" s="7">
        <f>IF(Data!J71&gt;0,Data!J71-Data!$J$102,0)*Correlation!$J$7</f>
        <v>0.30446369544865137</v>
      </c>
      <c r="G71" s="3">
        <f t="shared" si="4"/>
        <v>0.24411458427579275</v>
      </c>
      <c r="H71" s="7">
        <f>IF(Data!O71&gt;0,Correlation!$O$7,0)</f>
        <v>0.53906585139435703</v>
      </c>
      <c r="I71" s="7">
        <f>IF(Data!B71&gt;0,Correlation!$B$7,0)</f>
        <v>0</v>
      </c>
      <c r="J71" s="7">
        <f>IF(Data!D71&gt;0,Correlation!$D$7,0)</f>
        <v>0</v>
      </c>
      <c r="K71" s="7">
        <f>IF(Data!R71&gt;0,Correlation!$R$7,0)</f>
        <v>0.39943642888722536</v>
      </c>
      <c r="L71" s="7">
        <f>IF(Data!J71&gt;0,Correlation!$J$7,0)</f>
        <v>0.38713264586848378</v>
      </c>
      <c r="M71" s="3">
        <f t="shared" si="5"/>
        <v>1.3256349261500662</v>
      </c>
      <c r="N71" s="6">
        <f>G71/IF(M71&gt;0,M71,1)+Data!$G$102</f>
        <v>3.8508158463995472</v>
      </c>
    </row>
    <row r="72" spans="1:14" x14ac:dyDescent="0.3">
      <c r="A72" t="str">
        <f>Data!A72</f>
        <v>862: Toy Story (1995)</v>
      </c>
      <c r="B72" s="7">
        <f>IF(Data!O72&gt;0,Data!O72-Data!$O$102,0)*Correlation!$O$7</f>
        <v>5.5288805271215907E-2</v>
      </c>
      <c r="C72" s="7">
        <f>IF(Data!B72&gt;0,Data!B72-Data!$B$102,0)*Correlation!$B$7</f>
        <v>0.1674597250030922</v>
      </c>
      <c r="D72" s="7">
        <f>IF(Data!D72&gt;0,Data!D72-Data!$D$102,0)*Correlation!$D$7</f>
        <v>0.14901513911804351</v>
      </c>
      <c r="E72" s="7">
        <f>IF(Data!R72&gt;0,Data!R72-Data!$R$102,0)*Correlation!$R$7</f>
        <v>0.81313844452042305</v>
      </c>
      <c r="F72" s="7">
        <f>IF(Data!J72&gt;0,Data!J72-Data!$J$102,0)*Correlation!$J$7</f>
        <v>0.30446369544865137</v>
      </c>
      <c r="G72" s="3">
        <f t="shared" si="4"/>
        <v>1.4893658093614262</v>
      </c>
      <c r="H72" s="7">
        <f>IF(Data!O72&gt;0,Correlation!$O$7,0)</f>
        <v>0.53906585139435703</v>
      </c>
      <c r="I72" s="7">
        <f>IF(Data!B72&gt;0,Correlation!$B$7,0)</f>
        <v>0.48053660218278615</v>
      </c>
      <c r="J72" s="7">
        <f>IF(Data!D72&gt;0,Correlation!$D$7,0)</f>
        <v>0.46833329437099369</v>
      </c>
      <c r="K72" s="7">
        <f>IF(Data!R72&gt;0,Correlation!$R$7,0)</f>
        <v>0.39943642888722536</v>
      </c>
      <c r="L72" s="7">
        <f>IF(Data!J72&gt;0,Correlation!$J$7,0)</f>
        <v>0.38713264586848378</v>
      </c>
      <c r="M72" s="3">
        <f t="shared" si="5"/>
        <v>2.2745048227038462</v>
      </c>
      <c r="N72" s="6">
        <f>G72/IF(M72&gt;0,M72,1)+Data!$G$102</f>
        <v>4.3214754824118558</v>
      </c>
    </row>
    <row r="73" spans="1:14" x14ac:dyDescent="0.3">
      <c r="A73" t="str">
        <f>Data!A73</f>
        <v>954: Mission: Impossible (1996)</v>
      </c>
      <c r="B73" s="7">
        <f>IF(Data!O73&gt;0,Data!O73-Data!$O$102,0)*Correlation!$O$7</f>
        <v>0</v>
      </c>
      <c r="C73" s="7">
        <f>IF(Data!B73&gt;0,Data!B73-Data!$B$102,0)*Correlation!$B$7</f>
        <v>0.40772802609448527</v>
      </c>
      <c r="D73" s="7">
        <f>IF(Data!D73&gt;0,Data!D73-Data!$D$102,0)*Correlation!$D$7</f>
        <v>-0.31931815525295015</v>
      </c>
      <c r="E73" s="7">
        <f>IF(Data!R73&gt;0,Data!R73-Data!$R$102,0)*Correlation!$R$7</f>
        <v>-0.38517084214125308</v>
      </c>
      <c r="F73" s="7">
        <f>IF(Data!J73&gt;0,Data!J73-Data!$J$102,0)*Correlation!$J$7</f>
        <v>-8.2668950419832424E-2</v>
      </c>
      <c r="G73" s="3">
        <f t="shared" si="4"/>
        <v>-0.37942992171955037</v>
      </c>
      <c r="H73" s="7">
        <f>IF(Data!O73&gt;0,Correlation!$O$7,0)</f>
        <v>0</v>
      </c>
      <c r="I73" s="7">
        <f>IF(Data!B73&gt;0,Correlation!$B$7,0)</f>
        <v>0.48053660218278615</v>
      </c>
      <c r="J73" s="7">
        <f>IF(Data!D73&gt;0,Correlation!$D$7,0)</f>
        <v>0.46833329437099369</v>
      </c>
      <c r="K73" s="7">
        <f>IF(Data!R73&gt;0,Correlation!$R$7,0)</f>
        <v>0.39943642888722536</v>
      </c>
      <c r="L73" s="7">
        <f>IF(Data!J73&gt;0,Correlation!$J$7,0)</f>
        <v>0.38713264586848378</v>
      </c>
      <c r="M73" s="3">
        <f t="shared" si="5"/>
        <v>1.7354389713094891</v>
      </c>
      <c r="N73" s="6">
        <f>G73/IF(M73&gt;0,M73,1)+Data!$G$102</f>
        <v>3.4480303861679933</v>
      </c>
    </row>
    <row r="74" spans="1:14" x14ac:dyDescent="0.3">
      <c r="A74" t="str">
        <f>Data!A74</f>
        <v>955: Mission: Impossible II (2000)</v>
      </c>
      <c r="B74" s="7">
        <f>IF(Data!O74&gt;0,Data!O74-Data!$O$102,0)*Correlation!$O$7</f>
        <v>0</v>
      </c>
      <c r="C74" s="7">
        <f>IF(Data!B74&gt;0,Data!B74-Data!$B$102,0)*Correlation!$B$7</f>
        <v>0.1674597250030922</v>
      </c>
      <c r="D74" s="7">
        <f>IF(Data!D74&gt;0,Data!D74-Data!$D$102,0)*Correlation!$D$7</f>
        <v>-0.31931815525295015</v>
      </c>
      <c r="E74" s="7">
        <f>IF(Data!R74&gt;0,Data!R74-Data!$R$102,0)*Correlation!$R$7</f>
        <v>0</v>
      </c>
      <c r="F74" s="7">
        <f>IF(Data!J74&gt;0,Data!J74-Data!$J$102,0)*Correlation!$J$7</f>
        <v>-0.27623527335407433</v>
      </c>
      <c r="G74" s="3">
        <f t="shared" si="4"/>
        <v>-0.42809370360393229</v>
      </c>
      <c r="H74" s="7">
        <f>IF(Data!O74&gt;0,Correlation!$O$7,0)</f>
        <v>0</v>
      </c>
      <c r="I74" s="7">
        <f>IF(Data!B74&gt;0,Correlation!$B$7,0)</f>
        <v>0.48053660218278615</v>
      </c>
      <c r="J74" s="7">
        <f>IF(Data!D74&gt;0,Correlation!$D$7,0)</f>
        <v>0.46833329437099369</v>
      </c>
      <c r="K74" s="7">
        <f>IF(Data!R74&gt;0,Correlation!$R$7,0)</f>
        <v>0</v>
      </c>
      <c r="L74" s="7">
        <f>IF(Data!J74&gt;0,Correlation!$J$7,0)</f>
        <v>0.38713264586848378</v>
      </c>
      <c r="M74" s="3">
        <f t="shared" si="5"/>
        <v>1.3360025424222637</v>
      </c>
      <c r="N74" s="6">
        <f>G74/IF(M74&gt;0,M74,1)+Data!$G$102</f>
        <v>3.3462378575808924</v>
      </c>
    </row>
    <row r="75" spans="1:14" x14ac:dyDescent="0.3">
      <c r="A75" t="str">
        <f>Data!A75</f>
        <v>1422: The Departed (2006)</v>
      </c>
      <c r="B75" s="7">
        <f>IF(Data!O75&gt;0,Data!O75-Data!$O$102,0)*Correlation!$O$7</f>
        <v>0</v>
      </c>
      <c r="C75" s="7">
        <f>IF(Data!B75&gt;0,Data!B75-Data!$B$102,0)*Correlation!$B$7</f>
        <v>0</v>
      </c>
      <c r="D75" s="7">
        <f>IF(Data!D75&gt;0,Data!D75-Data!$D$102,0)*Correlation!$D$7</f>
        <v>0</v>
      </c>
      <c r="E75" s="7">
        <f>IF(Data!R75&gt;0,Data!R75-Data!$R$102,0)*Correlation!$R$7</f>
        <v>0.81313844452042305</v>
      </c>
      <c r="F75" s="7">
        <f>IF(Data!J75&gt;0,Data!J75-Data!$J$102,0)*Correlation!$J$7</f>
        <v>0.11089737251440947</v>
      </c>
      <c r="G75" s="3">
        <f t="shared" si="4"/>
        <v>0.92403581703483251</v>
      </c>
      <c r="H75" s="7">
        <f>IF(Data!O75&gt;0,Correlation!$O$7,0)</f>
        <v>0</v>
      </c>
      <c r="I75" s="7">
        <f>IF(Data!B75&gt;0,Correlation!$B$7,0)</f>
        <v>0</v>
      </c>
      <c r="J75" s="7">
        <f>IF(Data!D75&gt;0,Correlation!$D$7,0)</f>
        <v>0</v>
      </c>
      <c r="K75" s="7">
        <f>IF(Data!R75&gt;0,Correlation!$R$7,0)</f>
        <v>0.39943642888722536</v>
      </c>
      <c r="L75" s="7">
        <f>IF(Data!J75&gt;0,Correlation!$J$7,0)</f>
        <v>0.38713264586848378</v>
      </c>
      <c r="M75" s="3">
        <f t="shared" si="5"/>
        <v>0.78656907475570914</v>
      </c>
      <c r="N75" s="6">
        <f>G75/IF(M75&gt;0,M75,1)+Data!$G$102</f>
        <v>4.8414342067225959</v>
      </c>
    </row>
    <row r="76" spans="1:14" x14ac:dyDescent="0.3">
      <c r="A76" t="str">
        <f>Data!A76</f>
        <v>1572: Die Hard: With a Vengeance (1995)</v>
      </c>
      <c r="B76" s="7">
        <f>IF(Data!O76&gt;0,Data!O76-Data!$O$102,0)*Correlation!$O$7</f>
        <v>0</v>
      </c>
      <c r="C76" s="7">
        <f>IF(Data!B76&gt;0,Data!B76-Data!$B$102,0)*Correlation!$B$7</f>
        <v>0</v>
      </c>
      <c r="D76" s="7">
        <f>IF(Data!D76&gt;0,Data!D76-Data!$D$102,0)*Correlation!$D$7</f>
        <v>0</v>
      </c>
      <c r="E76" s="7">
        <f>IF(Data!R76&gt;0,Data!R76-Data!$R$102,0)*Correlation!$R$7</f>
        <v>0.81313844452042305</v>
      </c>
      <c r="F76" s="7">
        <f>IF(Data!J76&gt;0,Data!J76-Data!$J$102,0)*Correlation!$J$7</f>
        <v>-0.27623527335407433</v>
      </c>
      <c r="G76" s="3">
        <f t="shared" si="4"/>
        <v>0.53690317116634878</v>
      </c>
      <c r="H76" s="7">
        <f>IF(Data!O76&gt;0,Correlation!$O$7,0)</f>
        <v>0</v>
      </c>
      <c r="I76" s="7">
        <f>IF(Data!B76&gt;0,Correlation!$B$7,0)</f>
        <v>0</v>
      </c>
      <c r="J76" s="7">
        <f>IF(Data!D76&gt;0,Correlation!$D$7,0)</f>
        <v>0</v>
      </c>
      <c r="K76" s="7">
        <f>IF(Data!R76&gt;0,Correlation!$R$7,0)</f>
        <v>0.39943642888722536</v>
      </c>
      <c r="L76" s="7">
        <f>IF(Data!J76&gt;0,Correlation!$J$7,0)</f>
        <v>0.38713264586848378</v>
      </c>
      <c r="M76" s="3">
        <f t="shared" si="5"/>
        <v>0.78656907475570914</v>
      </c>
      <c r="N76" s="6">
        <f>G76/IF(M76&gt;0,M76,1)+Data!$G$102</f>
        <v>4.3492553780689027</v>
      </c>
    </row>
    <row r="77" spans="1:14" x14ac:dyDescent="0.3">
      <c r="A77" t="str">
        <f>Data!A77</f>
        <v>1597: Meet the Parents (2000)</v>
      </c>
      <c r="B77" s="7">
        <f>IF(Data!O77&gt;0,Data!O77-Data!$O$102,0)*Correlation!$O$7</f>
        <v>0</v>
      </c>
      <c r="C77" s="7">
        <f>IF(Data!B77&gt;0,Data!B77-Data!$B$102,0)*Correlation!$B$7</f>
        <v>0</v>
      </c>
      <c r="D77" s="7">
        <f>IF(Data!D77&gt;0,Data!D77-Data!$D$102,0)*Correlation!$D$7</f>
        <v>0</v>
      </c>
      <c r="E77" s="7">
        <f>IF(Data!R77&gt;0,Data!R77-Data!$R$102,0)*Correlation!$R$7</f>
        <v>0</v>
      </c>
      <c r="F77" s="7">
        <f>IF(Data!J77&gt;0,Data!J77-Data!$J$102,0)*Correlation!$J$7</f>
        <v>-0.27623527335407433</v>
      </c>
      <c r="G77" s="3">
        <f t="shared" si="4"/>
        <v>-0.27623527335407433</v>
      </c>
      <c r="H77" s="7">
        <f>IF(Data!O77&gt;0,Correlation!$O$7,0)</f>
        <v>0</v>
      </c>
      <c r="I77" s="7">
        <f>IF(Data!B77&gt;0,Correlation!$B$7,0)</f>
        <v>0</v>
      </c>
      <c r="J77" s="7">
        <f>IF(Data!D77&gt;0,Correlation!$D$7,0)</f>
        <v>0</v>
      </c>
      <c r="K77" s="7">
        <f>IF(Data!R77&gt;0,Correlation!$R$7,0)</f>
        <v>0</v>
      </c>
      <c r="L77" s="7">
        <f>IF(Data!J77&gt;0,Correlation!$J$7,0)</f>
        <v>0.38713264586848378</v>
      </c>
      <c r="M77" s="3">
        <f t="shared" si="5"/>
        <v>0.38713264586848378</v>
      </c>
      <c r="N77" s="6">
        <f>G77/IF(M77&gt;0,M77,1)+Data!$G$102</f>
        <v>2.953125</v>
      </c>
    </row>
    <row r="78" spans="1:14" x14ac:dyDescent="0.3">
      <c r="A78" t="str">
        <f>Data!A78</f>
        <v>1637: Speed (1994)</v>
      </c>
      <c r="B78" s="7">
        <f>IF(Data!O78&gt;0,Data!O78-Data!$O$102,0)*Correlation!$O$7</f>
        <v>0</v>
      </c>
      <c r="C78" s="7">
        <f>IF(Data!B78&gt;0,Data!B78-Data!$B$102,0)*Correlation!$B$7</f>
        <v>0</v>
      </c>
      <c r="D78" s="7">
        <f>IF(Data!D78&gt;0,Data!D78-Data!$D$102,0)*Correlation!$D$7</f>
        <v>0</v>
      </c>
      <c r="E78" s="7">
        <f>IF(Data!R78&gt;0,Data!R78-Data!$R$102,0)*Correlation!$R$7</f>
        <v>0</v>
      </c>
      <c r="F78" s="7">
        <f>IF(Data!J78&gt;0,Data!J78-Data!$J$102,0)*Correlation!$J$7</f>
        <v>-0.46980159628831619</v>
      </c>
      <c r="G78" s="3">
        <f t="shared" si="4"/>
        <v>-0.46980159628831619</v>
      </c>
      <c r="H78" s="7">
        <f>IF(Data!O78&gt;0,Correlation!$O$7,0)</f>
        <v>0</v>
      </c>
      <c r="I78" s="7">
        <f>IF(Data!B78&gt;0,Correlation!$B$7,0)</f>
        <v>0</v>
      </c>
      <c r="J78" s="7">
        <f>IF(Data!D78&gt;0,Correlation!$D$7,0)</f>
        <v>0</v>
      </c>
      <c r="K78" s="7">
        <f>IF(Data!R78&gt;0,Correlation!$R$7,0)</f>
        <v>0</v>
      </c>
      <c r="L78" s="7">
        <f>IF(Data!J78&gt;0,Correlation!$J$7,0)</f>
        <v>0.38713264586848378</v>
      </c>
      <c r="M78" s="3">
        <f t="shared" si="5"/>
        <v>0.38713264586848378</v>
      </c>
      <c r="N78" s="6">
        <f>G78/IF(M78&gt;0,M78,1)+Data!$G$102</f>
        <v>2.453125</v>
      </c>
    </row>
    <row r="79" spans="1:14" x14ac:dyDescent="0.3">
      <c r="A79" t="str">
        <f>Data!A79</f>
        <v>1891: Star Wars: Episode V - The Empire Strikes Back (1980)</v>
      </c>
      <c r="B79" s="7">
        <f>IF(Data!O79&gt;0,Data!O79-Data!$O$102,0)*Correlation!$O$7</f>
        <v>-0.21424412042596261</v>
      </c>
      <c r="C79" s="7">
        <f>IF(Data!B79&gt;0,Data!B79-Data!$B$102,0)*Correlation!$B$7</f>
        <v>0</v>
      </c>
      <c r="D79" s="7">
        <f>IF(Data!D79&gt;0,Data!D79-Data!$D$102,0)*Correlation!$D$7</f>
        <v>0.14901513911804351</v>
      </c>
      <c r="E79" s="7">
        <f>IF(Data!R79&gt;0,Data!R79-Data!$R$102,0)*Correlation!$R$7</f>
        <v>-0.78460727102847838</v>
      </c>
      <c r="F79" s="7">
        <f>IF(Data!J79&gt;0,Data!J79-Data!$J$102,0)*Correlation!$J$7</f>
        <v>0.11089737251440947</v>
      </c>
      <c r="G79" s="3">
        <f t="shared" si="4"/>
        <v>-0.73893887982198803</v>
      </c>
      <c r="H79" s="7">
        <f>IF(Data!O79&gt;0,Correlation!$O$7,0)</f>
        <v>0.53906585139435703</v>
      </c>
      <c r="I79" s="7">
        <f>IF(Data!B79&gt;0,Correlation!$B$7,0)</f>
        <v>0</v>
      </c>
      <c r="J79" s="7">
        <f>IF(Data!D79&gt;0,Correlation!$D$7,0)</f>
        <v>0.46833329437099369</v>
      </c>
      <c r="K79" s="7">
        <f>IF(Data!R79&gt;0,Correlation!$R$7,0)</f>
        <v>0.39943642888722536</v>
      </c>
      <c r="L79" s="7">
        <f>IF(Data!J79&gt;0,Correlation!$J$7,0)</f>
        <v>0.38713264586848378</v>
      </c>
      <c r="M79" s="3">
        <f t="shared" si="5"/>
        <v>1.7939682205210601</v>
      </c>
      <c r="N79" s="6">
        <f>G79/IF(M79&gt;0,M79,1)+Data!$G$102</f>
        <v>3.2547647882669688</v>
      </c>
    </row>
    <row r="80" spans="1:14" x14ac:dyDescent="0.3">
      <c r="A80" t="str">
        <f>Data!A80</f>
        <v>1892: Star Wars: Episode VI - Return of the Jedi (1983)</v>
      </c>
      <c r="B80" s="7">
        <f>IF(Data!O80&gt;0,Data!O80-Data!$O$102,0)*Correlation!$O$7</f>
        <v>-0.21424412042596261</v>
      </c>
      <c r="C80" s="7">
        <f>IF(Data!B80&gt;0,Data!B80-Data!$B$102,0)*Correlation!$B$7</f>
        <v>0</v>
      </c>
      <c r="D80" s="7">
        <f>IF(Data!D80&gt;0,Data!D80-Data!$D$102,0)*Correlation!$D$7</f>
        <v>0.14901513911804351</v>
      </c>
      <c r="E80" s="7">
        <f>IF(Data!R80&gt;0,Data!R80-Data!$R$102,0)*Correlation!$R$7</f>
        <v>0</v>
      </c>
      <c r="F80" s="7">
        <f>IF(Data!J80&gt;0,Data!J80-Data!$J$102,0)*Correlation!$J$7</f>
        <v>0.11089737251440947</v>
      </c>
      <c r="G80" s="3">
        <f t="shared" si="4"/>
        <v>4.5668391206490369E-2</v>
      </c>
      <c r="H80" s="7">
        <f>IF(Data!O80&gt;0,Correlation!$O$7,0)</f>
        <v>0.53906585139435703</v>
      </c>
      <c r="I80" s="7">
        <f>IF(Data!B80&gt;0,Correlation!$B$7,0)</f>
        <v>0</v>
      </c>
      <c r="J80" s="7">
        <f>IF(Data!D80&gt;0,Correlation!$D$7,0)</f>
        <v>0.46833329437099369</v>
      </c>
      <c r="K80" s="7">
        <f>IF(Data!R80&gt;0,Correlation!$R$7,0)</f>
        <v>0</v>
      </c>
      <c r="L80" s="7">
        <f>IF(Data!J80&gt;0,Correlation!$J$7,0)</f>
        <v>0.38713264586848378</v>
      </c>
      <c r="M80" s="3">
        <f t="shared" si="5"/>
        <v>1.3945317916338347</v>
      </c>
      <c r="N80" s="6">
        <f>G80/IF(M80&gt;0,M80,1)+Data!$G$102</f>
        <v>3.6994148560449704</v>
      </c>
    </row>
    <row r="81" spans="1:14" x14ac:dyDescent="0.3">
      <c r="A81" t="str">
        <f>Data!A81</f>
        <v>1894: Star Wars: Episode II - Attack of the Clones (2002)</v>
      </c>
      <c r="B81" s="7">
        <f>IF(Data!O81&gt;0,Data!O81-Data!$O$102,0)*Correlation!$O$7</f>
        <v>-0.75330997182031967</v>
      </c>
      <c r="C81" s="7">
        <f>IF(Data!B81&gt;0,Data!B81-Data!$B$102,0)*Correlation!$B$7</f>
        <v>-0.31307687717969396</v>
      </c>
      <c r="D81" s="7">
        <f>IF(Data!D81&gt;0,Data!D81-Data!$D$102,0)*Correlation!$D$7</f>
        <v>0.14901513911804351</v>
      </c>
      <c r="E81" s="7">
        <f>IF(Data!R81&gt;0,Data!R81-Data!$R$102,0)*Correlation!$R$7</f>
        <v>0</v>
      </c>
      <c r="F81" s="7">
        <f>IF(Data!J81&gt;0,Data!J81-Data!$J$102,0)*Correlation!$J$7</f>
        <v>-8.2668950419832424E-2</v>
      </c>
      <c r="G81" s="3">
        <f t="shared" si="4"/>
        <v>-1.0000406603018026</v>
      </c>
      <c r="H81" s="7">
        <f>IF(Data!O81&gt;0,Correlation!$O$7,0)</f>
        <v>0.53906585139435703</v>
      </c>
      <c r="I81" s="7">
        <f>IF(Data!B81&gt;0,Correlation!$B$7,0)</f>
        <v>0.48053660218278615</v>
      </c>
      <c r="J81" s="7">
        <f>IF(Data!D81&gt;0,Correlation!$D$7,0)</f>
        <v>0.46833329437099369</v>
      </c>
      <c r="K81" s="7">
        <f>IF(Data!R81&gt;0,Correlation!$R$7,0)</f>
        <v>0</v>
      </c>
      <c r="L81" s="7">
        <f>IF(Data!J81&gt;0,Correlation!$J$7,0)</f>
        <v>0.38713264586848378</v>
      </c>
      <c r="M81" s="3">
        <f t="shared" si="5"/>
        <v>1.8750683938166208</v>
      </c>
      <c r="N81" s="6">
        <f>G81/IF(M81&gt;0,M81,1)+Data!$G$102</f>
        <v>3.1333311021615966</v>
      </c>
    </row>
    <row r="82" spans="1:14" x14ac:dyDescent="0.3">
      <c r="A82" t="str">
        <f>Data!A82</f>
        <v>1900: Traffic (2000)</v>
      </c>
      <c r="B82" s="7">
        <f>IF(Data!O82&gt;0,Data!O82-Data!$O$102,0)*Correlation!$O$7</f>
        <v>0</v>
      </c>
      <c r="C82" s="7">
        <f>IF(Data!B82&gt;0,Data!B82-Data!$B$102,0)*Correlation!$B$7</f>
        <v>0</v>
      </c>
      <c r="D82" s="7">
        <f>IF(Data!D82&gt;0,Data!D82-Data!$D$102,0)*Correlation!$D$7</f>
        <v>0</v>
      </c>
      <c r="E82" s="7">
        <f>IF(Data!R82&gt;0,Data!R82-Data!$R$102,0)*Correlation!$R$7</f>
        <v>0</v>
      </c>
      <c r="F82" s="7">
        <f>IF(Data!J82&gt;0,Data!J82-Data!$J$102,0)*Correlation!$J$7</f>
        <v>0.11089737251440947</v>
      </c>
      <c r="G82" s="3">
        <f t="shared" si="4"/>
        <v>0.11089737251440947</v>
      </c>
      <c r="H82" s="7">
        <f>IF(Data!O82&gt;0,Correlation!$O$7,0)</f>
        <v>0</v>
      </c>
      <c r="I82" s="7">
        <f>IF(Data!B82&gt;0,Correlation!$B$7,0)</f>
        <v>0</v>
      </c>
      <c r="J82" s="7">
        <f>IF(Data!D82&gt;0,Correlation!$D$7,0)</f>
        <v>0</v>
      </c>
      <c r="K82" s="7">
        <f>IF(Data!R82&gt;0,Correlation!$R$7,0)</f>
        <v>0</v>
      </c>
      <c r="L82" s="7">
        <f>IF(Data!J82&gt;0,Correlation!$J$7,0)</f>
        <v>0.38713264586848378</v>
      </c>
      <c r="M82" s="3">
        <f t="shared" si="5"/>
        <v>0.38713264586848378</v>
      </c>
      <c r="N82" s="6">
        <f>G82/IF(M82&gt;0,M82,1)+Data!$G$102</f>
        <v>3.953125</v>
      </c>
    </row>
    <row r="83" spans="1:14" x14ac:dyDescent="0.3">
      <c r="A83" t="str">
        <f>Data!A83</f>
        <v>2024: The Patriot (2000)</v>
      </c>
      <c r="B83" s="7">
        <f>IF(Data!O83&gt;0,Data!O83-Data!$O$102,0)*Correlation!$O$7</f>
        <v>0</v>
      </c>
      <c r="C83" s="7">
        <f>IF(Data!B83&gt;0,Data!B83-Data!$B$102,0)*Correlation!$B$7</f>
        <v>0</v>
      </c>
      <c r="D83" s="7">
        <f>IF(Data!D83&gt;0,Data!D83-Data!$D$102,0)*Correlation!$D$7</f>
        <v>0</v>
      </c>
      <c r="E83" s="7">
        <f>IF(Data!R83&gt;0,Data!R83-Data!$R$102,0)*Correlation!$R$7</f>
        <v>0</v>
      </c>
      <c r="F83" s="7">
        <f>IF(Data!J83&gt;0,Data!J83-Data!$J$102,0)*Correlation!$J$7</f>
        <v>-0.27623527335407433</v>
      </c>
      <c r="G83" s="3">
        <f t="shared" si="4"/>
        <v>-0.27623527335407433</v>
      </c>
      <c r="H83" s="7">
        <f>IF(Data!O83&gt;0,Correlation!$O$7,0)</f>
        <v>0</v>
      </c>
      <c r="I83" s="7">
        <f>IF(Data!B83&gt;0,Correlation!$B$7,0)</f>
        <v>0</v>
      </c>
      <c r="J83" s="7">
        <f>IF(Data!D83&gt;0,Correlation!$D$7,0)</f>
        <v>0</v>
      </c>
      <c r="K83" s="7">
        <f>IF(Data!R83&gt;0,Correlation!$R$7,0)</f>
        <v>0</v>
      </c>
      <c r="L83" s="7">
        <f>IF(Data!J83&gt;0,Correlation!$J$7,0)</f>
        <v>0.38713264586848378</v>
      </c>
      <c r="M83" s="3">
        <f t="shared" si="5"/>
        <v>0.38713264586848378</v>
      </c>
      <c r="N83" s="6">
        <f>G83/IF(M83&gt;0,M83,1)+Data!$G$102</f>
        <v>2.953125</v>
      </c>
    </row>
    <row r="84" spans="1:14" x14ac:dyDescent="0.3">
      <c r="A84" t="str">
        <f>Data!A84</f>
        <v>2164: Stargate (1994)</v>
      </c>
      <c r="B84" s="7">
        <f>IF(Data!O84&gt;0,Data!O84-Data!$O$102,0)*Correlation!$O$7</f>
        <v>0</v>
      </c>
      <c r="C84" s="7">
        <f>IF(Data!B84&gt;0,Data!B84-Data!$B$102,0)*Correlation!$B$7</f>
        <v>0</v>
      </c>
      <c r="D84" s="7">
        <f>IF(Data!D84&gt;0,Data!D84-Data!$D$102,0)*Correlation!$D$7</f>
        <v>0</v>
      </c>
      <c r="E84" s="7">
        <f>IF(Data!R84&gt;0,Data!R84-Data!$R$102,0)*Correlation!$R$7</f>
        <v>0</v>
      </c>
      <c r="F84" s="7">
        <f>IF(Data!J84&gt;0,Data!J84-Data!$J$102,0)*Correlation!$J$7</f>
        <v>-8.2668950419832424E-2</v>
      </c>
      <c r="G84" s="3">
        <f t="shared" si="4"/>
        <v>-8.2668950419832424E-2</v>
      </c>
      <c r="H84" s="7">
        <f>IF(Data!O84&gt;0,Correlation!$O$7,0)</f>
        <v>0</v>
      </c>
      <c r="I84" s="7">
        <f>IF(Data!B84&gt;0,Correlation!$B$7,0)</f>
        <v>0</v>
      </c>
      <c r="J84" s="7">
        <f>IF(Data!D84&gt;0,Correlation!$D$7,0)</f>
        <v>0</v>
      </c>
      <c r="K84" s="7">
        <f>IF(Data!R84&gt;0,Correlation!$R$7,0)</f>
        <v>0</v>
      </c>
      <c r="L84" s="7">
        <f>IF(Data!J84&gt;0,Correlation!$J$7,0)</f>
        <v>0.38713264586848378</v>
      </c>
      <c r="M84" s="3">
        <f t="shared" si="5"/>
        <v>0.38713264586848378</v>
      </c>
      <c r="N84" s="6">
        <f>G84/IF(M84&gt;0,M84,1)+Data!$G$102</f>
        <v>3.453125</v>
      </c>
    </row>
    <row r="85" spans="1:14" x14ac:dyDescent="0.3">
      <c r="A85" t="str">
        <f>Data!A85</f>
        <v>2501: The Bourne Identity (2002)</v>
      </c>
      <c r="B85" s="7">
        <f>IF(Data!O85&gt;0,Data!O85-Data!$O$102,0)*Correlation!$O$7</f>
        <v>-0.21424412042596261</v>
      </c>
      <c r="C85" s="7">
        <f>IF(Data!B85&gt;0,Data!B85-Data!$B$102,0)*Correlation!$B$7</f>
        <v>0</v>
      </c>
      <c r="D85" s="7">
        <f>IF(Data!D85&gt;0,Data!D85-Data!$D$102,0)*Correlation!$D$7</f>
        <v>0</v>
      </c>
      <c r="E85" s="7">
        <f>IF(Data!R85&gt;0,Data!R85-Data!$R$102,0)*Correlation!$R$7</f>
        <v>-0.98432548547209109</v>
      </c>
      <c r="F85" s="7">
        <f>IF(Data!J85&gt;0,Data!J85-Data!$J$102,0)*Correlation!$J$7</f>
        <v>0.11089737251440947</v>
      </c>
      <c r="G85" s="3">
        <f t="shared" si="4"/>
        <v>-1.0876722333836442</v>
      </c>
      <c r="H85" s="7">
        <f>IF(Data!O85&gt;0,Correlation!$O$7,0)</f>
        <v>0.53906585139435703</v>
      </c>
      <c r="I85" s="7">
        <f>IF(Data!B85&gt;0,Correlation!$B$7,0)</f>
        <v>0</v>
      </c>
      <c r="J85" s="7">
        <f>IF(Data!D85&gt;0,Correlation!$D$7,0)</f>
        <v>0</v>
      </c>
      <c r="K85" s="7">
        <f>IF(Data!R85&gt;0,Correlation!$R$7,0)</f>
        <v>0.39943642888722536</v>
      </c>
      <c r="L85" s="7">
        <f>IF(Data!J85&gt;0,Correlation!$J$7,0)</f>
        <v>0.38713264586848378</v>
      </c>
      <c r="M85" s="3">
        <f t="shared" si="5"/>
        <v>1.3256349261500662</v>
      </c>
      <c r="N85" s="6">
        <f>G85/IF(M85&gt;0,M85,1)+Data!$G$102</f>
        <v>2.8461751331926033</v>
      </c>
    </row>
    <row r="86" spans="1:14" x14ac:dyDescent="0.3">
      <c r="A86" t="str">
        <f>Data!A86</f>
        <v>2502: The Bourne Supremacy (2004)</v>
      </c>
      <c r="B86" s="7">
        <f>IF(Data!O86&gt;0,Data!O86-Data!$O$102,0)*Correlation!$O$7</f>
        <v>0</v>
      </c>
      <c r="C86" s="7">
        <f>IF(Data!B86&gt;0,Data!B86-Data!$B$102,0)*Correlation!$B$7</f>
        <v>0</v>
      </c>
      <c r="D86" s="7">
        <f>IF(Data!D86&gt;0,Data!D86-Data!$D$102,0)*Correlation!$D$7</f>
        <v>0</v>
      </c>
      <c r="E86" s="7">
        <f>IF(Data!R86&gt;0,Data!R86-Data!$R$102,0)*Correlation!$R$7</f>
        <v>-0.98432548547209109</v>
      </c>
      <c r="F86" s="7">
        <f>IF(Data!J86&gt;0,Data!J86-Data!$J$102,0)*Correlation!$J$7</f>
        <v>-8.2668950419832424E-2</v>
      </c>
      <c r="G86" s="3">
        <f t="shared" si="4"/>
        <v>-1.0669944358919234</v>
      </c>
      <c r="H86" s="7">
        <f>IF(Data!O86&gt;0,Correlation!$O$7,0)</f>
        <v>0</v>
      </c>
      <c r="I86" s="7">
        <f>IF(Data!B86&gt;0,Correlation!$B$7,0)</f>
        <v>0</v>
      </c>
      <c r="J86" s="7">
        <f>IF(Data!D86&gt;0,Correlation!$D$7,0)</f>
        <v>0</v>
      </c>
      <c r="K86" s="7">
        <f>IF(Data!R86&gt;0,Correlation!$R$7,0)</f>
        <v>0.39943642888722536</v>
      </c>
      <c r="L86" s="7">
        <f>IF(Data!J86&gt;0,Correlation!$J$7,0)</f>
        <v>0.38713264586848378</v>
      </c>
      <c r="M86" s="3">
        <f t="shared" si="5"/>
        <v>0.78656907475570914</v>
      </c>
      <c r="N86" s="6">
        <f>G86/IF(M86&gt;0,M86,1)+Data!$G$102</f>
        <v>2.3101495213373662</v>
      </c>
    </row>
    <row r="87" spans="1:14" x14ac:dyDescent="0.3">
      <c r="A87" t="str">
        <f>Data!A87</f>
        <v>3049: Ace Ventura: Pet Detective (1994)</v>
      </c>
      <c r="B87" s="7">
        <f>IF(Data!O87&gt;0,Data!O87-Data!$O$102,0)*Correlation!$O$7</f>
        <v>0</v>
      </c>
      <c r="C87" s="7">
        <f>IF(Data!B87&gt;0,Data!B87-Data!$B$102,0)*Correlation!$B$7</f>
        <v>0</v>
      </c>
      <c r="D87" s="7">
        <f>IF(Data!D87&gt;0,Data!D87-Data!$D$102,0)*Correlation!$D$7</f>
        <v>-0.31931815525295015</v>
      </c>
      <c r="E87" s="7">
        <f>IF(Data!R87&gt;0,Data!R87-Data!$R$102,0)*Correlation!$R$7</f>
        <v>-0.78460727102847838</v>
      </c>
      <c r="F87" s="7">
        <f>IF(Data!J87&gt;0,Data!J87-Data!$J$102,0)*Correlation!$J$7</f>
        <v>-8.2668950419832424E-2</v>
      </c>
      <c r="G87" s="3">
        <f t="shared" si="4"/>
        <v>-1.186594376701261</v>
      </c>
      <c r="H87" s="7">
        <f>IF(Data!O87&gt;0,Correlation!$O$7,0)</f>
        <v>0</v>
      </c>
      <c r="I87" s="7">
        <f>IF(Data!B87&gt;0,Correlation!$B$7,0)</f>
        <v>0</v>
      </c>
      <c r="J87" s="7">
        <f>IF(Data!D87&gt;0,Correlation!$D$7,0)</f>
        <v>0.46833329437099369</v>
      </c>
      <c r="K87" s="7">
        <f>IF(Data!R87&gt;0,Correlation!$R$7,0)</f>
        <v>0.39943642888722536</v>
      </c>
      <c r="L87" s="7">
        <f>IF(Data!J87&gt;0,Correlation!$J$7,0)</f>
        <v>0.38713264586848378</v>
      </c>
      <c r="M87" s="3">
        <f t="shared" si="5"/>
        <v>1.2549023691267029</v>
      </c>
      <c r="N87" s="6">
        <f>G87/IF(M87&gt;0,M87,1)+Data!$G$102</f>
        <v>2.721099580418338</v>
      </c>
    </row>
    <row r="88" spans="1:14" x14ac:dyDescent="0.3">
      <c r="A88" t="str">
        <f>Data!A88</f>
        <v>4327: Charlie's Angels (2000)</v>
      </c>
      <c r="B88" s="7">
        <f>IF(Data!O88&gt;0,Data!O88-Data!$O$102,0)*Correlation!$O$7</f>
        <v>0</v>
      </c>
      <c r="C88" s="7">
        <f>IF(Data!B88&gt;0,Data!B88-Data!$B$102,0)*Correlation!$B$7</f>
        <v>0</v>
      </c>
      <c r="D88" s="7">
        <f>IF(Data!D88&gt;0,Data!D88-Data!$D$102,0)*Correlation!$D$7</f>
        <v>0</v>
      </c>
      <c r="E88" s="7">
        <f>IF(Data!R88&gt;0,Data!R88-Data!$R$102,0)*Correlation!$R$7</f>
        <v>0</v>
      </c>
      <c r="F88" s="7">
        <f>IF(Data!J88&gt;0,Data!J88-Data!$J$102,0)*Correlation!$J$7</f>
        <v>-0.46980159628831619</v>
      </c>
      <c r="G88" s="3">
        <f t="shared" si="4"/>
        <v>-0.46980159628831619</v>
      </c>
      <c r="H88" s="7">
        <f>IF(Data!O88&gt;0,Correlation!$O$7,0)</f>
        <v>0</v>
      </c>
      <c r="I88" s="7">
        <f>IF(Data!B88&gt;0,Correlation!$B$7,0)</f>
        <v>0</v>
      </c>
      <c r="J88" s="7">
        <f>IF(Data!D88&gt;0,Correlation!$D$7,0)</f>
        <v>0</v>
      </c>
      <c r="K88" s="7">
        <f>IF(Data!R88&gt;0,Correlation!$R$7,0)</f>
        <v>0</v>
      </c>
      <c r="L88" s="7">
        <f>IF(Data!J88&gt;0,Correlation!$J$7,0)</f>
        <v>0.38713264586848378</v>
      </c>
      <c r="M88" s="3">
        <f t="shared" si="5"/>
        <v>0.38713264586848378</v>
      </c>
      <c r="N88" s="6">
        <f>G88/IF(M88&gt;0,M88,1)+Data!$G$102</f>
        <v>2.453125</v>
      </c>
    </row>
    <row r="89" spans="1:14" x14ac:dyDescent="0.3">
      <c r="A89" t="str">
        <f>Data!A89</f>
        <v>5503: The Fugitive (1993)</v>
      </c>
      <c r="B89" s="7">
        <f>IF(Data!O89&gt;0,Data!O89-Data!$O$102,0)*Correlation!$O$7</f>
        <v>0</v>
      </c>
      <c r="C89" s="7">
        <f>IF(Data!B89&gt;0,Data!B89-Data!$B$102,0)*Correlation!$B$7</f>
        <v>0</v>
      </c>
      <c r="D89" s="7">
        <f>IF(Data!D89&gt;0,Data!D89-Data!$D$102,0)*Correlation!$D$7</f>
        <v>0</v>
      </c>
      <c r="E89" s="7">
        <f>IF(Data!R89&gt;0,Data!R89-Data!$R$102,0)*Correlation!$R$7</f>
        <v>0</v>
      </c>
      <c r="F89" s="7">
        <f>IF(Data!J89&gt;0,Data!J89-Data!$J$102,0)*Correlation!$J$7</f>
        <v>-8.2668950419832424E-2</v>
      </c>
      <c r="G89" s="3">
        <f t="shared" si="4"/>
        <v>-8.2668950419832424E-2</v>
      </c>
      <c r="H89" s="7">
        <f>IF(Data!O89&gt;0,Correlation!$O$7,0)</f>
        <v>0</v>
      </c>
      <c r="I89" s="7">
        <f>IF(Data!B89&gt;0,Correlation!$B$7,0)</f>
        <v>0</v>
      </c>
      <c r="J89" s="7">
        <f>IF(Data!D89&gt;0,Correlation!$D$7,0)</f>
        <v>0</v>
      </c>
      <c r="K89" s="7">
        <f>IF(Data!R89&gt;0,Correlation!$R$7,0)</f>
        <v>0</v>
      </c>
      <c r="L89" s="7">
        <f>IF(Data!J89&gt;0,Correlation!$J$7,0)</f>
        <v>0.38713264586848378</v>
      </c>
      <c r="M89" s="3">
        <f t="shared" si="5"/>
        <v>0.38713264586848378</v>
      </c>
      <c r="N89" s="6">
        <f>G89/IF(M89&gt;0,M89,1)+Data!$G$102</f>
        <v>3.453125</v>
      </c>
    </row>
    <row r="90" spans="1:14" x14ac:dyDescent="0.3">
      <c r="A90" t="str">
        <f>Data!A90</f>
        <v>7443: Chicken Run (2000)</v>
      </c>
      <c r="B90" s="7">
        <f>IF(Data!O90&gt;0,Data!O90-Data!$O$102,0)*Correlation!$O$7</f>
        <v>0</v>
      </c>
      <c r="C90" s="7">
        <f>IF(Data!B90&gt;0,Data!B90-Data!$B$102,0)*Correlation!$B$7</f>
        <v>0</v>
      </c>
      <c r="D90" s="7">
        <f>IF(Data!D90&gt;0,Data!D90-Data!$D$102,0)*Correlation!$D$7</f>
        <v>0</v>
      </c>
      <c r="E90" s="7">
        <f>IF(Data!R90&gt;0,Data!R90-Data!$R$102,0)*Correlation!$R$7</f>
        <v>1.4265586745972284E-2</v>
      </c>
      <c r="F90" s="7">
        <f>IF(Data!J90&gt;0,Data!J90-Data!$J$102,0)*Correlation!$J$7</f>
        <v>-0.27623527335407433</v>
      </c>
      <c r="G90" s="3">
        <f t="shared" si="4"/>
        <v>-0.26196968660810205</v>
      </c>
      <c r="H90" s="7">
        <f>IF(Data!O90&gt;0,Correlation!$O$7,0)</f>
        <v>0</v>
      </c>
      <c r="I90" s="7">
        <f>IF(Data!B90&gt;0,Correlation!$B$7,0)</f>
        <v>0</v>
      </c>
      <c r="J90" s="7">
        <f>IF(Data!D90&gt;0,Correlation!$D$7,0)</f>
        <v>0</v>
      </c>
      <c r="K90" s="7">
        <f>IF(Data!R90&gt;0,Correlation!$R$7,0)</f>
        <v>0.39943642888722536</v>
      </c>
      <c r="L90" s="7">
        <f>IF(Data!J90&gt;0,Correlation!$J$7,0)</f>
        <v>0.38713264586848378</v>
      </c>
      <c r="M90" s="3">
        <f t="shared" si="5"/>
        <v>0.78656907475570914</v>
      </c>
      <c r="N90" s="6">
        <f>G90/IF(M90&gt;0,M90,1)+Data!$G$102</f>
        <v>3.3336130353762883</v>
      </c>
    </row>
    <row r="91" spans="1:14" x14ac:dyDescent="0.3">
      <c r="A91" t="str">
        <f>Data!A91</f>
        <v>8358: Cast Away (2000)</v>
      </c>
      <c r="B91" s="7">
        <f>IF(Data!O91&gt;0,Data!O91-Data!$O$102,0)*Correlation!$O$7</f>
        <v>0.32482173096839445</v>
      </c>
      <c r="C91" s="7">
        <f>IF(Data!B91&gt;0,Data!B91-Data!$B$102,0)*Correlation!$B$7</f>
        <v>0</v>
      </c>
      <c r="D91" s="7">
        <f>IF(Data!D91&gt;0,Data!D91-Data!$D$102,0)*Correlation!$D$7</f>
        <v>0</v>
      </c>
      <c r="E91" s="7">
        <f>IF(Data!R91&gt;0,Data!R91-Data!$R$102,0)*Correlation!$R$7</f>
        <v>0</v>
      </c>
      <c r="F91" s="7">
        <f>IF(Data!J91&gt;0,Data!J91-Data!$J$102,0)*Correlation!$J$7</f>
        <v>0.30446369544865137</v>
      </c>
      <c r="G91" s="3">
        <f t="shared" si="4"/>
        <v>0.62928542641704577</v>
      </c>
      <c r="H91" s="7">
        <f>IF(Data!O91&gt;0,Correlation!$O$7,0)</f>
        <v>0.53906585139435703</v>
      </c>
      <c r="I91" s="7">
        <f>IF(Data!B91&gt;0,Correlation!$B$7,0)</f>
        <v>0</v>
      </c>
      <c r="J91" s="7">
        <f>IF(Data!D91&gt;0,Correlation!$D$7,0)</f>
        <v>0</v>
      </c>
      <c r="K91" s="7">
        <f>IF(Data!R91&gt;0,Correlation!$R$7,0)</f>
        <v>0</v>
      </c>
      <c r="L91" s="7">
        <f>IF(Data!J91&gt;0,Correlation!$J$7,0)</f>
        <v>0.38713264586848378</v>
      </c>
      <c r="M91" s="3">
        <f t="shared" si="5"/>
        <v>0.92619849726284076</v>
      </c>
      <c r="N91" s="6">
        <f>G91/IF(M91&gt;0,M91,1)+Data!$G$102</f>
        <v>4.3460949191165996</v>
      </c>
    </row>
    <row r="92" spans="1:14" x14ac:dyDescent="0.3">
      <c r="A92" t="str">
        <f>Data!A92</f>
        <v>8467: Dumb &amp; Dumber (1994)</v>
      </c>
      <c r="B92" s="7">
        <f>IF(Data!O92&gt;0,Data!O92-Data!$O$102,0)*Correlation!$O$7</f>
        <v>0</v>
      </c>
      <c r="C92" s="7">
        <f>IF(Data!B92&gt;0,Data!B92-Data!$B$102,0)*Correlation!$B$7</f>
        <v>0</v>
      </c>
      <c r="D92" s="7">
        <f>IF(Data!D92&gt;0,Data!D92-Data!$D$102,0)*Correlation!$D$7</f>
        <v>0</v>
      </c>
      <c r="E92" s="7">
        <f>IF(Data!R92&gt;0,Data!R92-Data!$R$102,0)*Correlation!$R$7</f>
        <v>-0.98432548547209109</v>
      </c>
      <c r="F92" s="7">
        <f>IF(Data!J92&gt;0,Data!J92-Data!$J$102,0)*Correlation!$J$7</f>
        <v>0.11089737251440947</v>
      </c>
      <c r="G92" s="3">
        <f t="shared" si="4"/>
        <v>-0.87342811295768163</v>
      </c>
      <c r="H92" s="7">
        <f>IF(Data!O92&gt;0,Correlation!$O$7,0)</f>
        <v>0</v>
      </c>
      <c r="I92" s="7">
        <f>IF(Data!B92&gt;0,Correlation!$B$7,0)</f>
        <v>0</v>
      </c>
      <c r="J92" s="7">
        <f>IF(Data!D92&gt;0,Correlation!$D$7,0)</f>
        <v>0</v>
      </c>
      <c r="K92" s="7">
        <f>IF(Data!R92&gt;0,Correlation!$R$7,0)</f>
        <v>0.39943642888722536</v>
      </c>
      <c r="L92" s="7">
        <f>IF(Data!J92&gt;0,Correlation!$J$7,0)</f>
        <v>0.38713264586848378</v>
      </c>
      <c r="M92" s="3">
        <f t="shared" si="5"/>
        <v>0.78656907475570914</v>
      </c>
      <c r="N92" s="6">
        <f>G92/IF(M92&gt;0,M92,1)+Data!$G$102</f>
        <v>2.5562389356642123</v>
      </c>
    </row>
    <row r="93" spans="1:14" x14ac:dyDescent="0.3">
      <c r="A93" t="str">
        <f>Data!A93</f>
        <v>8587: The Lion King (1994)</v>
      </c>
      <c r="B93" s="7">
        <f>IF(Data!O93&gt;0,Data!O93-Data!$O$102,0)*Correlation!$O$7</f>
        <v>0</v>
      </c>
      <c r="C93" s="7">
        <f>IF(Data!B93&gt;0,Data!B93-Data!$B$102,0)*Correlation!$B$7</f>
        <v>0.1674597250030922</v>
      </c>
      <c r="D93" s="7">
        <f>IF(Data!D93&gt;0,Data!D93-Data!$D$102,0)*Correlation!$D$7</f>
        <v>0.14901513911804351</v>
      </c>
      <c r="E93" s="7">
        <f>IF(Data!R93&gt;0,Data!R93-Data!$R$102,0)*Correlation!$R$7</f>
        <v>0.41370201563319764</v>
      </c>
      <c r="F93" s="7">
        <f>IF(Data!J93&gt;0,Data!J93-Data!$J$102,0)*Correlation!$J$7</f>
        <v>0.30446369544865137</v>
      </c>
      <c r="G93" s="3">
        <f t="shared" si="4"/>
        <v>1.0346405752029848</v>
      </c>
      <c r="H93" s="7">
        <f>IF(Data!O93&gt;0,Correlation!$O$7,0)</f>
        <v>0</v>
      </c>
      <c r="I93" s="7">
        <f>IF(Data!B93&gt;0,Correlation!$B$7,0)</f>
        <v>0.48053660218278615</v>
      </c>
      <c r="J93" s="7">
        <f>IF(Data!D93&gt;0,Correlation!$D$7,0)</f>
        <v>0.46833329437099369</v>
      </c>
      <c r="K93" s="7">
        <f>IF(Data!R93&gt;0,Correlation!$R$7,0)</f>
        <v>0.39943642888722536</v>
      </c>
      <c r="L93" s="7">
        <f>IF(Data!J93&gt;0,Correlation!$J$7,0)</f>
        <v>0.38713264586848378</v>
      </c>
      <c r="M93" s="3">
        <f t="shared" si="5"/>
        <v>1.7354389713094891</v>
      </c>
      <c r="N93" s="6">
        <f>G93/IF(M93&gt;0,M93,1)+Data!$G$102</f>
        <v>4.2628504520418957</v>
      </c>
    </row>
    <row r="94" spans="1:14" x14ac:dyDescent="0.3">
      <c r="A94" t="str">
        <f>Data!A94</f>
        <v>9331: Clear and Present Danger (1994)</v>
      </c>
      <c r="B94" s="7">
        <f>IF(Data!O94&gt;0,Data!O94-Data!$O$102,0)*Correlation!$O$7</f>
        <v>0</v>
      </c>
      <c r="C94" s="7">
        <f>IF(Data!B94&gt;0,Data!B94-Data!$B$102,0)*Correlation!$B$7</f>
        <v>0</v>
      </c>
      <c r="D94" s="7">
        <f>IF(Data!D94&gt;0,Data!D94-Data!$D$102,0)*Correlation!$D$7</f>
        <v>0</v>
      </c>
      <c r="E94" s="7">
        <f>IF(Data!R94&gt;0,Data!R94-Data!$R$102,0)*Correlation!$R$7</f>
        <v>0</v>
      </c>
      <c r="F94" s="7">
        <f>IF(Data!J94&gt;0,Data!J94-Data!$J$102,0)*Correlation!$J$7</f>
        <v>-8.2668950419832424E-2</v>
      </c>
      <c r="G94" s="3">
        <f t="shared" si="4"/>
        <v>-8.2668950419832424E-2</v>
      </c>
      <c r="H94" s="7">
        <f>IF(Data!O94&gt;0,Correlation!$O$7,0)</f>
        <v>0</v>
      </c>
      <c r="I94" s="7">
        <f>IF(Data!B94&gt;0,Correlation!$B$7,0)</f>
        <v>0</v>
      </c>
      <c r="J94" s="7">
        <f>IF(Data!D94&gt;0,Correlation!$D$7,0)</f>
        <v>0</v>
      </c>
      <c r="K94" s="7">
        <f>IF(Data!R94&gt;0,Correlation!$R$7,0)</f>
        <v>0</v>
      </c>
      <c r="L94" s="7">
        <f>IF(Data!J94&gt;0,Correlation!$J$7,0)</f>
        <v>0.38713264586848378</v>
      </c>
      <c r="M94" s="3">
        <f t="shared" si="5"/>
        <v>0.38713264586848378</v>
      </c>
      <c r="N94" s="6">
        <f>G94/IF(M94&gt;0,M94,1)+Data!$G$102</f>
        <v>3.453125</v>
      </c>
    </row>
    <row r="95" spans="1:14" x14ac:dyDescent="0.3">
      <c r="A95" t="str">
        <f>Data!A95</f>
        <v>9741: Unbreakable (2000)</v>
      </c>
      <c r="B95" s="7">
        <f>IF(Data!O95&gt;0,Data!O95-Data!$O$102,0)*Correlation!$O$7</f>
        <v>0</v>
      </c>
      <c r="C95" s="7">
        <f>IF(Data!B95&gt;0,Data!B95-Data!$B$102,0)*Correlation!$B$7</f>
        <v>0</v>
      </c>
      <c r="D95" s="7">
        <f>IF(Data!D95&gt;0,Data!D95-Data!$D$102,0)*Correlation!$D$7</f>
        <v>0</v>
      </c>
      <c r="E95" s="7">
        <f>IF(Data!R95&gt;0,Data!R95-Data!$R$102,0)*Correlation!$R$7</f>
        <v>0</v>
      </c>
      <c r="F95" s="7">
        <f>IF(Data!J95&gt;0,Data!J95-Data!$J$102,0)*Correlation!$J$7</f>
        <v>-8.2668950419832424E-2</v>
      </c>
      <c r="G95" s="3">
        <f t="shared" si="4"/>
        <v>-8.2668950419832424E-2</v>
      </c>
      <c r="H95" s="7">
        <f>IF(Data!O95&gt;0,Correlation!$O$7,0)</f>
        <v>0</v>
      </c>
      <c r="I95" s="7">
        <f>IF(Data!B95&gt;0,Correlation!$B$7,0)</f>
        <v>0</v>
      </c>
      <c r="J95" s="7">
        <f>IF(Data!D95&gt;0,Correlation!$D$7,0)</f>
        <v>0</v>
      </c>
      <c r="K95" s="7">
        <f>IF(Data!R95&gt;0,Correlation!$R$7,0)</f>
        <v>0</v>
      </c>
      <c r="L95" s="7">
        <f>IF(Data!J95&gt;0,Correlation!$J$7,0)</f>
        <v>0.38713264586848378</v>
      </c>
      <c r="M95" s="3">
        <f t="shared" si="5"/>
        <v>0.38713264586848378</v>
      </c>
      <c r="N95" s="6">
        <f>G95/IF(M95&gt;0,M95,1)+Data!$G$102</f>
        <v>3.453125</v>
      </c>
    </row>
    <row r="96" spans="1:14" x14ac:dyDescent="0.3">
      <c r="A96" t="str">
        <f>Data!A96</f>
        <v>9802: The Rock (1996)</v>
      </c>
      <c r="B96" s="7">
        <f>IF(Data!O96&gt;0,Data!O96-Data!$O$102,0)*Correlation!$O$7</f>
        <v>0</v>
      </c>
      <c r="C96" s="7">
        <f>IF(Data!B96&gt;0,Data!B96-Data!$B$102,0)*Correlation!$B$7</f>
        <v>0.64799632718587841</v>
      </c>
      <c r="D96" s="7">
        <f>IF(Data!D96&gt;0,Data!D96-Data!$D$102,0)*Correlation!$D$7</f>
        <v>0</v>
      </c>
      <c r="E96" s="7">
        <f>IF(Data!R96&gt;0,Data!R96-Data!$R$102,0)*Correlation!$R$7</f>
        <v>0</v>
      </c>
      <c r="F96" s="7">
        <f>IF(Data!J96&gt;0,Data!J96-Data!$J$102,0)*Correlation!$J$7</f>
        <v>-0.46980159628831619</v>
      </c>
      <c r="G96" s="3">
        <f t="shared" si="4"/>
        <v>0.17819473089756221</v>
      </c>
      <c r="H96" s="7">
        <f>IF(Data!O96&gt;0,Correlation!$O$7,0)</f>
        <v>0</v>
      </c>
      <c r="I96" s="7">
        <f>IF(Data!B96&gt;0,Correlation!$B$7,0)</f>
        <v>0.48053660218278615</v>
      </c>
      <c r="J96" s="7">
        <f>IF(Data!D96&gt;0,Correlation!$D$7,0)</f>
        <v>0</v>
      </c>
      <c r="K96" s="7">
        <f>IF(Data!R96&gt;0,Correlation!$R$7,0)</f>
        <v>0</v>
      </c>
      <c r="L96" s="7">
        <f>IF(Data!J96&gt;0,Correlation!$J$7,0)</f>
        <v>0.38713264586848378</v>
      </c>
      <c r="M96" s="3">
        <f t="shared" si="5"/>
        <v>0.86766924805126999</v>
      </c>
      <c r="N96" s="6">
        <f>G96/IF(M96&gt;0,M96,1)+Data!$G$102</f>
        <v>3.8720383924686081</v>
      </c>
    </row>
    <row r="97" spans="1:14" x14ac:dyDescent="0.3">
      <c r="A97" t="str">
        <f>Data!A97</f>
        <v>9806: The Incredibles (2004)</v>
      </c>
      <c r="B97" s="7">
        <f>IF(Data!O97&gt;0,Data!O97-Data!$O$102,0)*Correlation!$O$7</f>
        <v>0</v>
      </c>
      <c r="C97" s="7">
        <f>IF(Data!B97&gt;0,Data!B97-Data!$B$102,0)*Correlation!$B$7</f>
        <v>-7.2808576088300866E-2</v>
      </c>
      <c r="D97" s="7">
        <f>IF(Data!D97&gt;0,Data!D97-Data!$D$102,0)*Correlation!$D$7</f>
        <v>-0.553484802438447</v>
      </c>
      <c r="E97" s="7">
        <f>IF(Data!R97&gt;0,Data!R97-Data!$R$102,0)*Correlation!$R$7</f>
        <v>-0.98432548547209109</v>
      </c>
      <c r="F97" s="7">
        <f>IF(Data!J97&gt;0,Data!J97-Data!$J$102,0)*Correlation!$J$7</f>
        <v>-8.2668950419832424E-2</v>
      </c>
      <c r="G97" s="3">
        <f t="shared" si="4"/>
        <v>-1.6932878144186712</v>
      </c>
      <c r="H97" s="7">
        <f>IF(Data!O97&gt;0,Correlation!$O$7,0)</f>
        <v>0</v>
      </c>
      <c r="I97" s="7">
        <f>IF(Data!B97&gt;0,Correlation!$B$7,0)</f>
        <v>0.48053660218278615</v>
      </c>
      <c r="J97" s="7">
        <f>IF(Data!D97&gt;0,Correlation!$D$7,0)</f>
        <v>0.46833329437099369</v>
      </c>
      <c r="K97" s="7">
        <f>IF(Data!R97&gt;0,Correlation!$R$7,0)</f>
        <v>0.39943642888722536</v>
      </c>
      <c r="L97" s="7">
        <f>IF(Data!J97&gt;0,Correlation!$J$7,0)</f>
        <v>0.38713264586848378</v>
      </c>
      <c r="M97" s="3">
        <f t="shared" si="5"/>
        <v>1.7354389713094891</v>
      </c>
      <c r="N97" s="6">
        <f>G97/IF(M97&gt;0,M97,1)+Data!$G$102</f>
        <v>2.6909551363781725</v>
      </c>
    </row>
    <row r="98" spans="1:14" x14ac:dyDescent="0.3">
      <c r="A98" t="str">
        <f>Data!A98</f>
        <v>10020: Beauty and the Beast (1991)</v>
      </c>
      <c r="B98" s="7">
        <f>IF(Data!O98&gt;0,Data!O98-Data!$O$102,0)*Correlation!$O$7</f>
        <v>0</v>
      </c>
      <c r="C98" s="7">
        <f>IF(Data!B98&gt;0,Data!B98-Data!$B$102,0)*Correlation!$B$7</f>
        <v>-0.31307687717969396</v>
      </c>
      <c r="D98" s="7">
        <f>IF(Data!D98&gt;0,Data!D98-Data!$D$102,0)*Correlation!$D$7</f>
        <v>0</v>
      </c>
      <c r="E98" s="7">
        <f>IF(Data!R98&gt;0,Data!R98-Data!$R$102,0)*Correlation!$R$7</f>
        <v>0</v>
      </c>
      <c r="F98" s="7">
        <f>IF(Data!J98&gt;0,Data!J98-Data!$J$102,0)*Correlation!$J$7</f>
        <v>0.11089737251440947</v>
      </c>
      <c r="G98" s="3">
        <f t="shared" ref="G98:G129" si="6">SUM(B98:F98)</f>
        <v>-0.2021795046652845</v>
      </c>
      <c r="H98" s="7">
        <f>IF(Data!O98&gt;0,Correlation!$O$7,0)</f>
        <v>0</v>
      </c>
      <c r="I98" s="7">
        <f>IF(Data!B98&gt;0,Correlation!$B$7,0)</f>
        <v>0.48053660218278615</v>
      </c>
      <c r="J98" s="7">
        <f>IF(Data!D98&gt;0,Correlation!$D$7,0)</f>
        <v>0</v>
      </c>
      <c r="K98" s="7">
        <f>IF(Data!R98&gt;0,Correlation!$R$7,0)</f>
        <v>0</v>
      </c>
      <c r="L98" s="7">
        <f>IF(Data!J98&gt;0,Correlation!$J$7,0)</f>
        <v>0.38713264586848378</v>
      </c>
      <c r="M98" s="3">
        <f t="shared" ref="M98:M129" si="7">SUM(H98:L98)</f>
        <v>0.86766924805126999</v>
      </c>
      <c r="N98" s="6">
        <f>G98/IF(M98&gt;0,M98,1)+Data!$G$102</f>
        <v>3.4336521797301214</v>
      </c>
    </row>
    <row r="99" spans="1:14" x14ac:dyDescent="0.3">
      <c r="A99" t="str">
        <f>Data!A99</f>
        <v>36657: X-Men (2000)</v>
      </c>
      <c r="B99" s="7">
        <f>IF(Data!O99&gt;0,Data!O99-Data!$O$102,0)*Correlation!$O$7</f>
        <v>0</v>
      </c>
      <c r="C99" s="7">
        <f>IF(Data!B99&gt;0,Data!B99-Data!$B$102,0)*Correlation!$B$7</f>
        <v>0</v>
      </c>
      <c r="D99" s="7">
        <f>IF(Data!D99&gt;0,Data!D99-Data!$D$102,0)*Correlation!$D$7</f>
        <v>0</v>
      </c>
      <c r="E99" s="7">
        <f>IF(Data!R99&gt;0,Data!R99-Data!$R$102,0)*Correlation!$R$7</f>
        <v>0</v>
      </c>
      <c r="F99" s="7">
        <f>IF(Data!J99&gt;0,Data!J99-Data!$J$102,0)*Correlation!$J$7</f>
        <v>0.11089737251440947</v>
      </c>
      <c r="G99" s="3">
        <f t="shared" si="6"/>
        <v>0.11089737251440947</v>
      </c>
      <c r="H99" s="7">
        <f>IF(Data!O99&gt;0,Correlation!$O$7,0)</f>
        <v>0</v>
      </c>
      <c r="I99" s="7">
        <f>IF(Data!B99&gt;0,Correlation!$B$7,0)</f>
        <v>0</v>
      </c>
      <c r="J99" s="7">
        <f>IF(Data!D99&gt;0,Correlation!$D$7,0)</f>
        <v>0</v>
      </c>
      <c r="K99" s="7">
        <f>IF(Data!R99&gt;0,Correlation!$R$7,0)</f>
        <v>0</v>
      </c>
      <c r="L99" s="7">
        <f>IF(Data!J99&gt;0,Correlation!$J$7,0)</f>
        <v>0.38713264586848378</v>
      </c>
      <c r="M99" s="3">
        <f t="shared" si="7"/>
        <v>0.38713264586848378</v>
      </c>
      <c r="N99" s="6">
        <f>G99/IF(M99&gt;0,M99,1)+Data!$G$102</f>
        <v>3.953125</v>
      </c>
    </row>
    <row r="100" spans="1:14" x14ac:dyDescent="0.3">
      <c r="A100" t="str">
        <f>Data!A100</f>
        <v>36658: X2: X-Men United (2003)</v>
      </c>
      <c r="B100" s="7">
        <f>IF(Data!O100&gt;0,Data!O100-Data!$O$102,0)*Correlation!$O$7</f>
        <v>0</v>
      </c>
      <c r="C100" s="7">
        <f>IF(Data!B100&gt;0,Data!B100-Data!$B$102,0)*Correlation!$B$7</f>
        <v>-7.2808576088300866E-2</v>
      </c>
      <c r="D100" s="7">
        <f>IF(Data!D100&gt;0,Data!D100-Data!$D$102,0)*Correlation!$D$7</f>
        <v>0</v>
      </c>
      <c r="E100" s="7">
        <f>IF(Data!R100&gt;0,Data!R100-Data!$R$102,0)*Correlation!$R$7</f>
        <v>0</v>
      </c>
      <c r="F100" s="7">
        <f>IF(Data!J100&gt;0,Data!J100-Data!$J$102,0)*Correlation!$J$7</f>
        <v>0.11089737251440947</v>
      </c>
      <c r="G100" s="3">
        <f t="shared" si="6"/>
        <v>3.8088796426108601E-2</v>
      </c>
      <c r="H100" s="7">
        <f>IF(Data!O100&gt;0,Correlation!$O$7,0)</f>
        <v>0</v>
      </c>
      <c r="I100" s="7">
        <f>IF(Data!B100&gt;0,Correlation!$B$7,0)</f>
        <v>0.48053660218278615</v>
      </c>
      <c r="J100" s="7">
        <f>IF(Data!D100&gt;0,Correlation!$D$7,0)</f>
        <v>0</v>
      </c>
      <c r="K100" s="7">
        <f>IF(Data!R100&gt;0,Correlation!$R$7,0)</f>
        <v>0</v>
      </c>
      <c r="L100" s="7">
        <f>IF(Data!J100&gt;0,Correlation!$J$7,0)</f>
        <v>0.38713264586848378</v>
      </c>
      <c r="M100" s="3">
        <f t="shared" si="7"/>
        <v>0.86766924805126999</v>
      </c>
      <c r="N100" s="6">
        <f>G100/IF(M100&gt;0,M100,1)+Data!$G$102</f>
        <v>3.7105644958356194</v>
      </c>
    </row>
    <row r="101" spans="1:14" x14ac:dyDescent="0.3">
      <c r="A101" t="str">
        <f>Data!A101</f>
        <v>36955: True Lies (1994)</v>
      </c>
      <c r="B101" s="7">
        <f>IF(Data!O101&gt;0,Data!O101-Data!$O$102,0)*Correlation!$O$7</f>
        <v>0</v>
      </c>
      <c r="C101" s="7">
        <f>IF(Data!B101&gt;0,Data!B101-Data!$B$102,0)*Correlation!$B$7</f>
        <v>0</v>
      </c>
      <c r="D101" s="7">
        <f>IF(Data!D101&gt;0,Data!D101-Data!$D$102,0)*Correlation!$D$7</f>
        <v>0</v>
      </c>
      <c r="E101" s="7">
        <f>IF(Data!R101&gt;0,Data!R101-Data!$R$102,0)*Correlation!$R$7</f>
        <v>0</v>
      </c>
      <c r="F101" s="7">
        <f>IF(Data!J101&gt;0,Data!J101-Data!$J$102,0)*Correlation!$J$7</f>
        <v>-0.27623527335407433</v>
      </c>
      <c r="G101" s="3">
        <f t="shared" si="6"/>
        <v>-0.27623527335407433</v>
      </c>
      <c r="H101" s="7">
        <f>IF(Data!O101&gt;0,Correlation!$O$7,0)</f>
        <v>0</v>
      </c>
      <c r="I101" s="7">
        <f>IF(Data!B101&gt;0,Correlation!$B$7,0)</f>
        <v>0</v>
      </c>
      <c r="J101" s="7">
        <f>IF(Data!D101&gt;0,Correlation!$D$7,0)</f>
        <v>0</v>
      </c>
      <c r="K101" s="7">
        <f>IF(Data!R101&gt;0,Correlation!$R$7,0)</f>
        <v>0</v>
      </c>
      <c r="L101" s="7">
        <f>IF(Data!J101&gt;0,Correlation!$J$7,0)</f>
        <v>0.38713264586848378</v>
      </c>
      <c r="M101" s="3">
        <f t="shared" si="7"/>
        <v>0.38713264586848378</v>
      </c>
      <c r="N101" s="6">
        <f>G101/IF(M101&gt;0,M101,1)+Data!$G$102</f>
        <v>2.953125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B1" workbookViewId="0">
      <selection sqref="A1:O21"/>
    </sheetView>
  </sheetViews>
  <sheetFormatPr defaultRowHeight="14.4" x14ac:dyDescent="0.3"/>
  <cols>
    <col min="1" max="1" width="89" bestFit="1" customWidth="1"/>
    <col min="2" max="6" width="9.109375" style="2"/>
    <col min="7" max="7" width="9.109375" style="3"/>
    <col min="8" max="8" width="2" style="3" customWidth="1"/>
    <col min="14" max="14" width="9.109375" style="3"/>
    <col min="15" max="15" width="15.33203125" style="5" bestFit="1" customWidth="1"/>
  </cols>
  <sheetData>
    <row r="1" spans="1:15" x14ac:dyDescent="0.3">
      <c r="B1" s="2">
        <f>Data!E1</f>
        <v>2824</v>
      </c>
      <c r="C1" s="2">
        <f>Data!F1</f>
        <v>3867</v>
      </c>
      <c r="D1" s="2">
        <f>Data!P1</f>
        <v>442</v>
      </c>
      <c r="E1" s="2">
        <f>Data!T1</f>
        <v>5062</v>
      </c>
      <c r="F1" s="2">
        <f>Data!Y1</f>
        <v>3853</v>
      </c>
      <c r="I1" s="2">
        <f>Data!E1</f>
        <v>2824</v>
      </c>
      <c r="J1" s="2">
        <f>Data!F1</f>
        <v>3867</v>
      </c>
      <c r="K1" s="2">
        <f>Data!P1</f>
        <v>442</v>
      </c>
      <c r="L1" s="2">
        <f>Data!T1</f>
        <v>5062</v>
      </c>
      <c r="M1" s="2">
        <f>Data!Y1</f>
        <v>3853</v>
      </c>
      <c r="O1" s="6" t="s">
        <v>100</v>
      </c>
    </row>
    <row r="2" spans="1:15" x14ac:dyDescent="0.3">
      <c r="A2" t="str">
        <f>Data!A2</f>
        <v>11: Star Wars: Episode IV - A New Hope (1977)</v>
      </c>
      <c r="B2" s="2">
        <f>Data!E2*Correlation!$E$8</f>
        <v>2.083095224488241</v>
      </c>
      <c r="C2" s="2">
        <f>Data!F2*Correlation!$F$8</f>
        <v>1.6010980170152656</v>
      </c>
      <c r="D2" s="2">
        <f>Data!P2*Correlation!$P$8</f>
        <v>0.68138959479236583</v>
      </c>
      <c r="E2" s="2">
        <f>Data!T2*Correlation!$T$8</f>
        <v>0.99077308917619067</v>
      </c>
      <c r="F2" s="2">
        <f>Data!Y2*Correlation!$Y$8</f>
        <v>0</v>
      </c>
      <c r="G2" s="3">
        <f>SUM(B2:F2)</f>
        <v>5.3563559254720632</v>
      </c>
      <c r="I2" s="2">
        <f>IF(Data!E2&gt;0,Correlation!$E$8,0)</f>
        <v>0.46291004988627577</v>
      </c>
      <c r="J2" s="2">
        <f>IF(Data!F2&gt;0,Correlation!$F$8,0)</f>
        <v>0.40027450425381639</v>
      </c>
      <c r="K2" s="2">
        <f>IF(Data!P2&gt;0,Correlation!$P$8,0)</f>
        <v>0.2271298649307886</v>
      </c>
      <c r="L2" s="2">
        <f>IF(Data!T2&gt;0,Correlation!$T$8,0)</f>
        <v>0.24769327229404767</v>
      </c>
      <c r="M2" s="2">
        <f>IF(Data!Y2&gt;0,Correlation!$Y$8,0)</f>
        <v>0</v>
      </c>
      <c r="N2" s="3">
        <f t="shared" ref="N2:N33" si="0">SUM(I2:M2)</f>
        <v>1.3380076913649286</v>
      </c>
      <c r="O2" s="6">
        <f t="shared" ref="O2:O33" si="1">G2/IF(N2&gt;0,N2,1)</f>
        <v>4.0032325374811091</v>
      </c>
    </row>
    <row r="3" spans="1:15" x14ac:dyDescent="0.3">
      <c r="A3" t="str">
        <f>Data!A3</f>
        <v>12: Finding Nemo (2003)</v>
      </c>
      <c r="B3" s="2">
        <f>Data!E3*Correlation!$E$8</f>
        <v>0</v>
      </c>
      <c r="C3" s="2">
        <f>Data!F3*Correlation!$F$8</f>
        <v>1.6010980170152656</v>
      </c>
      <c r="D3" s="2">
        <f>Data!P3*Correlation!$P$8</f>
        <v>0</v>
      </c>
      <c r="E3" s="2">
        <f>Data!T3*Correlation!$T$8</f>
        <v>0.99077308917619067</v>
      </c>
      <c r="F3" s="2">
        <f>Data!Y3*Correlation!$Y$8</f>
        <v>0</v>
      </c>
      <c r="G3" s="3">
        <f t="shared" ref="G3:G66" si="2">SUM(B3:F3)</f>
        <v>2.5918711061914563</v>
      </c>
      <c r="I3" s="2">
        <f>IF(Data!E3&gt;0,Correlation!$E$8,0)</f>
        <v>0</v>
      </c>
      <c r="J3" s="2">
        <f>IF(Data!F3&gt;0,Correlation!$F$8,0)</f>
        <v>0.40027450425381639</v>
      </c>
      <c r="K3" s="2">
        <f>IF(Data!P3&gt;0,Correlation!$P$8,0)</f>
        <v>0</v>
      </c>
      <c r="L3" s="2">
        <f>IF(Data!T3&gt;0,Correlation!$T$8,0)</f>
        <v>0.24769327229404767</v>
      </c>
      <c r="M3" s="2">
        <f>IF(Data!Y3&gt;0,Correlation!$Y$8,0)</f>
        <v>0</v>
      </c>
      <c r="N3" s="3">
        <f t="shared" si="0"/>
        <v>0.64796777654786408</v>
      </c>
      <c r="O3" s="6">
        <f t="shared" si="1"/>
        <v>4</v>
      </c>
    </row>
    <row r="4" spans="1:15" x14ac:dyDescent="0.3">
      <c r="A4" t="str">
        <f>Data!A4</f>
        <v>13: Forrest Gump (1994)</v>
      </c>
      <c r="B4" s="2">
        <f>Data!E4*Correlation!$E$8</f>
        <v>2.3145502494313788</v>
      </c>
      <c r="C4" s="2">
        <f>Data!F4*Correlation!$F$8</f>
        <v>1.8012352691421738</v>
      </c>
      <c r="D4" s="2">
        <f>Data!P4*Correlation!$P$8</f>
        <v>0.68138959479236583</v>
      </c>
      <c r="E4" s="2">
        <f>Data!T4*Correlation!$T$8</f>
        <v>1.1146197253232144</v>
      </c>
      <c r="F4" s="2">
        <f>Data!Y4*Correlation!$Y$8</f>
        <v>0.67780860643044383</v>
      </c>
      <c r="G4" s="3">
        <f t="shared" si="2"/>
        <v>6.5896034451195771</v>
      </c>
      <c r="I4" s="2">
        <f>IF(Data!E4&gt;0,Correlation!$E$8,0)</f>
        <v>0.46291004988627577</v>
      </c>
      <c r="J4" s="2">
        <f>IF(Data!F4&gt;0,Correlation!$F$8,0)</f>
        <v>0.40027450425381639</v>
      </c>
      <c r="K4" s="2">
        <f>IF(Data!P4&gt;0,Correlation!$P$8,0)</f>
        <v>0.2271298649307886</v>
      </c>
      <c r="L4" s="2">
        <f>IF(Data!T4&gt;0,Correlation!$T$8,0)</f>
        <v>0.24769327229404767</v>
      </c>
      <c r="M4" s="2">
        <f>IF(Data!Y4&gt;0,Correlation!$Y$8,0)</f>
        <v>0.19365960183726966</v>
      </c>
      <c r="N4" s="3">
        <f t="shared" si="0"/>
        <v>1.5316672932021982</v>
      </c>
      <c r="O4" s="6">
        <f t="shared" si="1"/>
        <v>4.3022420563299653</v>
      </c>
    </row>
    <row r="5" spans="1:15" x14ac:dyDescent="0.3">
      <c r="A5" t="str">
        <f>Data!A5</f>
        <v>14: American Beauty (1999)</v>
      </c>
      <c r="B5" s="2">
        <f>Data!E5*Correlation!$E$8</f>
        <v>0</v>
      </c>
      <c r="C5" s="2">
        <f>Data!F5*Correlation!$F$8</f>
        <v>0</v>
      </c>
      <c r="D5" s="2">
        <f>Data!P5*Correlation!$P$8</f>
        <v>0.9085194597231544</v>
      </c>
      <c r="E5" s="2">
        <f>Data!T5*Correlation!$T$8</f>
        <v>1.1146197253232144</v>
      </c>
      <c r="F5" s="2">
        <f>Data!Y5*Correlation!$Y$8</f>
        <v>0</v>
      </c>
      <c r="G5" s="3">
        <f t="shared" si="2"/>
        <v>2.0231391850463689</v>
      </c>
      <c r="I5" s="2">
        <f>IF(Data!E5&gt;0,Correlation!$E$8,0)</f>
        <v>0</v>
      </c>
      <c r="J5" s="2">
        <f>IF(Data!F5&gt;0,Correlation!$F$8,0)</f>
        <v>0</v>
      </c>
      <c r="K5" s="2">
        <f>IF(Data!P5&gt;0,Correlation!$P$8,0)</f>
        <v>0.2271298649307886</v>
      </c>
      <c r="L5" s="2">
        <f>IF(Data!T5&gt;0,Correlation!$T$8,0)</f>
        <v>0.24769327229404767</v>
      </c>
      <c r="M5" s="2">
        <f>IF(Data!Y5&gt;0,Correlation!$Y$8,0)</f>
        <v>0</v>
      </c>
      <c r="N5" s="3">
        <f t="shared" si="0"/>
        <v>0.47482313722483627</v>
      </c>
      <c r="O5" s="6">
        <f t="shared" si="1"/>
        <v>4.2608268772892179</v>
      </c>
    </row>
    <row r="6" spans="1:15" x14ac:dyDescent="0.3">
      <c r="A6" t="str">
        <f>Data!A6</f>
        <v>22: Pirates of the Caribbean: The Curse of the Black Pearl (2003)</v>
      </c>
      <c r="B6" s="2">
        <f>Data!E6*Correlation!$E$8</f>
        <v>2.083095224488241</v>
      </c>
      <c r="C6" s="2">
        <f>Data!F6*Correlation!$F$8</f>
        <v>1.6010980170152656</v>
      </c>
      <c r="D6" s="2">
        <f>Data!P6*Correlation!$P$8</f>
        <v>0.2271298649307886</v>
      </c>
      <c r="E6" s="2">
        <f>Data!T6*Correlation!$T$8</f>
        <v>0.99077308917619067</v>
      </c>
      <c r="F6" s="2">
        <f>Data!Y6*Correlation!$Y$8</f>
        <v>0</v>
      </c>
      <c r="G6" s="3">
        <f t="shared" si="2"/>
        <v>4.9020961956104854</v>
      </c>
      <c r="I6" s="2">
        <f>IF(Data!E6&gt;0,Correlation!$E$8,0)</f>
        <v>0.46291004988627577</v>
      </c>
      <c r="J6" s="2">
        <f>IF(Data!F6&gt;0,Correlation!$F$8,0)</f>
        <v>0.40027450425381639</v>
      </c>
      <c r="K6" s="2">
        <f>IF(Data!P6&gt;0,Correlation!$P$8,0)</f>
        <v>0.2271298649307886</v>
      </c>
      <c r="L6" s="2">
        <f>IF(Data!T6&gt;0,Correlation!$T$8,0)</f>
        <v>0.24769327229404767</v>
      </c>
      <c r="M6" s="2">
        <f>IF(Data!Y6&gt;0,Correlation!$Y$8,0)</f>
        <v>0</v>
      </c>
      <c r="N6" s="3">
        <f t="shared" si="0"/>
        <v>1.3380076913649286</v>
      </c>
      <c r="O6" s="6">
        <f t="shared" si="1"/>
        <v>3.6637279645304268</v>
      </c>
    </row>
    <row r="7" spans="1:15" x14ac:dyDescent="0.3">
      <c r="A7" t="str">
        <f>Data!A7</f>
        <v>24: Kill Bill: Vol. 1 (2003)</v>
      </c>
      <c r="B7" s="2">
        <f>Data!E7*Correlation!$E$8</f>
        <v>1.8516401995451031</v>
      </c>
      <c r="C7" s="2">
        <f>Data!F7*Correlation!$F$8</f>
        <v>1.2008235127614491</v>
      </c>
      <c r="D7" s="2">
        <f>Data!P7*Correlation!$P$8</f>
        <v>1.135649324653943</v>
      </c>
      <c r="E7" s="2">
        <f>Data!T7*Correlation!$T$8</f>
        <v>0.99077308917619067</v>
      </c>
      <c r="F7" s="2">
        <f>Data!Y7*Correlation!$Y$8</f>
        <v>0.96829800918634823</v>
      </c>
      <c r="G7" s="3">
        <f t="shared" si="2"/>
        <v>6.1471841353230339</v>
      </c>
      <c r="I7" s="2">
        <f>IF(Data!E7&gt;0,Correlation!$E$8,0)</f>
        <v>0.46291004988627577</v>
      </c>
      <c r="J7" s="2">
        <f>IF(Data!F7&gt;0,Correlation!$F$8,0)</f>
        <v>0.40027450425381639</v>
      </c>
      <c r="K7" s="2">
        <f>IF(Data!P7&gt;0,Correlation!$P$8,0)</f>
        <v>0.2271298649307886</v>
      </c>
      <c r="L7" s="2">
        <f>IF(Data!T7&gt;0,Correlation!$T$8,0)</f>
        <v>0.24769327229404767</v>
      </c>
      <c r="M7" s="2">
        <f>IF(Data!Y7&gt;0,Correlation!$Y$8,0)</f>
        <v>0.19365960183726966</v>
      </c>
      <c r="N7" s="3">
        <f t="shared" si="0"/>
        <v>1.5316672932021982</v>
      </c>
      <c r="O7" s="6">
        <f t="shared" si="1"/>
        <v>4.0133938764673571</v>
      </c>
    </row>
    <row r="8" spans="1:15" x14ac:dyDescent="0.3">
      <c r="A8" t="str">
        <f>Data!A8</f>
        <v>38: Eternal Sunshine of the Spotless Mind (2004)</v>
      </c>
      <c r="B8" s="2">
        <f>Data!E8*Correlation!$E$8</f>
        <v>0</v>
      </c>
      <c r="C8" s="2">
        <f>Data!F8*Correlation!$F$8</f>
        <v>0</v>
      </c>
      <c r="D8" s="2">
        <f>Data!P8*Correlation!$P$8</f>
        <v>0.68138959479236583</v>
      </c>
      <c r="E8" s="2">
        <f>Data!T8*Correlation!$T$8</f>
        <v>0.99077308917619067</v>
      </c>
      <c r="F8" s="2">
        <f>Data!Y8*Correlation!$Y$8</f>
        <v>0.96829800918634823</v>
      </c>
      <c r="G8" s="3">
        <f t="shared" si="2"/>
        <v>2.6404606931549051</v>
      </c>
      <c r="I8" s="2">
        <f>IF(Data!E8&gt;0,Correlation!$E$8,0)</f>
        <v>0</v>
      </c>
      <c r="J8" s="2">
        <f>IF(Data!F8&gt;0,Correlation!$F$8,0)</f>
        <v>0</v>
      </c>
      <c r="K8" s="2">
        <f>IF(Data!P8&gt;0,Correlation!$P$8,0)</f>
        <v>0.2271298649307886</v>
      </c>
      <c r="L8" s="2">
        <f>IF(Data!T8&gt;0,Correlation!$T$8,0)</f>
        <v>0.24769327229404767</v>
      </c>
      <c r="M8" s="2">
        <f>IF(Data!Y8&gt;0,Correlation!$Y$8,0)</f>
        <v>0.19365960183726966</v>
      </c>
      <c r="N8" s="3">
        <f t="shared" si="0"/>
        <v>0.66848273906210598</v>
      </c>
      <c r="O8" s="6">
        <f t="shared" si="1"/>
        <v>3.9499309987562605</v>
      </c>
    </row>
    <row r="9" spans="1:15" x14ac:dyDescent="0.3">
      <c r="A9" t="str">
        <f>Data!A9</f>
        <v>63: Twelve Monkeys (a.k.a. 12 Monkeys) (1995)</v>
      </c>
      <c r="B9" s="2">
        <f>Data!E9*Correlation!$E$8</f>
        <v>0</v>
      </c>
      <c r="C9" s="2">
        <f>Data!F9*Correlation!$F$8</f>
        <v>0</v>
      </c>
      <c r="D9" s="2">
        <f>Data!P9*Correlation!$P$8</f>
        <v>0.4542597298615772</v>
      </c>
      <c r="E9" s="2">
        <f>Data!T9*Correlation!$T$8</f>
        <v>0</v>
      </c>
      <c r="F9" s="2">
        <f>Data!Y9*Correlation!$Y$8</f>
        <v>0.77463840734907863</v>
      </c>
      <c r="G9" s="3">
        <f t="shared" si="2"/>
        <v>1.2288981372106558</v>
      </c>
      <c r="I9" s="2">
        <f>IF(Data!E9&gt;0,Correlation!$E$8,0)</f>
        <v>0</v>
      </c>
      <c r="J9" s="2">
        <f>IF(Data!F9&gt;0,Correlation!$F$8,0)</f>
        <v>0</v>
      </c>
      <c r="K9" s="2">
        <f>IF(Data!P9&gt;0,Correlation!$P$8,0)</f>
        <v>0.2271298649307886</v>
      </c>
      <c r="L9" s="2">
        <f>IF(Data!T9&gt;0,Correlation!$T$8,0)</f>
        <v>0</v>
      </c>
      <c r="M9" s="2">
        <f>IF(Data!Y9&gt;0,Correlation!$Y$8,0)</f>
        <v>0.19365960183726966</v>
      </c>
      <c r="N9" s="3">
        <f t="shared" si="0"/>
        <v>0.42078946676805828</v>
      </c>
      <c r="O9" s="6">
        <f t="shared" si="1"/>
        <v>2.9204584103528237</v>
      </c>
    </row>
    <row r="10" spans="1:15" x14ac:dyDescent="0.3">
      <c r="A10" t="str">
        <f>Data!A10</f>
        <v>77: Memento (2000)</v>
      </c>
      <c r="B10" s="2">
        <f>Data!E10*Correlation!$E$8</f>
        <v>2.3145502494313788</v>
      </c>
      <c r="C10" s="2">
        <f>Data!F10*Correlation!$F$8</f>
        <v>0</v>
      </c>
      <c r="D10" s="2">
        <f>Data!P10*Correlation!$P$8</f>
        <v>0.9085194597231544</v>
      </c>
      <c r="E10" s="2">
        <f>Data!T10*Correlation!$T$8</f>
        <v>0.99077308917619067</v>
      </c>
      <c r="F10" s="2">
        <f>Data!Y10*Correlation!$Y$8</f>
        <v>0.87146820826771343</v>
      </c>
      <c r="G10" s="3">
        <f t="shared" si="2"/>
        <v>5.0853110065984373</v>
      </c>
      <c r="I10" s="2">
        <f>IF(Data!E10&gt;0,Correlation!$E$8,0)</f>
        <v>0.46291004988627577</v>
      </c>
      <c r="J10" s="2">
        <f>IF(Data!F10&gt;0,Correlation!$F$8,0)</f>
        <v>0</v>
      </c>
      <c r="K10" s="2">
        <f>IF(Data!P10&gt;0,Correlation!$P$8,0)</f>
        <v>0.2271298649307886</v>
      </c>
      <c r="L10" s="2">
        <f>IF(Data!T10&gt;0,Correlation!$T$8,0)</f>
        <v>0.24769327229404767</v>
      </c>
      <c r="M10" s="2">
        <f>IF(Data!Y10&gt;0,Correlation!$Y$8,0)</f>
        <v>0.19365960183726966</v>
      </c>
      <c r="N10" s="3">
        <f t="shared" si="0"/>
        <v>1.1313927889483817</v>
      </c>
      <c r="O10" s="6">
        <f t="shared" si="1"/>
        <v>4.4947352115662529</v>
      </c>
    </row>
    <row r="11" spans="1:15" x14ac:dyDescent="0.3">
      <c r="A11" t="str">
        <f>Data!A11</f>
        <v>85: Raiders of the Lost Ark (Indiana Jones and the Raiders of the Lost Ark) (1981)</v>
      </c>
      <c r="B11" s="2">
        <f>Data!E11*Correlation!$E$8</f>
        <v>0</v>
      </c>
      <c r="C11" s="2">
        <f>Data!F11*Correlation!$F$8</f>
        <v>1.8012352691421738</v>
      </c>
      <c r="D11" s="2">
        <f>Data!P11*Correlation!$P$8</f>
        <v>1.135649324653943</v>
      </c>
      <c r="E11" s="2">
        <f>Data!T11*Correlation!$T$8</f>
        <v>0.99077308917619067</v>
      </c>
      <c r="F11" s="2">
        <f>Data!Y11*Correlation!$Y$8</f>
        <v>0.77463840734907863</v>
      </c>
      <c r="G11" s="3">
        <f t="shared" si="2"/>
        <v>4.7022960903213864</v>
      </c>
      <c r="I11" s="2">
        <f>IF(Data!E11&gt;0,Correlation!$E$8,0)</f>
        <v>0</v>
      </c>
      <c r="J11" s="2">
        <f>IF(Data!F11&gt;0,Correlation!$F$8,0)</f>
        <v>0.40027450425381639</v>
      </c>
      <c r="K11" s="2">
        <f>IF(Data!P11&gt;0,Correlation!$P$8,0)</f>
        <v>0.2271298649307886</v>
      </c>
      <c r="L11" s="2">
        <f>IF(Data!T11&gt;0,Correlation!$T$8,0)</f>
        <v>0.24769327229404767</v>
      </c>
      <c r="M11" s="2">
        <f>IF(Data!Y11&gt;0,Correlation!$Y$8,0)</f>
        <v>0.19365960183726966</v>
      </c>
      <c r="N11" s="3">
        <f t="shared" si="0"/>
        <v>1.0687572433159223</v>
      </c>
      <c r="O11" s="6">
        <f t="shared" si="1"/>
        <v>4.3997793883782812</v>
      </c>
    </row>
    <row r="12" spans="1:15" x14ac:dyDescent="0.3">
      <c r="A12" t="str">
        <f>Data!A12</f>
        <v>98: Gladiator (2000)</v>
      </c>
      <c r="B12" s="2">
        <f>Data!E12*Correlation!$E$8</f>
        <v>2.3145502494313788</v>
      </c>
      <c r="C12" s="2">
        <f>Data!F12*Correlation!$F$8</f>
        <v>1.6010980170152656</v>
      </c>
      <c r="D12" s="2">
        <f>Data!P12*Correlation!$P$8</f>
        <v>0.9085194597231544</v>
      </c>
      <c r="E12" s="2">
        <f>Data!T12*Correlation!$T$8</f>
        <v>0.99077308917619067</v>
      </c>
      <c r="F12" s="2">
        <f>Data!Y12*Correlation!$Y$8</f>
        <v>0.58097880551180903</v>
      </c>
      <c r="G12" s="3">
        <f t="shared" si="2"/>
        <v>6.3959196208577991</v>
      </c>
      <c r="I12" s="2">
        <f>IF(Data!E12&gt;0,Correlation!$E$8,0)</f>
        <v>0.46291004988627577</v>
      </c>
      <c r="J12" s="2">
        <f>IF(Data!F12&gt;0,Correlation!$F$8,0)</f>
        <v>0.40027450425381639</v>
      </c>
      <c r="K12" s="2">
        <f>IF(Data!P12&gt;0,Correlation!$P$8,0)</f>
        <v>0.2271298649307886</v>
      </c>
      <c r="L12" s="2">
        <f>IF(Data!T12&gt;0,Correlation!$T$8,0)</f>
        <v>0.24769327229404767</v>
      </c>
      <c r="M12" s="2">
        <f>IF(Data!Y12&gt;0,Correlation!$Y$8,0)</f>
        <v>0.19365960183726966</v>
      </c>
      <c r="N12" s="3">
        <f t="shared" si="0"/>
        <v>1.5316672932021982</v>
      </c>
      <c r="O12" s="6">
        <f t="shared" si="1"/>
        <v>4.1757891215957841</v>
      </c>
    </row>
    <row r="13" spans="1:15" x14ac:dyDescent="0.3">
      <c r="A13" t="str">
        <f>Data!A13</f>
        <v>105: Back to the Future (1985)</v>
      </c>
      <c r="B13" s="2">
        <f>Data!E13*Correlation!$E$8</f>
        <v>0</v>
      </c>
      <c r="C13" s="2">
        <f>Data!F13*Correlation!$F$8</f>
        <v>0</v>
      </c>
      <c r="D13" s="2">
        <f>Data!P13*Correlation!$P$8</f>
        <v>1.135649324653943</v>
      </c>
      <c r="E13" s="2">
        <f>Data!T13*Correlation!$T$8</f>
        <v>1.1146197253232144</v>
      </c>
      <c r="F13" s="2">
        <f>Data!Y13*Correlation!$Y$8</f>
        <v>0</v>
      </c>
      <c r="G13" s="3">
        <f t="shared" si="2"/>
        <v>2.2502690499771574</v>
      </c>
      <c r="I13" s="2">
        <f>IF(Data!E13&gt;0,Correlation!$E$8,0)</f>
        <v>0</v>
      </c>
      <c r="J13" s="2">
        <f>IF(Data!F13&gt;0,Correlation!$F$8,0)</f>
        <v>0</v>
      </c>
      <c r="K13" s="2">
        <f>IF(Data!P13&gt;0,Correlation!$P$8,0)</f>
        <v>0.2271298649307886</v>
      </c>
      <c r="L13" s="2">
        <f>IF(Data!T13&gt;0,Correlation!$T$8,0)</f>
        <v>0.24769327229404767</v>
      </c>
      <c r="M13" s="2">
        <f>IF(Data!Y13&gt;0,Correlation!$Y$8,0)</f>
        <v>0</v>
      </c>
      <c r="N13" s="3">
        <f t="shared" si="0"/>
        <v>0.47482313722483627</v>
      </c>
      <c r="O13" s="6">
        <f t="shared" si="1"/>
        <v>4.7391731227107821</v>
      </c>
    </row>
    <row r="14" spans="1:15" x14ac:dyDescent="0.3">
      <c r="A14" t="str">
        <f>Data!A14</f>
        <v>107: Snatch (2000)</v>
      </c>
      <c r="B14" s="2">
        <f>Data!E14*Correlation!$E$8</f>
        <v>2.3145502494313788</v>
      </c>
      <c r="C14" s="2">
        <f>Data!F14*Correlation!$F$8</f>
        <v>0</v>
      </c>
      <c r="D14" s="2">
        <f>Data!P14*Correlation!$P$8</f>
        <v>0</v>
      </c>
      <c r="E14" s="2">
        <f>Data!T14*Correlation!$T$8</f>
        <v>0.99077308917619067</v>
      </c>
      <c r="F14" s="2">
        <f>Data!Y14*Correlation!$Y$8</f>
        <v>0</v>
      </c>
      <c r="G14" s="3">
        <f t="shared" si="2"/>
        <v>3.3053233386075695</v>
      </c>
      <c r="I14" s="2">
        <f>IF(Data!E14&gt;0,Correlation!$E$8,0)</f>
        <v>0.46291004988627577</v>
      </c>
      <c r="J14" s="2">
        <f>IF(Data!F14&gt;0,Correlation!$F$8,0)</f>
        <v>0</v>
      </c>
      <c r="K14" s="2">
        <f>IF(Data!P14&gt;0,Correlation!$P$8,0)</f>
        <v>0</v>
      </c>
      <c r="L14" s="2">
        <f>IF(Data!T14&gt;0,Correlation!$T$8,0)</f>
        <v>0.24769327229404767</v>
      </c>
      <c r="M14" s="2">
        <f>IF(Data!Y14&gt;0,Correlation!$Y$8,0)</f>
        <v>0</v>
      </c>
      <c r="N14" s="3">
        <f t="shared" si="0"/>
        <v>0.7106033221803234</v>
      </c>
      <c r="O14" s="6">
        <f t="shared" si="1"/>
        <v>4.6514324313400932</v>
      </c>
    </row>
    <row r="15" spans="1:15" x14ac:dyDescent="0.3">
      <c r="A15" t="str">
        <f>Data!A15</f>
        <v>114: Pretty Woman (1990)</v>
      </c>
      <c r="B15" s="2">
        <f>Data!E15*Correlation!$E$8</f>
        <v>0</v>
      </c>
      <c r="C15" s="2">
        <f>Data!F15*Correlation!$F$8</f>
        <v>1.6010980170152656</v>
      </c>
      <c r="D15" s="2">
        <f>Data!P15*Correlation!$P$8</f>
        <v>0</v>
      </c>
      <c r="E15" s="2">
        <f>Data!T15*Correlation!$T$8</f>
        <v>0</v>
      </c>
      <c r="F15" s="2">
        <f>Data!Y15*Correlation!$Y$8</f>
        <v>0</v>
      </c>
      <c r="G15" s="3">
        <f t="shared" si="2"/>
        <v>1.6010980170152656</v>
      </c>
      <c r="I15" s="2">
        <f>IF(Data!E15&gt;0,Correlation!$E$8,0)</f>
        <v>0</v>
      </c>
      <c r="J15" s="2">
        <f>IF(Data!F15&gt;0,Correlation!$F$8,0)</f>
        <v>0.40027450425381639</v>
      </c>
      <c r="K15" s="2">
        <f>IF(Data!P15&gt;0,Correlation!$P$8,0)</f>
        <v>0</v>
      </c>
      <c r="L15" s="2">
        <f>IF(Data!T15&gt;0,Correlation!$T$8,0)</f>
        <v>0</v>
      </c>
      <c r="M15" s="2">
        <f>IF(Data!Y15&gt;0,Correlation!$Y$8,0)</f>
        <v>0</v>
      </c>
      <c r="N15" s="3">
        <f t="shared" si="0"/>
        <v>0.40027450425381639</v>
      </c>
      <c r="O15" s="6">
        <f t="shared" si="1"/>
        <v>4</v>
      </c>
    </row>
    <row r="16" spans="1:15" x14ac:dyDescent="0.3">
      <c r="A16" t="str">
        <f>Data!A16</f>
        <v>120: The Lord of the Rings: The Fellowship of the Ring (2001)</v>
      </c>
      <c r="B16" s="2">
        <f>Data!E16*Correlation!$E$8</f>
        <v>1.8516401995451031</v>
      </c>
      <c r="C16" s="2">
        <f>Data!F16*Correlation!$F$8</f>
        <v>2.001372521269082</v>
      </c>
      <c r="D16" s="2">
        <f>Data!P16*Correlation!$P$8</f>
        <v>1.135649324653943</v>
      </c>
      <c r="E16" s="2">
        <f>Data!T16*Correlation!$T$8</f>
        <v>1.1146197253232144</v>
      </c>
      <c r="F16" s="2">
        <f>Data!Y16*Correlation!$Y$8</f>
        <v>0.96829800918634823</v>
      </c>
      <c r="G16" s="3">
        <f t="shared" si="2"/>
        <v>7.0715797799776903</v>
      </c>
      <c r="I16" s="2">
        <f>IF(Data!E16&gt;0,Correlation!$E$8,0)</f>
        <v>0.46291004988627577</v>
      </c>
      <c r="J16" s="2">
        <f>IF(Data!F16&gt;0,Correlation!$F$8,0)</f>
        <v>0.40027450425381639</v>
      </c>
      <c r="K16" s="2">
        <f>IF(Data!P16&gt;0,Correlation!$P$8,0)</f>
        <v>0.2271298649307886</v>
      </c>
      <c r="L16" s="2">
        <f>IF(Data!T16&gt;0,Correlation!$T$8,0)</f>
        <v>0.24769327229404767</v>
      </c>
      <c r="M16" s="2">
        <f>IF(Data!Y16&gt;0,Correlation!$Y$8,0)</f>
        <v>0.19365960183726966</v>
      </c>
      <c r="N16" s="3">
        <f t="shared" si="0"/>
        <v>1.5316672932021982</v>
      </c>
      <c r="O16" s="6">
        <f t="shared" si="1"/>
        <v>4.6169163573333272</v>
      </c>
    </row>
    <row r="17" spans="1:15" x14ac:dyDescent="0.3">
      <c r="A17" t="str">
        <f>Data!A17</f>
        <v>121: The Lord of the Rings: The Two Towers (2002)</v>
      </c>
      <c r="B17" s="2">
        <f>Data!E17*Correlation!$E$8</f>
        <v>1.8516401995451031</v>
      </c>
      <c r="C17" s="2">
        <f>Data!F17*Correlation!$F$8</f>
        <v>2.001372521269082</v>
      </c>
      <c r="D17" s="2">
        <f>Data!P17*Correlation!$P$8</f>
        <v>1.135649324653943</v>
      </c>
      <c r="E17" s="2">
        <f>Data!T17*Correlation!$T$8</f>
        <v>1.1146197253232144</v>
      </c>
      <c r="F17" s="2">
        <f>Data!Y17*Correlation!$Y$8</f>
        <v>0.96829800918634823</v>
      </c>
      <c r="G17" s="3">
        <f t="shared" si="2"/>
        <v>7.0715797799776903</v>
      </c>
      <c r="I17" s="2">
        <f>IF(Data!E17&gt;0,Correlation!$E$8,0)</f>
        <v>0.46291004988627577</v>
      </c>
      <c r="J17" s="2">
        <f>IF(Data!F17&gt;0,Correlation!$F$8,0)</f>
        <v>0.40027450425381639</v>
      </c>
      <c r="K17" s="2">
        <f>IF(Data!P17&gt;0,Correlation!$P$8,0)</f>
        <v>0.2271298649307886</v>
      </c>
      <c r="L17" s="2">
        <f>IF(Data!T17&gt;0,Correlation!$T$8,0)</f>
        <v>0.24769327229404767</v>
      </c>
      <c r="M17" s="2">
        <f>IF(Data!Y17&gt;0,Correlation!$Y$8,0)</f>
        <v>0.19365960183726966</v>
      </c>
      <c r="N17" s="3">
        <f t="shared" si="0"/>
        <v>1.5316672932021982</v>
      </c>
      <c r="O17" s="6">
        <f t="shared" si="1"/>
        <v>4.6169163573333272</v>
      </c>
    </row>
    <row r="18" spans="1:15" x14ac:dyDescent="0.3">
      <c r="A18" t="str">
        <f>Data!A18</f>
        <v>122: The Lord of the Rings: The Return of the King (2003)</v>
      </c>
      <c r="B18" s="2">
        <f>Data!E18*Correlation!$E$8</f>
        <v>1.8516401995451031</v>
      </c>
      <c r="C18" s="2">
        <f>Data!F18*Correlation!$F$8</f>
        <v>2.001372521269082</v>
      </c>
      <c r="D18" s="2">
        <f>Data!P18*Correlation!$P$8</f>
        <v>1.135649324653943</v>
      </c>
      <c r="E18" s="2">
        <f>Data!T18*Correlation!$T$8</f>
        <v>1.2384663614702383</v>
      </c>
      <c r="F18" s="2">
        <f>Data!Y18*Correlation!$Y$8</f>
        <v>0.77463840734907863</v>
      </c>
      <c r="G18" s="3">
        <f t="shared" si="2"/>
        <v>7.0017668142874445</v>
      </c>
      <c r="I18" s="2">
        <f>IF(Data!E18&gt;0,Correlation!$E$8,0)</f>
        <v>0.46291004988627577</v>
      </c>
      <c r="J18" s="2">
        <f>IF(Data!F18&gt;0,Correlation!$F$8,0)</f>
        <v>0.40027450425381639</v>
      </c>
      <c r="K18" s="2">
        <f>IF(Data!P18&gt;0,Correlation!$P$8,0)</f>
        <v>0.2271298649307886</v>
      </c>
      <c r="L18" s="2">
        <f>IF(Data!T18&gt;0,Correlation!$T$8,0)</f>
        <v>0.24769327229404767</v>
      </c>
      <c r="M18" s="2">
        <f>IF(Data!Y18&gt;0,Correlation!$Y$8,0)</f>
        <v>0.19365960183726966</v>
      </c>
      <c r="N18" s="3">
        <f t="shared" si="0"/>
        <v>1.5316672932021982</v>
      </c>
      <c r="O18" s="6">
        <f t="shared" si="1"/>
        <v>4.5713366377688454</v>
      </c>
    </row>
    <row r="19" spans="1:15" x14ac:dyDescent="0.3">
      <c r="A19" t="str">
        <f>Data!A19</f>
        <v>134: O Brother Where Art Thou? (2000)</v>
      </c>
      <c r="B19" s="2">
        <f>Data!E19*Correlation!$E$8</f>
        <v>0</v>
      </c>
      <c r="C19" s="2">
        <f>Data!F19*Correlation!$F$8</f>
        <v>0</v>
      </c>
      <c r="D19" s="2">
        <f>Data!P19*Correlation!$P$8</f>
        <v>0</v>
      </c>
      <c r="E19" s="2">
        <f>Data!T19*Correlation!$T$8</f>
        <v>0.99077308917619067</v>
      </c>
      <c r="F19" s="2">
        <f>Data!Y19*Correlation!$Y$8</f>
        <v>0</v>
      </c>
      <c r="G19" s="3">
        <f t="shared" si="2"/>
        <v>0.99077308917619067</v>
      </c>
      <c r="I19" s="2">
        <f>IF(Data!E19&gt;0,Correlation!$E$8,0)</f>
        <v>0</v>
      </c>
      <c r="J19" s="2">
        <f>IF(Data!F19&gt;0,Correlation!$F$8,0)</f>
        <v>0</v>
      </c>
      <c r="K19" s="2">
        <f>IF(Data!P19&gt;0,Correlation!$P$8,0)</f>
        <v>0</v>
      </c>
      <c r="L19" s="2">
        <f>IF(Data!T19&gt;0,Correlation!$T$8,0)</f>
        <v>0.24769327229404767</v>
      </c>
      <c r="M19" s="2">
        <f>IF(Data!Y19&gt;0,Correlation!$Y$8,0)</f>
        <v>0</v>
      </c>
      <c r="N19" s="3">
        <f t="shared" si="0"/>
        <v>0.24769327229404767</v>
      </c>
      <c r="O19" s="6">
        <f t="shared" si="1"/>
        <v>4</v>
      </c>
    </row>
    <row r="20" spans="1:15" x14ac:dyDescent="0.3">
      <c r="A20" t="str">
        <f>Data!A20</f>
        <v>141: Donnie Darko (2001)</v>
      </c>
      <c r="B20" s="2">
        <f>Data!E20*Correlation!$E$8</f>
        <v>0</v>
      </c>
      <c r="C20" s="2">
        <f>Data!F20*Correlation!$F$8</f>
        <v>0</v>
      </c>
      <c r="D20" s="2">
        <f>Data!P20*Correlation!$P$8</f>
        <v>0.68138959479236583</v>
      </c>
      <c r="E20" s="2">
        <f>Data!T20*Correlation!$T$8</f>
        <v>1.1146197253232144</v>
      </c>
      <c r="F20" s="2">
        <f>Data!Y20*Correlation!$Y$8</f>
        <v>0.77463840734907863</v>
      </c>
      <c r="G20" s="3">
        <f t="shared" si="2"/>
        <v>2.5706477274646589</v>
      </c>
      <c r="I20" s="2">
        <f>IF(Data!E20&gt;0,Correlation!$E$8,0)</f>
        <v>0</v>
      </c>
      <c r="J20" s="2">
        <f>IF(Data!F20&gt;0,Correlation!$F$8,0)</f>
        <v>0</v>
      </c>
      <c r="K20" s="2">
        <f>IF(Data!P20&gt;0,Correlation!$P$8,0)</f>
        <v>0.2271298649307886</v>
      </c>
      <c r="L20" s="2">
        <f>IF(Data!T20&gt;0,Correlation!$T$8,0)</f>
        <v>0.24769327229404767</v>
      </c>
      <c r="M20" s="2">
        <f>IF(Data!Y20&gt;0,Correlation!$Y$8,0)</f>
        <v>0.19365960183726966</v>
      </c>
      <c r="N20" s="3">
        <f t="shared" si="0"/>
        <v>0.66848273906210598</v>
      </c>
      <c r="O20" s="6">
        <f t="shared" si="1"/>
        <v>3.8454960423829738</v>
      </c>
    </row>
    <row r="21" spans="1:15" x14ac:dyDescent="0.3">
      <c r="A21" t="str">
        <f>Data!A21</f>
        <v>146: Crouching Tiger Hidden Dragon (Wo hu cang long) (2000)</v>
      </c>
      <c r="B21" s="2">
        <f>Data!E21*Correlation!$E$8</f>
        <v>0</v>
      </c>
      <c r="C21" s="2">
        <f>Data!F21*Correlation!$F$8</f>
        <v>0</v>
      </c>
      <c r="D21" s="2">
        <f>Data!P21*Correlation!$P$8</f>
        <v>0</v>
      </c>
      <c r="E21" s="2">
        <f>Data!T21*Correlation!$T$8</f>
        <v>0.86692645302916682</v>
      </c>
      <c r="F21" s="2">
        <f>Data!Y21*Correlation!$Y$8</f>
        <v>0</v>
      </c>
      <c r="G21" s="3">
        <f>SUM(B21:F21)</f>
        <v>0.86692645302916682</v>
      </c>
      <c r="I21" s="2">
        <f>IF(Data!E21&gt;0,Correlation!$E$8,0)</f>
        <v>0</v>
      </c>
      <c r="J21" s="2">
        <f>IF(Data!F21&gt;0,Correlation!$F$8,0)</f>
        <v>0</v>
      </c>
      <c r="K21" s="2">
        <f>IF(Data!P21&gt;0,Correlation!$P$8,0)</f>
        <v>0</v>
      </c>
      <c r="L21" s="2">
        <f>IF(Data!T21&gt;0,Correlation!$T$8,0)</f>
        <v>0.24769327229404767</v>
      </c>
      <c r="M21" s="2">
        <f>IF(Data!Y21&gt;0,Correlation!$Y$8,0)</f>
        <v>0</v>
      </c>
      <c r="N21" s="3">
        <f t="shared" si="0"/>
        <v>0.24769327229404767</v>
      </c>
      <c r="O21" s="6">
        <f t="shared" si="1"/>
        <v>3.5</v>
      </c>
    </row>
    <row r="22" spans="1:15" x14ac:dyDescent="0.3">
      <c r="A22" t="str">
        <f>Data!A22</f>
        <v>153: Lost in Translation (2003)</v>
      </c>
      <c r="B22" s="2">
        <f>Data!E22*Correlation!$E$8</f>
        <v>0</v>
      </c>
      <c r="C22" s="2">
        <f>Data!F22*Correlation!$F$8</f>
        <v>0</v>
      </c>
      <c r="D22" s="2">
        <f>Data!P22*Correlation!$P$8</f>
        <v>0.68138959479236583</v>
      </c>
      <c r="E22" s="2">
        <f>Data!T22*Correlation!$T$8</f>
        <v>1.1146197253232144</v>
      </c>
      <c r="F22" s="2">
        <f>Data!Y22*Correlation!$Y$8</f>
        <v>0.87146820826771343</v>
      </c>
      <c r="G22" s="3">
        <f t="shared" si="2"/>
        <v>2.6674775283832934</v>
      </c>
      <c r="I22" s="2">
        <f>IF(Data!E22&gt;0,Correlation!$E$8,0)</f>
        <v>0</v>
      </c>
      <c r="J22" s="2">
        <f>IF(Data!F22&gt;0,Correlation!$F$8,0)</f>
        <v>0</v>
      </c>
      <c r="K22" s="2">
        <f>IF(Data!P22&gt;0,Correlation!$P$8,0)</f>
        <v>0.2271298649307886</v>
      </c>
      <c r="L22" s="2">
        <f>IF(Data!T22&gt;0,Correlation!$T$8,0)</f>
        <v>0.24769327229404767</v>
      </c>
      <c r="M22" s="2">
        <f>IF(Data!Y22&gt;0,Correlation!$Y$8,0)</f>
        <v>0.19365960183726966</v>
      </c>
      <c r="N22" s="3">
        <f t="shared" si="0"/>
        <v>0.66848273906210598</v>
      </c>
      <c r="O22" s="6">
        <f t="shared" si="1"/>
        <v>3.9903461563208276</v>
      </c>
    </row>
    <row r="23" spans="1:15" x14ac:dyDescent="0.3">
      <c r="A23" t="str">
        <f>Data!A23</f>
        <v>155: The Dark Knight (2008)</v>
      </c>
      <c r="B23" s="2">
        <f>Data!E23*Correlation!$E$8</f>
        <v>2.3145502494313788</v>
      </c>
      <c r="C23" s="2">
        <f>Data!F23*Correlation!$F$8</f>
        <v>2.001372521269082</v>
      </c>
      <c r="D23" s="2">
        <f>Data!P23*Correlation!$P$8</f>
        <v>0.68138959479236583</v>
      </c>
      <c r="E23" s="2">
        <f>Data!T23*Correlation!$T$8</f>
        <v>1.1146197253232144</v>
      </c>
      <c r="F23" s="2">
        <f>Data!Y23*Correlation!$Y$8</f>
        <v>0.96829800918634823</v>
      </c>
      <c r="G23" s="3">
        <f t="shared" si="2"/>
        <v>7.0802301000023888</v>
      </c>
      <c r="I23" s="2">
        <f>IF(Data!E23&gt;0,Correlation!$E$8,0)</f>
        <v>0.46291004988627577</v>
      </c>
      <c r="J23" s="2">
        <f>IF(Data!F23&gt;0,Correlation!$F$8,0)</f>
        <v>0.40027450425381639</v>
      </c>
      <c r="K23" s="2">
        <f>IF(Data!P23&gt;0,Correlation!$P$8,0)</f>
        <v>0.2271298649307886</v>
      </c>
      <c r="L23" s="2">
        <f>IF(Data!T23&gt;0,Correlation!$T$8,0)</f>
        <v>0.24769327229404767</v>
      </c>
      <c r="M23" s="2">
        <f>IF(Data!Y23&gt;0,Correlation!$Y$8,0)</f>
        <v>0.19365960183726966</v>
      </c>
      <c r="N23" s="3">
        <f t="shared" si="0"/>
        <v>1.5316672932021982</v>
      </c>
      <c r="O23" s="6">
        <f t="shared" si="1"/>
        <v>4.6225640068346845</v>
      </c>
    </row>
    <row r="24" spans="1:15" x14ac:dyDescent="0.3">
      <c r="A24" t="str">
        <f>Data!A24</f>
        <v>161: Ocean's Eleven (2001)</v>
      </c>
      <c r="B24" s="2">
        <f>Data!E24*Correlation!$E$8</f>
        <v>0</v>
      </c>
      <c r="C24" s="2">
        <f>Data!F24*Correlation!$F$8</f>
        <v>1.6010980170152656</v>
      </c>
      <c r="D24" s="2">
        <f>Data!P24*Correlation!$P$8</f>
        <v>0</v>
      </c>
      <c r="E24" s="2">
        <f>Data!T24*Correlation!$T$8</f>
        <v>1.1146197253232144</v>
      </c>
      <c r="F24" s="2">
        <f>Data!Y24*Correlation!$Y$8</f>
        <v>0.67780860643044383</v>
      </c>
      <c r="G24" s="3">
        <f t="shared" si="2"/>
        <v>3.393526348768924</v>
      </c>
      <c r="I24" s="2">
        <f>IF(Data!E24&gt;0,Correlation!$E$8,0)</f>
        <v>0</v>
      </c>
      <c r="J24" s="2">
        <f>IF(Data!F24&gt;0,Correlation!$F$8,0)</f>
        <v>0.40027450425381639</v>
      </c>
      <c r="K24" s="2">
        <f>IF(Data!P24&gt;0,Correlation!$P$8,0)</f>
        <v>0</v>
      </c>
      <c r="L24" s="2">
        <f>IF(Data!T24&gt;0,Correlation!$T$8,0)</f>
        <v>0.24769327229404767</v>
      </c>
      <c r="M24" s="2">
        <f>IF(Data!Y24&gt;0,Correlation!$Y$8,0)</f>
        <v>0.19365960183726966</v>
      </c>
      <c r="N24" s="3">
        <f t="shared" si="0"/>
        <v>0.8416273783851338</v>
      </c>
      <c r="O24" s="6">
        <f t="shared" si="1"/>
        <v>4.032100708606019</v>
      </c>
    </row>
    <row r="25" spans="1:15" x14ac:dyDescent="0.3">
      <c r="A25" t="str">
        <f>Data!A25</f>
        <v>180: Minority Report (2002)</v>
      </c>
      <c r="B25" s="2">
        <f>Data!E25*Correlation!$E$8</f>
        <v>2.083095224488241</v>
      </c>
      <c r="C25" s="2">
        <f>Data!F25*Correlation!$F$8</f>
        <v>1.4009607648883573</v>
      </c>
      <c r="D25" s="2">
        <f>Data!P25*Correlation!$P$8</f>
        <v>1.135649324653943</v>
      </c>
      <c r="E25" s="2">
        <f>Data!T25*Correlation!$T$8</f>
        <v>0.99077308917619067</v>
      </c>
      <c r="F25" s="2">
        <f>Data!Y25*Correlation!$Y$8</f>
        <v>0.67780860643044383</v>
      </c>
      <c r="G25" s="3">
        <f t="shared" si="2"/>
        <v>6.288287009637175</v>
      </c>
      <c r="I25" s="2">
        <f>IF(Data!E25&gt;0,Correlation!$E$8,0)</f>
        <v>0.46291004988627577</v>
      </c>
      <c r="J25" s="2">
        <f>IF(Data!F25&gt;0,Correlation!$F$8,0)</f>
        <v>0.40027450425381639</v>
      </c>
      <c r="K25" s="2">
        <f>IF(Data!P25&gt;0,Correlation!$P$8,0)</f>
        <v>0.2271298649307886</v>
      </c>
      <c r="L25" s="2">
        <f>IF(Data!T25&gt;0,Correlation!$T$8,0)</f>
        <v>0.24769327229404767</v>
      </c>
      <c r="M25" s="2">
        <f>IF(Data!Y25&gt;0,Correlation!$Y$8,0)</f>
        <v>0.19365960183726966</v>
      </c>
      <c r="N25" s="3">
        <f t="shared" si="0"/>
        <v>1.5316672932021982</v>
      </c>
      <c r="O25" s="6">
        <f t="shared" si="1"/>
        <v>4.105517586975755</v>
      </c>
    </row>
    <row r="26" spans="1:15" x14ac:dyDescent="0.3">
      <c r="A26" t="str">
        <f>Data!A26</f>
        <v>187: Sin City (2005)</v>
      </c>
      <c r="B26" s="2">
        <f>Data!E26*Correlation!$E$8</f>
        <v>0</v>
      </c>
      <c r="C26" s="2">
        <f>Data!F26*Correlation!$F$8</f>
        <v>0</v>
      </c>
      <c r="D26" s="2">
        <f>Data!P26*Correlation!$P$8</f>
        <v>0.68138959479236583</v>
      </c>
      <c r="E26" s="2">
        <f>Data!T26*Correlation!$T$8</f>
        <v>0.99077308917619067</v>
      </c>
      <c r="F26" s="2">
        <f>Data!Y26*Correlation!$Y$8</f>
        <v>0</v>
      </c>
      <c r="G26" s="3">
        <f t="shared" si="2"/>
        <v>1.6721626839685566</v>
      </c>
      <c r="I26" s="2">
        <f>IF(Data!E26&gt;0,Correlation!$E$8,0)</f>
        <v>0</v>
      </c>
      <c r="J26" s="2">
        <f>IF(Data!F26&gt;0,Correlation!$F$8,0)</f>
        <v>0</v>
      </c>
      <c r="K26" s="2">
        <f>IF(Data!P26&gt;0,Correlation!$P$8,0)</f>
        <v>0.2271298649307886</v>
      </c>
      <c r="L26" s="2">
        <f>IF(Data!T26&gt;0,Correlation!$T$8,0)</f>
        <v>0.24769327229404767</v>
      </c>
      <c r="M26" s="2">
        <f>IF(Data!Y26&gt;0,Correlation!$Y$8,0)</f>
        <v>0</v>
      </c>
      <c r="N26" s="3">
        <f t="shared" si="0"/>
        <v>0.47482313722483627</v>
      </c>
      <c r="O26" s="6">
        <f t="shared" si="1"/>
        <v>3.5216537545784359</v>
      </c>
    </row>
    <row r="27" spans="1:15" x14ac:dyDescent="0.3">
      <c r="A27" t="str">
        <f>Data!A27</f>
        <v>194: Amelie (2001)</v>
      </c>
      <c r="B27" s="2">
        <f>Data!E27*Correlation!$E$8</f>
        <v>0</v>
      </c>
      <c r="C27" s="2">
        <f>Data!F27*Correlation!$F$8</f>
        <v>0</v>
      </c>
      <c r="D27" s="2">
        <f>Data!P27*Correlation!$P$8</f>
        <v>0.9085194597231544</v>
      </c>
      <c r="E27" s="2">
        <f>Data!T27*Correlation!$T$8</f>
        <v>0.99077308917619067</v>
      </c>
      <c r="F27" s="2">
        <f>Data!Y27*Correlation!$Y$8</f>
        <v>0.87146820826771343</v>
      </c>
      <c r="G27" s="3">
        <f t="shared" si="2"/>
        <v>2.7707607571670585</v>
      </c>
      <c r="I27" s="2">
        <f>IF(Data!E27&gt;0,Correlation!$E$8,0)</f>
        <v>0</v>
      </c>
      <c r="J27" s="2">
        <f>IF(Data!F27&gt;0,Correlation!$F$8,0)</f>
        <v>0</v>
      </c>
      <c r="K27" s="2">
        <f>IF(Data!P27&gt;0,Correlation!$P$8,0)</f>
        <v>0.2271298649307886</v>
      </c>
      <c r="L27" s="2">
        <f>IF(Data!T27&gt;0,Correlation!$T$8,0)</f>
        <v>0.24769327229404767</v>
      </c>
      <c r="M27" s="2">
        <f>IF(Data!Y27&gt;0,Correlation!$Y$8,0)</f>
        <v>0.19365960183726966</v>
      </c>
      <c r="N27" s="3">
        <f t="shared" si="0"/>
        <v>0.66848273906210598</v>
      </c>
      <c r="O27" s="6">
        <f t="shared" si="1"/>
        <v>4.1448501139378537</v>
      </c>
    </row>
    <row r="28" spans="1:15" x14ac:dyDescent="0.3">
      <c r="A28" t="str">
        <f>Data!A28</f>
        <v>197: Braveheart (1995)</v>
      </c>
      <c r="B28" s="2">
        <f>Data!E28*Correlation!$E$8</f>
        <v>0</v>
      </c>
      <c r="C28" s="2">
        <f>Data!F28*Correlation!$F$8</f>
        <v>0</v>
      </c>
      <c r="D28" s="2">
        <f>Data!P28*Correlation!$P$8</f>
        <v>0.9085194597231544</v>
      </c>
      <c r="E28" s="2">
        <f>Data!T28*Correlation!$T$8</f>
        <v>0</v>
      </c>
      <c r="F28" s="2">
        <f>Data!Y28*Correlation!$Y$8</f>
        <v>0.48414900459317411</v>
      </c>
      <c r="G28" s="3">
        <f t="shared" si="2"/>
        <v>1.3926684643163285</v>
      </c>
      <c r="I28" s="2">
        <f>IF(Data!E28&gt;0,Correlation!$E$8,0)</f>
        <v>0</v>
      </c>
      <c r="J28" s="2">
        <f>IF(Data!F28&gt;0,Correlation!$F$8,0)</f>
        <v>0</v>
      </c>
      <c r="K28" s="2">
        <f>IF(Data!P28&gt;0,Correlation!$P$8,0)</f>
        <v>0.2271298649307886</v>
      </c>
      <c r="L28" s="2">
        <f>IF(Data!T28&gt;0,Correlation!$T$8,0)</f>
        <v>0</v>
      </c>
      <c r="M28" s="2">
        <f>IF(Data!Y28&gt;0,Correlation!$Y$8,0)</f>
        <v>0.19365960183726966</v>
      </c>
      <c r="N28" s="3">
        <f t="shared" si="0"/>
        <v>0.42078946676805828</v>
      </c>
      <c r="O28" s="6">
        <f t="shared" si="1"/>
        <v>3.3096561922353818</v>
      </c>
    </row>
    <row r="29" spans="1:15" x14ac:dyDescent="0.3">
      <c r="A29" t="str">
        <f>Data!A29</f>
        <v>238: The Godfather (1972)</v>
      </c>
      <c r="B29" s="2">
        <f>Data!E29*Correlation!$E$8</f>
        <v>0</v>
      </c>
      <c r="C29" s="2">
        <f>Data!F29*Correlation!$F$8</f>
        <v>1.2008235127614491</v>
      </c>
      <c r="D29" s="2">
        <f>Data!P29*Correlation!$P$8</f>
        <v>0.9085194597231544</v>
      </c>
      <c r="E29" s="2">
        <f>Data!T29*Correlation!$T$8</f>
        <v>0</v>
      </c>
      <c r="F29" s="2">
        <f>Data!Y29*Correlation!$Y$8</f>
        <v>0.96829800918634823</v>
      </c>
      <c r="G29" s="3">
        <f t="shared" si="2"/>
        <v>3.0776409816709513</v>
      </c>
      <c r="I29" s="2">
        <f>IF(Data!E29&gt;0,Correlation!$E$8,0)</f>
        <v>0</v>
      </c>
      <c r="J29" s="2">
        <f>IF(Data!F29&gt;0,Correlation!$F$8,0)</f>
        <v>0.40027450425381639</v>
      </c>
      <c r="K29" s="2">
        <f>IF(Data!P29&gt;0,Correlation!$P$8,0)</f>
        <v>0.2271298649307886</v>
      </c>
      <c r="L29" s="2">
        <f>IF(Data!T29&gt;0,Correlation!$T$8,0)</f>
        <v>0</v>
      </c>
      <c r="M29" s="2">
        <f>IF(Data!Y29&gt;0,Correlation!$Y$8,0)</f>
        <v>0.19365960183726966</v>
      </c>
      <c r="N29" s="3">
        <f t="shared" si="0"/>
        <v>0.82106397102187456</v>
      </c>
      <c r="O29" s="6">
        <f t="shared" si="1"/>
        <v>3.7483571198972481</v>
      </c>
    </row>
    <row r="30" spans="1:15" x14ac:dyDescent="0.3">
      <c r="A30" t="str">
        <f>Data!A30</f>
        <v>243: High Fidelity (2000)</v>
      </c>
      <c r="B30" s="2">
        <f>Data!E30*Correlation!$E$8</f>
        <v>0</v>
      </c>
      <c r="C30" s="2">
        <f>Data!F30*Correlation!$F$8</f>
        <v>0</v>
      </c>
      <c r="D30" s="2">
        <f>Data!P30*Correlation!$P$8</f>
        <v>0</v>
      </c>
      <c r="E30" s="2">
        <f>Data!T30*Correlation!$T$8</f>
        <v>0.86692645302916682</v>
      </c>
      <c r="F30" s="2">
        <f>Data!Y30*Correlation!$Y$8</f>
        <v>0</v>
      </c>
      <c r="G30" s="3">
        <f t="shared" si="2"/>
        <v>0.86692645302916682</v>
      </c>
      <c r="I30" s="2">
        <f>IF(Data!E30&gt;0,Correlation!$E$8,0)</f>
        <v>0</v>
      </c>
      <c r="J30" s="2">
        <f>IF(Data!F30&gt;0,Correlation!$F$8,0)</f>
        <v>0</v>
      </c>
      <c r="K30" s="2">
        <f>IF(Data!P30&gt;0,Correlation!$P$8,0)</f>
        <v>0</v>
      </c>
      <c r="L30" s="2">
        <f>IF(Data!T30&gt;0,Correlation!$T$8,0)</f>
        <v>0.24769327229404767</v>
      </c>
      <c r="M30" s="2">
        <f>IF(Data!Y30&gt;0,Correlation!$Y$8,0)</f>
        <v>0</v>
      </c>
      <c r="N30" s="3">
        <f t="shared" si="0"/>
        <v>0.24769327229404767</v>
      </c>
      <c r="O30" s="6">
        <f t="shared" si="1"/>
        <v>3.5</v>
      </c>
    </row>
    <row r="31" spans="1:15" x14ac:dyDescent="0.3">
      <c r="A31" t="str">
        <f>Data!A31</f>
        <v>268: Batman (1989)</v>
      </c>
      <c r="B31" s="2">
        <f>Data!E31*Correlation!$E$8</f>
        <v>0</v>
      </c>
      <c r="C31" s="2">
        <f>Data!F31*Correlation!$F$8</f>
        <v>1.000686260634541</v>
      </c>
      <c r="D31" s="2">
        <f>Data!P31*Correlation!$P$8</f>
        <v>0.68138959479236583</v>
      </c>
      <c r="E31" s="2">
        <f>Data!T31*Correlation!$T$8</f>
        <v>0</v>
      </c>
      <c r="F31" s="2">
        <f>Data!Y31*Correlation!$Y$8</f>
        <v>0</v>
      </c>
      <c r="G31" s="3">
        <f t="shared" si="2"/>
        <v>1.6820758554269069</v>
      </c>
      <c r="I31" s="2">
        <f>IF(Data!E31&gt;0,Correlation!$E$8,0)</f>
        <v>0</v>
      </c>
      <c r="J31" s="2">
        <f>IF(Data!F31&gt;0,Correlation!$F$8,0)</f>
        <v>0.40027450425381639</v>
      </c>
      <c r="K31" s="2">
        <f>IF(Data!P31&gt;0,Correlation!$P$8,0)</f>
        <v>0.2271298649307886</v>
      </c>
      <c r="L31" s="2">
        <f>IF(Data!T31&gt;0,Correlation!$T$8,0)</f>
        <v>0</v>
      </c>
      <c r="M31" s="2">
        <f>IF(Data!Y31&gt;0,Correlation!$Y$8,0)</f>
        <v>0</v>
      </c>
      <c r="N31" s="3">
        <f t="shared" si="0"/>
        <v>0.62740436918460496</v>
      </c>
      <c r="O31" s="6">
        <f t="shared" si="1"/>
        <v>2.6810075575549259</v>
      </c>
    </row>
    <row r="32" spans="1:15" x14ac:dyDescent="0.3">
      <c r="A32" t="str">
        <f>Data!A32</f>
        <v>272: Batman Begins (2005)</v>
      </c>
      <c r="B32" s="2">
        <f>Data!E32*Correlation!$E$8</f>
        <v>1.8516401995451031</v>
      </c>
      <c r="C32" s="2">
        <f>Data!F32*Correlation!$F$8</f>
        <v>1.6010980170152656</v>
      </c>
      <c r="D32" s="2">
        <f>Data!P32*Correlation!$P$8</f>
        <v>0.68138959479236583</v>
      </c>
      <c r="E32" s="2">
        <f>Data!T32*Correlation!$T$8</f>
        <v>0</v>
      </c>
      <c r="F32" s="2">
        <f>Data!Y32*Correlation!$Y$8</f>
        <v>0.77463840734907863</v>
      </c>
      <c r="G32" s="3">
        <f t="shared" si="2"/>
        <v>4.9087662187018131</v>
      </c>
      <c r="I32" s="2">
        <f>IF(Data!E32&gt;0,Correlation!$E$8,0)</f>
        <v>0.46291004988627577</v>
      </c>
      <c r="J32" s="2">
        <f>IF(Data!F32&gt;0,Correlation!$F$8,0)</f>
        <v>0.40027450425381639</v>
      </c>
      <c r="K32" s="2">
        <f>IF(Data!P32&gt;0,Correlation!$P$8,0)</f>
        <v>0.2271298649307886</v>
      </c>
      <c r="L32" s="2">
        <f>IF(Data!T32&gt;0,Correlation!$T$8,0)</f>
        <v>0</v>
      </c>
      <c r="M32" s="2">
        <f>IF(Data!Y32&gt;0,Correlation!$Y$8,0)</f>
        <v>0.19365960183726966</v>
      </c>
      <c r="N32" s="3">
        <f t="shared" si="0"/>
        <v>1.2839740209081505</v>
      </c>
      <c r="O32" s="6">
        <f t="shared" si="1"/>
        <v>3.8231040027039325</v>
      </c>
    </row>
    <row r="33" spans="1:15" x14ac:dyDescent="0.3">
      <c r="A33" t="str">
        <f>Data!A33</f>
        <v>274: The Silence of the Lambs (1991)</v>
      </c>
      <c r="B33" s="2">
        <f>Data!E33*Correlation!$E$8</f>
        <v>0</v>
      </c>
      <c r="C33" s="2">
        <f>Data!F33*Correlation!$F$8</f>
        <v>0</v>
      </c>
      <c r="D33" s="2">
        <f>Data!P33*Correlation!$P$8</f>
        <v>0.9085194597231544</v>
      </c>
      <c r="E33" s="2">
        <f>Data!T33*Correlation!$T$8</f>
        <v>0</v>
      </c>
      <c r="F33" s="2">
        <f>Data!Y33*Correlation!$Y$8</f>
        <v>0.77463840734907863</v>
      </c>
      <c r="G33" s="3">
        <f t="shared" si="2"/>
        <v>1.6831578670722331</v>
      </c>
      <c r="I33" s="2">
        <f>IF(Data!E33&gt;0,Correlation!$E$8,0)</f>
        <v>0</v>
      </c>
      <c r="J33" s="2">
        <f>IF(Data!F33&gt;0,Correlation!$F$8,0)</f>
        <v>0</v>
      </c>
      <c r="K33" s="2">
        <f>IF(Data!P33&gt;0,Correlation!$P$8,0)</f>
        <v>0.2271298649307886</v>
      </c>
      <c r="L33" s="2">
        <f>IF(Data!T33&gt;0,Correlation!$T$8,0)</f>
        <v>0</v>
      </c>
      <c r="M33" s="2">
        <f>IF(Data!Y33&gt;0,Correlation!$Y$8,0)</f>
        <v>0.19365960183726966</v>
      </c>
      <c r="N33" s="3">
        <f t="shared" si="0"/>
        <v>0.42078946676805828</v>
      </c>
      <c r="O33" s="6">
        <f t="shared" si="1"/>
        <v>4</v>
      </c>
    </row>
    <row r="34" spans="1:15" x14ac:dyDescent="0.3">
      <c r="A34" t="str">
        <f>Data!A34</f>
        <v>275: Fargo (1996)</v>
      </c>
      <c r="B34" s="2">
        <f>Data!E34*Correlation!$E$8</f>
        <v>0</v>
      </c>
      <c r="C34" s="2">
        <f>Data!F34*Correlation!$F$8</f>
        <v>0</v>
      </c>
      <c r="D34" s="2">
        <f>Data!P34*Correlation!$P$8</f>
        <v>0</v>
      </c>
      <c r="E34" s="2">
        <f>Data!T34*Correlation!$T$8</f>
        <v>0</v>
      </c>
      <c r="F34" s="2">
        <f>Data!Y34*Correlation!$Y$8</f>
        <v>0</v>
      </c>
      <c r="G34" s="3">
        <f t="shared" si="2"/>
        <v>0</v>
      </c>
      <c r="I34" s="2">
        <f>IF(Data!E34&gt;0,Correlation!$E$8,0)</f>
        <v>0</v>
      </c>
      <c r="J34" s="2">
        <f>IF(Data!F34&gt;0,Correlation!$F$8,0)</f>
        <v>0</v>
      </c>
      <c r="K34" s="2">
        <f>IF(Data!P34&gt;0,Correlation!$P$8,0)</f>
        <v>0</v>
      </c>
      <c r="L34" s="2">
        <f>IF(Data!T34&gt;0,Correlation!$T$8,0)</f>
        <v>0</v>
      </c>
      <c r="M34" s="2">
        <f>IF(Data!Y34&gt;0,Correlation!$Y$8,0)</f>
        <v>0</v>
      </c>
      <c r="N34" s="3">
        <f t="shared" ref="N34:N65" si="3">SUM(I34:M34)</f>
        <v>0</v>
      </c>
      <c r="O34" s="6">
        <f t="shared" ref="O34:O65" si="4">G34/IF(N34&gt;0,N34,1)</f>
        <v>0</v>
      </c>
    </row>
    <row r="35" spans="1:15" x14ac:dyDescent="0.3">
      <c r="A35" t="str">
        <f>Data!A35</f>
        <v>278: The Shawshank Redemption (1994)</v>
      </c>
      <c r="B35" s="2">
        <f>Data!E35*Correlation!$E$8</f>
        <v>2.3145502494313788</v>
      </c>
      <c r="C35" s="2">
        <f>Data!F35*Correlation!$F$8</f>
        <v>1.2008235127614491</v>
      </c>
      <c r="D35" s="2">
        <f>Data!P35*Correlation!$P$8</f>
        <v>0</v>
      </c>
      <c r="E35" s="2">
        <f>Data!T35*Correlation!$T$8</f>
        <v>1.1146197253232144</v>
      </c>
      <c r="F35" s="2">
        <f>Data!Y35*Correlation!$Y$8</f>
        <v>0.77463840734907863</v>
      </c>
      <c r="G35" s="3">
        <f>SUM(B35:F35)</f>
        <v>5.4046318948651209</v>
      </c>
      <c r="I35" s="2">
        <f>IF(Data!E35&gt;0,Correlation!$E$8,0)</f>
        <v>0.46291004988627577</v>
      </c>
      <c r="J35" s="2">
        <f>IF(Data!F35&gt;0,Correlation!$F$8,0)</f>
        <v>0.40027450425381639</v>
      </c>
      <c r="K35" s="2">
        <f>IF(Data!P35&gt;0,Correlation!$P$8,0)</f>
        <v>0</v>
      </c>
      <c r="L35" s="2">
        <f>IF(Data!T35&gt;0,Correlation!$T$8,0)</f>
        <v>0.24769327229404767</v>
      </c>
      <c r="M35" s="2">
        <f>IF(Data!Y35&gt;0,Correlation!$Y$8,0)</f>
        <v>0.19365960183726966</v>
      </c>
      <c r="N35" s="3">
        <f t="shared" si="3"/>
        <v>1.3045374282714095</v>
      </c>
      <c r="O35" s="6">
        <f t="shared" si="4"/>
        <v>4.1429488934070546</v>
      </c>
    </row>
    <row r="36" spans="1:15" x14ac:dyDescent="0.3">
      <c r="A36" t="str">
        <f>Data!A36</f>
        <v>280: Terminator 2: Judgment Day (1991)</v>
      </c>
      <c r="B36" s="2">
        <f>Data!E36*Correlation!$E$8</f>
        <v>0</v>
      </c>
      <c r="C36" s="2">
        <f>Data!F36*Correlation!$F$8</f>
        <v>1.4009607648883573</v>
      </c>
      <c r="D36" s="2">
        <f>Data!P36*Correlation!$P$8</f>
        <v>0.9085194597231544</v>
      </c>
      <c r="E36" s="2">
        <f>Data!T36*Correlation!$T$8</f>
        <v>0.86692645302916682</v>
      </c>
      <c r="F36" s="2">
        <f>Data!Y36*Correlation!$Y$8</f>
        <v>0.58097880551180903</v>
      </c>
      <c r="G36" s="3">
        <f t="shared" si="2"/>
        <v>3.757385483152488</v>
      </c>
      <c r="I36" s="2">
        <f>IF(Data!E36&gt;0,Correlation!$E$8,0)</f>
        <v>0</v>
      </c>
      <c r="J36" s="2">
        <f>IF(Data!F36&gt;0,Correlation!$F$8,0)</f>
        <v>0.40027450425381639</v>
      </c>
      <c r="K36" s="2">
        <f>IF(Data!P36&gt;0,Correlation!$P$8,0)</f>
        <v>0.2271298649307886</v>
      </c>
      <c r="L36" s="2">
        <f>IF(Data!T36&gt;0,Correlation!$T$8,0)</f>
        <v>0.24769327229404767</v>
      </c>
      <c r="M36" s="2">
        <f>IF(Data!Y36&gt;0,Correlation!$Y$8,0)</f>
        <v>0.19365960183726966</v>
      </c>
      <c r="N36" s="3">
        <f t="shared" si="3"/>
        <v>1.0687572433159223</v>
      </c>
      <c r="O36" s="6">
        <f t="shared" si="4"/>
        <v>3.5156584964934017</v>
      </c>
    </row>
    <row r="37" spans="1:15" x14ac:dyDescent="0.3">
      <c r="A37" t="str">
        <f>Data!A37</f>
        <v>329: Jurassic Park (1993)</v>
      </c>
      <c r="B37" s="2">
        <f>Data!E37*Correlation!$E$8</f>
        <v>0</v>
      </c>
      <c r="C37" s="2">
        <f>Data!F37*Correlation!$F$8</f>
        <v>1.4009607648883573</v>
      </c>
      <c r="D37" s="2">
        <f>Data!P37*Correlation!$P$8</f>
        <v>0.9085194597231544</v>
      </c>
      <c r="E37" s="2">
        <f>Data!T37*Correlation!$T$8</f>
        <v>0.99077308917619067</v>
      </c>
      <c r="F37" s="2">
        <f>Data!Y37*Correlation!$Y$8</f>
        <v>0.38731920367453931</v>
      </c>
      <c r="G37" s="3">
        <f t="shared" si="2"/>
        <v>3.6875725174622418</v>
      </c>
      <c r="I37" s="2">
        <f>IF(Data!E37&gt;0,Correlation!$E$8,0)</f>
        <v>0</v>
      </c>
      <c r="J37" s="2">
        <f>IF(Data!F37&gt;0,Correlation!$F$8,0)</f>
        <v>0.40027450425381639</v>
      </c>
      <c r="K37" s="2">
        <f>IF(Data!P37&gt;0,Correlation!$P$8,0)</f>
        <v>0.2271298649307886</v>
      </c>
      <c r="L37" s="2">
        <f>IF(Data!T37&gt;0,Correlation!$T$8,0)</f>
        <v>0.24769327229404767</v>
      </c>
      <c r="M37" s="2">
        <f>IF(Data!Y37&gt;0,Correlation!$Y$8,0)</f>
        <v>0.19365960183726966</v>
      </c>
      <c r="N37" s="3">
        <f t="shared" si="3"/>
        <v>1.0687572433159223</v>
      </c>
      <c r="O37" s="6">
        <f t="shared" si="4"/>
        <v>3.4503368660419023</v>
      </c>
    </row>
    <row r="38" spans="1:15" x14ac:dyDescent="0.3">
      <c r="A38" t="str">
        <f>Data!A38</f>
        <v>393: Kill Bill: Vol. 2 (2004)</v>
      </c>
      <c r="B38" s="2">
        <f>Data!E38*Correlation!$E$8</f>
        <v>1.8516401995451031</v>
      </c>
      <c r="C38" s="2">
        <f>Data!F38*Correlation!$F$8</f>
        <v>1.2008235127614491</v>
      </c>
      <c r="D38" s="2">
        <f>Data!P38*Correlation!$P$8</f>
        <v>1.135649324653943</v>
      </c>
      <c r="E38" s="2">
        <f>Data!T38*Correlation!$T$8</f>
        <v>0.86692645302916682</v>
      </c>
      <c r="F38" s="2">
        <f>Data!Y38*Correlation!$Y$8</f>
        <v>0.96829800918634823</v>
      </c>
      <c r="G38" s="3">
        <f t="shared" si="2"/>
        <v>6.0233374991760096</v>
      </c>
      <c r="I38" s="2">
        <f>IF(Data!E38&gt;0,Correlation!$E$8,0)</f>
        <v>0.46291004988627577</v>
      </c>
      <c r="J38" s="2">
        <f>IF(Data!F38&gt;0,Correlation!$F$8,0)</f>
        <v>0.40027450425381639</v>
      </c>
      <c r="K38" s="2">
        <f>IF(Data!P38&gt;0,Correlation!$P$8,0)</f>
        <v>0.2271298649307886</v>
      </c>
      <c r="L38" s="2">
        <f>IF(Data!T38&gt;0,Correlation!$T$8,0)</f>
        <v>0.24769327229404767</v>
      </c>
      <c r="M38" s="2">
        <f>IF(Data!Y38&gt;0,Correlation!$Y$8,0)</f>
        <v>0.19365960183726966</v>
      </c>
      <c r="N38" s="3">
        <f t="shared" si="3"/>
        <v>1.5316672932021982</v>
      </c>
      <c r="O38" s="6">
        <f t="shared" si="4"/>
        <v>3.9325364757141537</v>
      </c>
    </row>
    <row r="39" spans="1:15" x14ac:dyDescent="0.3">
      <c r="A39" t="str">
        <f>Data!A39</f>
        <v>414: Batman Forever (1995)</v>
      </c>
      <c r="B39" s="2">
        <f>Data!E39*Correlation!$E$8</f>
        <v>0</v>
      </c>
      <c r="C39" s="2">
        <f>Data!F39*Correlation!$F$8</f>
        <v>1.000686260634541</v>
      </c>
      <c r="D39" s="2">
        <f>Data!P39*Correlation!$P$8</f>
        <v>0.68138959479236583</v>
      </c>
      <c r="E39" s="2">
        <f>Data!T39*Correlation!$T$8</f>
        <v>0</v>
      </c>
      <c r="F39" s="2">
        <f>Data!Y39*Correlation!$Y$8</f>
        <v>0</v>
      </c>
      <c r="G39" s="3">
        <f t="shared" si="2"/>
        <v>1.6820758554269069</v>
      </c>
      <c r="I39" s="2">
        <f>IF(Data!E39&gt;0,Correlation!$E$8,0)</f>
        <v>0</v>
      </c>
      <c r="J39" s="2">
        <f>IF(Data!F39&gt;0,Correlation!$F$8,0)</f>
        <v>0.40027450425381639</v>
      </c>
      <c r="K39" s="2">
        <f>IF(Data!P39&gt;0,Correlation!$P$8,0)</f>
        <v>0.2271298649307886</v>
      </c>
      <c r="L39" s="2">
        <f>IF(Data!T39&gt;0,Correlation!$T$8,0)</f>
        <v>0</v>
      </c>
      <c r="M39" s="2">
        <f>IF(Data!Y39&gt;0,Correlation!$Y$8,0)</f>
        <v>0</v>
      </c>
      <c r="N39" s="3">
        <f t="shared" si="3"/>
        <v>0.62740436918460496</v>
      </c>
      <c r="O39" s="6">
        <f t="shared" si="4"/>
        <v>2.6810075575549259</v>
      </c>
    </row>
    <row r="40" spans="1:15" x14ac:dyDescent="0.3">
      <c r="A40" t="str">
        <f>Data!A40</f>
        <v>424: Schindler's List (1993)</v>
      </c>
      <c r="B40" s="2">
        <f>Data!E40*Correlation!$E$8</f>
        <v>0</v>
      </c>
      <c r="C40" s="2">
        <f>Data!F40*Correlation!$F$8</f>
        <v>0</v>
      </c>
      <c r="D40" s="2">
        <f>Data!P40*Correlation!$P$8</f>
        <v>0.9085194597231544</v>
      </c>
      <c r="E40" s="2">
        <f>Data!T40*Correlation!$T$8</f>
        <v>0</v>
      </c>
      <c r="F40" s="2">
        <f>Data!Y40*Correlation!$Y$8</f>
        <v>0.87146820826771343</v>
      </c>
      <c r="G40" s="3">
        <f t="shared" si="2"/>
        <v>1.7799876679908677</v>
      </c>
      <c r="I40" s="2">
        <f>IF(Data!E40&gt;0,Correlation!$E$8,0)</f>
        <v>0</v>
      </c>
      <c r="J40" s="2">
        <f>IF(Data!F40&gt;0,Correlation!$F$8,0)</f>
        <v>0</v>
      </c>
      <c r="K40" s="2">
        <f>IF(Data!P40&gt;0,Correlation!$P$8,0)</f>
        <v>0.2271298649307886</v>
      </c>
      <c r="L40" s="2">
        <f>IF(Data!T40&gt;0,Correlation!$T$8,0)</f>
        <v>0</v>
      </c>
      <c r="M40" s="2">
        <f>IF(Data!Y40&gt;0,Correlation!$Y$8,0)</f>
        <v>0.19365960183726966</v>
      </c>
      <c r="N40" s="3">
        <f t="shared" si="3"/>
        <v>0.42078946676805828</v>
      </c>
      <c r="O40" s="6">
        <f t="shared" si="4"/>
        <v>4.2301146025882055</v>
      </c>
    </row>
    <row r="41" spans="1:15" x14ac:dyDescent="0.3">
      <c r="A41" t="str">
        <f>Data!A41</f>
        <v>453: A Beautiful Mind (2001)</v>
      </c>
      <c r="B41" s="2">
        <f>Data!E41*Correlation!$E$8</f>
        <v>1.8516401995451031</v>
      </c>
      <c r="C41" s="2">
        <f>Data!F41*Correlation!$F$8</f>
        <v>1.2008235127614491</v>
      </c>
      <c r="D41" s="2">
        <f>Data!P41*Correlation!$P$8</f>
        <v>0.9085194597231544</v>
      </c>
      <c r="E41" s="2">
        <f>Data!T41*Correlation!$T$8</f>
        <v>1.1146197253232144</v>
      </c>
      <c r="F41" s="2">
        <f>Data!Y41*Correlation!$Y$8</f>
        <v>0.67780860643044383</v>
      </c>
      <c r="G41" s="3">
        <f t="shared" si="2"/>
        <v>5.7534115037833651</v>
      </c>
      <c r="I41" s="2">
        <f>IF(Data!E41&gt;0,Correlation!$E$8,0)</f>
        <v>0.46291004988627577</v>
      </c>
      <c r="J41" s="2">
        <f>IF(Data!F41&gt;0,Correlation!$F$8,0)</f>
        <v>0.40027450425381639</v>
      </c>
      <c r="K41" s="2">
        <f>IF(Data!P41&gt;0,Correlation!$P$8,0)</f>
        <v>0.2271298649307886</v>
      </c>
      <c r="L41" s="2">
        <f>IF(Data!T41&gt;0,Correlation!$T$8,0)</f>
        <v>0.24769327229404767</v>
      </c>
      <c r="M41" s="2">
        <f>IF(Data!Y41&gt;0,Correlation!$Y$8,0)</f>
        <v>0.19365960183726966</v>
      </c>
      <c r="N41" s="3">
        <f t="shared" si="3"/>
        <v>1.5316672932021982</v>
      </c>
      <c r="O41" s="6">
        <f t="shared" si="4"/>
        <v>3.7563063005379762</v>
      </c>
    </row>
    <row r="42" spans="1:15" x14ac:dyDescent="0.3">
      <c r="A42" t="str">
        <f>Data!A42</f>
        <v>462: Erin Brockovich (2000)</v>
      </c>
      <c r="B42" s="2">
        <f>Data!E42*Correlation!$E$8</f>
        <v>0</v>
      </c>
      <c r="C42" s="2">
        <f>Data!F42*Correlation!$F$8</f>
        <v>1.4009607648883573</v>
      </c>
      <c r="D42" s="2">
        <f>Data!P42*Correlation!$P$8</f>
        <v>0</v>
      </c>
      <c r="E42" s="2">
        <f>Data!T42*Correlation!$T$8</f>
        <v>0</v>
      </c>
      <c r="F42" s="2">
        <f>Data!Y42*Correlation!$Y$8</f>
        <v>0</v>
      </c>
      <c r="G42" s="3">
        <f t="shared" si="2"/>
        <v>1.4009607648883573</v>
      </c>
      <c r="I42" s="2">
        <f>IF(Data!E42&gt;0,Correlation!$E$8,0)</f>
        <v>0</v>
      </c>
      <c r="J42" s="2">
        <f>IF(Data!F42&gt;0,Correlation!$F$8,0)</f>
        <v>0.40027450425381639</v>
      </c>
      <c r="K42" s="2">
        <f>IF(Data!P42&gt;0,Correlation!$P$8,0)</f>
        <v>0</v>
      </c>
      <c r="L42" s="2">
        <f>IF(Data!T42&gt;0,Correlation!$T$8,0)</f>
        <v>0</v>
      </c>
      <c r="M42" s="2">
        <f>IF(Data!Y42&gt;0,Correlation!$Y$8,0)</f>
        <v>0</v>
      </c>
      <c r="N42" s="3">
        <f t="shared" si="3"/>
        <v>0.40027450425381639</v>
      </c>
      <c r="O42" s="6">
        <f t="shared" si="4"/>
        <v>3.5</v>
      </c>
    </row>
    <row r="43" spans="1:15" x14ac:dyDescent="0.3">
      <c r="A43" t="str">
        <f>Data!A43</f>
        <v>550: Fight Club (1999)</v>
      </c>
      <c r="B43" s="2">
        <f>Data!E43*Correlation!$E$8</f>
        <v>1.6201851746019651</v>
      </c>
      <c r="C43" s="2">
        <f>Data!F43*Correlation!$F$8</f>
        <v>1.8012352691421738</v>
      </c>
      <c r="D43" s="2">
        <f>Data!P43*Correlation!$P$8</f>
        <v>0.9085194597231544</v>
      </c>
      <c r="E43" s="2">
        <f>Data!T43*Correlation!$T$8</f>
        <v>1.2384663614702383</v>
      </c>
      <c r="F43" s="2">
        <f>Data!Y43*Correlation!$Y$8</f>
        <v>0</v>
      </c>
      <c r="G43" s="3">
        <f t="shared" si="2"/>
        <v>5.5684062649375319</v>
      </c>
      <c r="I43" s="2">
        <f>IF(Data!E43&gt;0,Correlation!$E$8,0)</f>
        <v>0.46291004988627577</v>
      </c>
      <c r="J43" s="2">
        <f>IF(Data!F43&gt;0,Correlation!$F$8,0)</f>
        <v>0.40027450425381639</v>
      </c>
      <c r="K43" s="2">
        <f>IF(Data!P43&gt;0,Correlation!$P$8,0)</f>
        <v>0.2271298649307886</v>
      </c>
      <c r="L43" s="2">
        <f>IF(Data!T43&gt;0,Correlation!$T$8,0)</f>
        <v>0.24769327229404767</v>
      </c>
      <c r="M43" s="2">
        <f>IF(Data!Y43&gt;0,Correlation!$Y$8,0)</f>
        <v>0</v>
      </c>
      <c r="N43" s="3">
        <f t="shared" si="3"/>
        <v>1.3380076913649286</v>
      </c>
      <c r="O43" s="6">
        <f t="shared" si="4"/>
        <v>4.1617146903371598</v>
      </c>
    </row>
    <row r="44" spans="1:15" x14ac:dyDescent="0.3">
      <c r="A44" t="str">
        <f>Data!A44</f>
        <v>557: Spider-Man (2002)</v>
      </c>
      <c r="B44" s="2">
        <f>Data!E44*Correlation!$E$8</f>
        <v>0</v>
      </c>
      <c r="C44" s="2">
        <f>Data!F44*Correlation!$F$8</f>
        <v>1.6010980170152656</v>
      </c>
      <c r="D44" s="2">
        <f>Data!P44*Correlation!$P$8</f>
        <v>0.68138959479236583</v>
      </c>
      <c r="E44" s="2">
        <f>Data!T44*Correlation!$T$8</f>
        <v>0</v>
      </c>
      <c r="F44" s="2">
        <f>Data!Y44*Correlation!$Y$8</f>
        <v>0</v>
      </c>
      <c r="G44" s="3">
        <f t="shared" si="2"/>
        <v>2.2824876118076314</v>
      </c>
      <c r="I44" s="2">
        <f>IF(Data!E44&gt;0,Correlation!$E$8,0)</f>
        <v>0</v>
      </c>
      <c r="J44" s="2">
        <f>IF(Data!F44&gt;0,Correlation!$F$8,0)</f>
        <v>0.40027450425381639</v>
      </c>
      <c r="K44" s="2">
        <f>IF(Data!P44&gt;0,Correlation!$P$8,0)</f>
        <v>0.2271298649307886</v>
      </c>
      <c r="L44" s="2">
        <f>IF(Data!T44&gt;0,Correlation!$T$8,0)</f>
        <v>0</v>
      </c>
      <c r="M44" s="2">
        <f>IF(Data!Y44&gt;0,Correlation!$Y$8,0)</f>
        <v>0</v>
      </c>
      <c r="N44" s="3">
        <f t="shared" si="3"/>
        <v>0.62740436918460496</v>
      </c>
      <c r="O44" s="6">
        <f t="shared" si="4"/>
        <v>3.6379848848901486</v>
      </c>
    </row>
    <row r="45" spans="1:15" x14ac:dyDescent="0.3">
      <c r="A45" t="str">
        <f>Data!A45</f>
        <v>558: Spider-Man 2 (2004)</v>
      </c>
      <c r="B45" s="2">
        <f>Data!E45*Correlation!$E$8</f>
        <v>0</v>
      </c>
      <c r="C45" s="2">
        <f>Data!F45*Correlation!$F$8</f>
        <v>1.6010980170152656</v>
      </c>
      <c r="D45" s="2">
        <f>Data!P45*Correlation!$P$8</f>
        <v>0.4542597298615772</v>
      </c>
      <c r="E45" s="2">
        <f>Data!T45*Correlation!$T$8</f>
        <v>0.86692645302916682</v>
      </c>
      <c r="F45" s="2">
        <f>Data!Y45*Correlation!$Y$8</f>
        <v>0</v>
      </c>
      <c r="G45" s="3">
        <f t="shared" si="2"/>
        <v>2.9222841999060098</v>
      </c>
      <c r="I45" s="2">
        <f>IF(Data!E45&gt;0,Correlation!$E$8,0)</f>
        <v>0</v>
      </c>
      <c r="J45" s="2">
        <f>IF(Data!F45&gt;0,Correlation!$F$8,0)</f>
        <v>0.40027450425381639</v>
      </c>
      <c r="K45" s="2">
        <f>IF(Data!P45&gt;0,Correlation!$P$8,0)</f>
        <v>0.2271298649307886</v>
      </c>
      <c r="L45" s="2">
        <f>IF(Data!T45&gt;0,Correlation!$T$8,0)</f>
        <v>0.24769327229404767</v>
      </c>
      <c r="M45" s="2">
        <f>IF(Data!Y45&gt;0,Correlation!$Y$8,0)</f>
        <v>0</v>
      </c>
      <c r="N45" s="3">
        <f t="shared" si="3"/>
        <v>0.87509764147865265</v>
      </c>
      <c r="O45" s="6">
        <f t="shared" si="4"/>
        <v>3.3393807289529724</v>
      </c>
    </row>
    <row r="46" spans="1:15" x14ac:dyDescent="0.3">
      <c r="A46" t="str">
        <f>Data!A46</f>
        <v>568: Apollo 13 (1995)</v>
      </c>
      <c r="B46" s="2">
        <f>Data!E46*Correlation!$E$8</f>
        <v>0</v>
      </c>
      <c r="C46" s="2">
        <f>Data!F46*Correlation!$F$8</f>
        <v>0</v>
      </c>
      <c r="D46" s="2">
        <f>Data!P46*Correlation!$P$8</f>
        <v>0.9085194597231544</v>
      </c>
      <c r="E46" s="2">
        <f>Data!T46*Correlation!$T$8</f>
        <v>0.86692645302916682</v>
      </c>
      <c r="F46" s="2">
        <f>Data!Y46*Correlation!$Y$8</f>
        <v>0</v>
      </c>
      <c r="G46" s="3">
        <f t="shared" si="2"/>
        <v>1.7754459127523212</v>
      </c>
      <c r="I46" s="2">
        <f>IF(Data!E46&gt;0,Correlation!$E$8,0)</f>
        <v>0</v>
      </c>
      <c r="J46" s="2">
        <f>IF(Data!F46&gt;0,Correlation!$F$8,0)</f>
        <v>0</v>
      </c>
      <c r="K46" s="2">
        <f>IF(Data!P46&gt;0,Correlation!$P$8,0)</f>
        <v>0.2271298649307886</v>
      </c>
      <c r="L46" s="2">
        <f>IF(Data!T46&gt;0,Correlation!$T$8,0)</f>
        <v>0.24769327229404767</v>
      </c>
      <c r="M46" s="2">
        <f>IF(Data!Y46&gt;0,Correlation!$Y$8,0)</f>
        <v>0</v>
      </c>
      <c r="N46" s="3">
        <f t="shared" si="3"/>
        <v>0.47482313722483627</v>
      </c>
      <c r="O46" s="6">
        <f t="shared" si="4"/>
        <v>3.7391731227107821</v>
      </c>
    </row>
    <row r="47" spans="1:15" x14ac:dyDescent="0.3">
      <c r="A47" t="str">
        <f>Data!A47</f>
        <v>581: Dances with Wolves (1990)</v>
      </c>
      <c r="B47" s="2">
        <f>Data!E47*Correlation!$E$8</f>
        <v>0</v>
      </c>
      <c r="C47" s="2">
        <f>Data!F47*Correlation!$F$8</f>
        <v>0</v>
      </c>
      <c r="D47" s="2">
        <f>Data!P47*Correlation!$P$8</f>
        <v>0</v>
      </c>
      <c r="E47" s="2">
        <f>Data!T47*Correlation!$T$8</f>
        <v>0</v>
      </c>
      <c r="F47" s="2">
        <f>Data!Y47*Correlation!$Y$8</f>
        <v>0</v>
      </c>
      <c r="G47" s="3">
        <f t="shared" si="2"/>
        <v>0</v>
      </c>
      <c r="I47" s="2">
        <f>IF(Data!E47&gt;0,Correlation!$E$8,0)</f>
        <v>0</v>
      </c>
      <c r="J47" s="2">
        <f>IF(Data!F47&gt;0,Correlation!$F$8,0)</f>
        <v>0</v>
      </c>
      <c r="K47" s="2">
        <f>IF(Data!P47&gt;0,Correlation!$P$8,0)</f>
        <v>0</v>
      </c>
      <c r="L47" s="2">
        <f>IF(Data!T47&gt;0,Correlation!$T$8,0)</f>
        <v>0</v>
      </c>
      <c r="M47" s="2">
        <f>IF(Data!Y47&gt;0,Correlation!$Y$8,0)</f>
        <v>0</v>
      </c>
      <c r="N47" s="3">
        <f t="shared" si="3"/>
        <v>0</v>
      </c>
      <c r="O47" s="6">
        <f t="shared" si="4"/>
        <v>0</v>
      </c>
    </row>
    <row r="48" spans="1:15" x14ac:dyDescent="0.3">
      <c r="A48" t="str">
        <f>Data!A48</f>
        <v>585: Monsters Inc. (2001)</v>
      </c>
      <c r="B48" s="2">
        <f>Data!E48*Correlation!$E$8</f>
        <v>0</v>
      </c>
      <c r="C48" s="2">
        <f>Data!F48*Correlation!$F$8</f>
        <v>1.4009607648883573</v>
      </c>
      <c r="D48" s="2">
        <f>Data!P48*Correlation!$P$8</f>
        <v>0</v>
      </c>
      <c r="E48" s="2">
        <f>Data!T48*Correlation!$T$8</f>
        <v>0.99077308917619067</v>
      </c>
      <c r="F48" s="2">
        <f>Data!Y48*Correlation!$Y$8</f>
        <v>0</v>
      </c>
      <c r="G48" s="3">
        <f t="shared" si="2"/>
        <v>2.3917338540645479</v>
      </c>
      <c r="I48" s="2">
        <f>IF(Data!E48&gt;0,Correlation!$E$8,0)</f>
        <v>0</v>
      </c>
      <c r="J48" s="2">
        <f>IF(Data!F48&gt;0,Correlation!$F$8,0)</f>
        <v>0.40027450425381639</v>
      </c>
      <c r="K48" s="2">
        <f>IF(Data!P48&gt;0,Correlation!$P$8,0)</f>
        <v>0</v>
      </c>
      <c r="L48" s="2">
        <f>IF(Data!T48&gt;0,Correlation!$T$8,0)</f>
        <v>0.24769327229404767</v>
      </c>
      <c r="M48" s="2">
        <f>IF(Data!Y48&gt;0,Correlation!$Y$8,0)</f>
        <v>0</v>
      </c>
      <c r="N48" s="3">
        <f t="shared" si="3"/>
        <v>0.64796777654786408</v>
      </c>
      <c r="O48" s="6">
        <f t="shared" si="4"/>
        <v>3.6911308565478875</v>
      </c>
    </row>
    <row r="49" spans="1:15" x14ac:dyDescent="0.3">
      <c r="A49" t="str">
        <f>Data!A49</f>
        <v>597: Titanic (1997)</v>
      </c>
      <c r="B49" s="2">
        <f>Data!E49*Correlation!$E$8</f>
        <v>0</v>
      </c>
      <c r="C49" s="2">
        <f>Data!F49*Correlation!$F$8</f>
        <v>0.80054900850763278</v>
      </c>
      <c r="D49" s="2">
        <f>Data!P49*Correlation!$P$8</f>
        <v>0.9085194597231544</v>
      </c>
      <c r="E49" s="2">
        <f>Data!T49*Correlation!$T$8</f>
        <v>0.86692645302916682</v>
      </c>
      <c r="F49" s="2">
        <f>Data!Y49*Correlation!$Y$8</f>
        <v>0</v>
      </c>
      <c r="G49" s="3">
        <f>SUM(B49:F49)</f>
        <v>2.5759949212599542</v>
      </c>
      <c r="I49" s="2">
        <f>IF(Data!E49&gt;0,Correlation!$E$8,0)</f>
        <v>0</v>
      </c>
      <c r="J49" s="2">
        <f>IF(Data!F49&gt;0,Correlation!$F$8,0)</f>
        <v>0.40027450425381639</v>
      </c>
      <c r="K49" s="2">
        <f>IF(Data!P49&gt;0,Correlation!$P$8,0)</f>
        <v>0.2271298649307886</v>
      </c>
      <c r="L49" s="2">
        <f>IF(Data!T49&gt;0,Correlation!$T$8,0)</f>
        <v>0.24769327229404767</v>
      </c>
      <c r="M49" s="2">
        <f>IF(Data!Y49&gt;0,Correlation!$Y$8,0)</f>
        <v>0</v>
      </c>
      <c r="N49" s="3">
        <f t="shared" si="3"/>
        <v>0.87509764147865265</v>
      </c>
      <c r="O49" s="6">
        <f t="shared" si="4"/>
        <v>2.9436657112997073</v>
      </c>
    </row>
    <row r="50" spans="1:15" x14ac:dyDescent="0.3">
      <c r="A50" t="str">
        <f>Data!A50</f>
        <v>601: E.T. the Extra-Terrestrial (1982)</v>
      </c>
      <c r="B50" s="2">
        <f>Data!E50*Correlation!$E$8</f>
        <v>0</v>
      </c>
      <c r="C50" s="2">
        <f>Data!F50*Correlation!$F$8</f>
        <v>1.2008235127614491</v>
      </c>
      <c r="D50" s="2">
        <f>Data!P50*Correlation!$P$8</f>
        <v>0</v>
      </c>
      <c r="E50" s="2">
        <f>Data!T50*Correlation!$T$8</f>
        <v>0.86692645302916682</v>
      </c>
      <c r="F50" s="2">
        <f>Data!Y50*Correlation!$Y$8</f>
        <v>0</v>
      </c>
      <c r="G50" s="3">
        <f t="shared" si="2"/>
        <v>2.067749965790616</v>
      </c>
      <c r="I50" s="2">
        <f>IF(Data!E50&gt;0,Correlation!$E$8,0)</f>
        <v>0</v>
      </c>
      <c r="J50" s="2">
        <f>IF(Data!F50&gt;0,Correlation!$F$8,0)</f>
        <v>0.40027450425381639</v>
      </c>
      <c r="K50" s="2">
        <f>IF(Data!P50&gt;0,Correlation!$P$8,0)</f>
        <v>0</v>
      </c>
      <c r="L50" s="2">
        <f>IF(Data!T50&gt;0,Correlation!$T$8,0)</f>
        <v>0.24769327229404767</v>
      </c>
      <c r="M50" s="2">
        <f>IF(Data!Y50&gt;0,Correlation!$Y$8,0)</f>
        <v>0</v>
      </c>
      <c r="N50" s="3">
        <f t="shared" si="3"/>
        <v>0.64796777654786408</v>
      </c>
      <c r="O50" s="6">
        <f t="shared" si="4"/>
        <v>3.191130856547888</v>
      </c>
    </row>
    <row r="51" spans="1:15" x14ac:dyDescent="0.3">
      <c r="A51" t="str">
        <f>Data!A51</f>
        <v>602: Independence Day (a.k.a. ID4) (1996)</v>
      </c>
      <c r="B51" s="2">
        <f>Data!E51*Correlation!$E$8</f>
        <v>0</v>
      </c>
      <c r="C51" s="2">
        <f>Data!F51*Correlation!$F$8</f>
        <v>1.2008235127614491</v>
      </c>
      <c r="D51" s="2">
        <f>Data!P51*Correlation!$P$8</f>
        <v>0.9085194597231544</v>
      </c>
      <c r="E51" s="2">
        <f>Data!T51*Correlation!$T$8</f>
        <v>0.86692645302916682</v>
      </c>
      <c r="F51" s="2">
        <f>Data!Y51*Correlation!$Y$8</f>
        <v>0.38731920367453931</v>
      </c>
      <c r="G51" s="3">
        <f t="shared" si="2"/>
        <v>3.3635886291883095</v>
      </c>
      <c r="I51" s="2">
        <f>IF(Data!E51&gt;0,Correlation!$E$8,0)</f>
        <v>0</v>
      </c>
      <c r="J51" s="2">
        <f>IF(Data!F51&gt;0,Correlation!$F$8,0)</f>
        <v>0.40027450425381639</v>
      </c>
      <c r="K51" s="2">
        <f>IF(Data!P51&gt;0,Correlation!$P$8,0)</f>
        <v>0.2271298649307886</v>
      </c>
      <c r="L51" s="2">
        <f>IF(Data!T51&gt;0,Correlation!$T$8,0)</f>
        <v>0.24769327229404767</v>
      </c>
      <c r="M51" s="2">
        <f>IF(Data!Y51&gt;0,Correlation!$Y$8,0)</f>
        <v>0.19365960183726966</v>
      </c>
      <c r="N51" s="3">
        <f t="shared" si="3"/>
        <v>1.0687572433159223</v>
      </c>
      <c r="O51" s="6">
        <f t="shared" si="4"/>
        <v>3.1471961011019225</v>
      </c>
    </row>
    <row r="52" spans="1:15" x14ac:dyDescent="0.3">
      <c r="A52" t="str">
        <f>Data!A52</f>
        <v>603: The Matrix (1999)</v>
      </c>
      <c r="B52" s="2">
        <f>Data!E52*Correlation!$E$8</f>
        <v>2.3145502494313788</v>
      </c>
      <c r="C52" s="2">
        <f>Data!F52*Correlation!$F$8</f>
        <v>2.001372521269082</v>
      </c>
      <c r="D52" s="2">
        <f>Data!P52*Correlation!$P$8</f>
        <v>1.135649324653943</v>
      </c>
      <c r="E52" s="2">
        <f>Data!T52*Correlation!$T$8</f>
        <v>1.1146197253232144</v>
      </c>
      <c r="F52" s="2">
        <f>Data!Y52*Correlation!$Y$8</f>
        <v>0.87146820826771343</v>
      </c>
      <c r="G52" s="3">
        <f t="shared" si="2"/>
        <v>7.4376600289453307</v>
      </c>
      <c r="I52" s="2">
        <f>IF(Data!E52&gt;0,Correlation!$E$8,0)</f>
        <v>0.46291004988627577</v>
      </c>
      <c r="J52" s="2">
        <f>IF(Data!F52&gt;0,Correlation!$F$8,0)</f>
        <v>0.40027450425381639</v>
      </c>
      <c r="K52" s="2">
        <f>IF(Data!P52&gt;0,Correlation!$P$8,0)</f>
        <v>0.2271298649307886</v>
      </c>
      <c r="L52" s="2">
        <f>IF(Data!T52&gt;0,Correlation!$T$8,0)</f>
        <v>0.24769327229404767</v>
      </c>
      <c r="M52" s="2">
        <f>IF(Data!Y52&gt;0,Correlation!$Y$8,0)</f>
        <v>0.19365960183726966</v>
      </c>
      <c r="N52" s="3">
        <f t="shared" si="3"/>
        <v>1.5316672932021982</v>
      </c>
      <c r="O52" s="6">
        <f t="shared" si="4"/>
        <v>4.8559240390879532</v>
      </c>
    </row>
    <row r="53" spans="1:15" x14ac:dyDescent="0.3">
      <c r="A53" t="str">
        <f>Data!A53</f>
        <v>604: The Matrix Reloaded (2003)</v>
      </c>
      <c r="B53" s="2">
        <f>Data!E53*Correlation!$E$8</f>
        <v>2.3145502494313788</v>
      </c>
      <c r="C53" s="2">
        <f>Data!F53*Correlation!$F$8</f>
        <v>1.000686260634541</v>
      </c>
      <c r="D53" s="2">
        <f>Data!P53*Correlation!$P$8</f>
        <v>1.135649324653943</v>
      </c>
      <c r="E53" s="2">
        <f>Data!T53*Correlation!$T$8</f>
        <v>0.74307981688214297</v>
      </c>
      <c r="F53" s="2">
        <f>Data!Y53*Correlation!$Y$8</f>
        <v>0.29048940275590451</v>
      </c>
      <c r="G53" s="3">
        <f t="shared" si="2"/>
        <v>5.4844550543579098</v>
      </c>
      <c r="I53" s="2">
        <f>IF(Data!E53&gt;0,Correlation!$E$8,0)</f>
        <v>0.46291004988627577</v>
      </c>
      <c r="J53" s="2">
        <f>IF(Data!F53&gt;0,Correlation!$F$8,0)</f>
        <v>0.40027450425381639</v>
      </c>
      <c r="K53" s="2">
        <f>IF(Data!P53&gt;0,Correlation!$P$8,0)</f>
        <v>0.2271298649307886</v>
      </c>
      <c r="L53" s="2">
        <f>IF(Data!T53&gt;0,Correlation!$T$8,0)</f>
        <v>0.24769327229404767</v>
      </c>
      <c r="M53" s="2">
        <f>IF(Data!Y53&gt;0,Correlation!$Y$8,0)</f>
        <v>0.19365960183726966</v>
      </c>
      <c r="N53" s="3">
        <f t="shared" si="3"/>
        <v>1.5316672932021982</v>
      </c>
      <c r="O53" s="6">
        <f t="shared" si="4"/>
        <v>3.5807091257343293</v>
      </c>
    </row>
    <row r="54" spans="1:15" x14ac:dyDescent="0.3">
      <c r="A54" t="str">
        <f>Data!A54</f>
        <v>607: Men in Black (a.k.a. MIB) (1997)</v>
      </c>
      <c r="B54" s="2">
        <f>Data!E54*Correlation!$E$8</f>
        <v>1.3887301496588274</v>
      </c>
      <c r="C54" s="2">
        <f>Data!F54*Correlation!$F$8</f>
        <v>1.6010980170152656</v>
      </c>
      <c r="D54" s="2">
        <f>Data!P54*Correlation!$P$8</f>
        <v>0.4542597298615772</v>
      </c>
      <c r="E54" s="2">
        <f>Data!T54*Correlation!$T$8</f>
        <v>0.86692645302916682</v>
      </c>
      <c r="F54" s="2">
        <f>Data!Y54*Correlation!$Y$8</f>
        <v>0.87146820826771343</v>
      </c>
      <c r="G54" s="3">
        <f t="shared" si="2"/>
        <v>5.1824825578325502</v>
      </c>
      <c r="I54" s="2">
        <f>IF(Data!E54&gt;0,Correlation!$E$8,0)</f>
        <v>0.46291004988627577</v>
      </c>
      <c r="J54" s="2">
        <f>IF(Data!F54&gt;0,Correlation!$F$8,0)</f>
        <v>0.40027450425381639</v>
      </c>
      <c r="K54" s="2">
        <f>IF(Data!P54&gt;0,Correlation!$P$8,0)</f>
        <v>0.2271298649307886</v>
      </c>
      <c r="L54" s="2">
        <f>IF(Data!T54&gt;0,Correlation!$T$8,0)</f>
        <v>0.24769327229404767</v>
      </c>
      <c r="M54" s="2">
        <f>IF(Data!Y54&gt;0,Correlation!$Y$8,0)</f>
        <v>0.19365960183726966</v>
      </c>
      <c r="N54" s="3">
        <f t="shared" si="3"/>
        <v>1.5316672932021982</v>
      </c>
      <c r="O54" s="6">
        <f t="shared" si="4"/>
        <v>3.3835563250800584</v>
      </c>
    </row>
    <row r="55" spans="1:15" x14ac:dyDescent="0.3">
      <c r="A55" t="str">
        <f>Data!A55</f>
        <v>629: The Usual Suspects (1995)</v>
      </c>
      <c r="B55" s="2">
        <f>Data!E55*Correlation!$E$8</f>
        <v>0</v>
      </c>
      <c r="C55" s="2">
        <f>Data!F55*Correlation!$F$8</f>
        <v>0</v>
      </c>
      <c r="D55" s="2">
        <f>Data!P55*Correlation!$P$8</f>
        <v>0</v>
      </c>
      <c r="E55" s="2">
        <f>Data!T55*Correlation!$T$8</f>
        <v>0.86692645302916682</v>
      </c>
      <c r="F55" s="2">
        <f>Data!Y55*Correlation!$Y$8</f>
        <v>0.96829800918634823</v>
      </c>
      <c r="G55" s="3">
        <f t="shared" si="2"/>
        <v>1.8352244622155149</v>
      </c>
      <c r="I55" s="2">
        <f>IF(Data!E55&gt;0,Correlation!$E$8,0)</f>
        <v>0</v>
      </c>
      <c r="J55" s="2">
        <f>IF(Data!F55&gt;0,Correlation!$F$8,0)</f>
        <v>0</v>
      </c>
      <c r="K55" s="2">
        <f>IF(Data!P55&gt;0,Correlation!$P$8,0)</f>
        <v>0</v>
      </c>
      <c r="L55" s="2">
        <f>IF(Data!T55&gt;0,Correlation!$T$8,0)</f>
        <v>0.24769327229404767</v>
      </c>
      <c r="M55" s="2">
        <f>IF(Data!Y55&gt;0,Correlation!$Y$8,0)</f>
        <v>0.19365960183726966</v>
      </c>
      <c r="N55" s="3">
        <f t="shared" si="3"/>
        <v>0.4413528741313173</v>
      </c>
      <c r="O55" s="6">
        <f t="shared" si="4"/>
        <v>4.1581794744798106</v>
      </c>
    </row>
    <row r="56" spans="1:15" x14ac:dyDescent="0.3">
      <c r="A56" t="str">
        <f>Data!A56</f>
        <v>640: Catch Me If You Can (2002)</v>
      </c>
      <c r="B56" s="2">
        <f>Data!E56*Correlation!$E$8</f>
        <v>1.3887301496588274</v>
      </c>
      <c r="C56" s="2">
        <f>Data!F56*Correlation!$F$8</f>
        <v>1.6010980170152656</v>
      </c>
      <c r="D56" s="2">
        <f>Data!P56*Correlation!$P$8</f>
        <v>0</v>
      </c>
      <c r="E56" s="2">
        <f>Data!T56*Correlation!$T$8</f>
        <v>0.99077308917619067</v>
      </c>
      <c r="F56" s="2">
        <f>Data!Y56*Correlation!$Y$8</f>
        <v>0</v>
      </c>
      <c r="G56" s="3">
        <f t="shared" si="2"/>
        <v>3.9806012558502837</v>
      </c>
      <c r="I56" s="2">
        <f>IF(Data!E56&gt;0,Correlation!$E$8,0)</f>
        <v>0.46291004988627577</v>
      </c>
      <c r="J56" s="2">
        <f>IF(Data!F56&gt;0,Correlation!$F$8,0)</f>
        <v>0.40027450425381639</v>
      </c>
      <c r="K56" s="2">
        <f>IF(Data!P56&gt;0,Correlation!$P$8,0)</f>
        <v>0</v>
      </c>
      <c r="L56" s="2">
        <f>IF(Data!T56&gt;0,Correlation!$T$8,0)</f>
        <v>0.24769327229404767</v>
      </c>
      <c r="M56" s="2">
        <f>IF(Data!Y56&gt;0,Correlation!$Y$8,0)</f>
        <v>0</v>
      </c>
      <c r="N56" s="3">
        <f t="shared" si="3"/>
        <v>1.1108778264341399</v>
      </c>
      <c r="O56" s="6">
        <f t="shared" si="4"/>
        <v>3.5832934649778787</v>
      </c>
    </row>
    <row r="57" spans="1:15" x14ac:dyDescent="0.3">
      <c r="A57" t="str">
        <f>Data!A57</f>
        <v>641: Requiem for a Dream (2000)</v>
      </c>
      <c r="B57" s="2">
        <f>Data!E57*Correlation!$E$8</f>
        <v>0</v>
      </c>
      <c r="C57" s="2">
        <f>Data!F57*Correlation!$F$8</f>
        <v>0</v>
      </c>
      <c r="D57" s="2">
        <f>Data!P57*Correlation!$P$8</f>
        <v>1.135649324653943</v>
      </c>
      <c r="E57" s="2">
        <f>Data!T57*Correlation!$T$8</f>
        <v>0</v>
      </c>
      <c r="F57" s="2">
        <f>Data!Y57*Correlation!$Y$8</f>
        <v>0</v>
      </c>
      <c r="G57" s="3">
        <f t="shared" si="2"/>
        <v>1.135649324653943</v>
      </c>
      <c r="I57" s="2">
        <f>IF(Data!E57&gt;0,Correlation!$E$8,0)</f>
        <v>0</v>
      </c>
      <c r="J57" s="2">
        <f>IF(Data!F57&gt;0,Correlation!$F$8,0)</f>
        <v>0</v>
      </c>
      <c r="K57" s="2">
        <f>IF(Data!P57&gt;0,Correlation!$P$8,0)</f>
        <v>0.2271298649307886</v>
      </c>
      <c r="L57" s="2">
        <f>IF(Data!T57&gt;0,Correlation!$T$8,0)</f>
        <v>0</v>
      </c>
      <c r="M57" s="2">
        <f>IF(Data!Y57&gt;0,Correlation!$Y$8,0)</f>
        <v>0</v>
      </c>
      <c r="N57" s="3">
        <f t="shared" si="3"/>
        <v>0.2271298649307886</v>
      </c>
      <c r="O57" s="6">
        <f t="shared" si="4"/>
        <v>5</v>
      </c>
    </row>
    <row r="58" spans="1:15" x14ac:dyDescent="0.3">
      <c r="A58" t="str">
        <f>Data!A58</f>
        <v>664: Twister (1996)</v>
      </c>
      <c r="B58" s="2">
        <f>Data!E58*Correlation!$E$8</f>
        <v>0</v>
      </c>
      <c r="C58" s="2">
        <f>Data!F58*Correlation!$F$8</f>
        <v>0</v>
      </c>
      <c r="D58" s="2">
        <f>Data!P58*Correlation!$P$8</f>
        <v>0</v>
      </c>
      <c r="E58" s="2">
        <f>Data!T58*Correlation!$T$8</f>
        <v>0.86692645302916682</v>
      </c>
      <c r="F58" s="2">
        <f>Data!Y58*Correlation!$Y$8</f>
        <v>0</v>
      </c>
      <c r="G58" s="3">
        <f t="shared" si="2"/>
        <v>0.86692645302916682</v>
      </c>
      <c r="I58" s="2">
        <f>IF(Data!E58&gt;0,Correlation!$E$8,0)</f>
        <v>0</v>
      </c>
      <c r="J58" s="2">
        <f>IF(Data!F58&gt;0,Correlation!$F$8,0)</f>
        <v>0</v>
      </c>
      <c r="K58" s="2">
        <f>IF(Data!P58&gt;0,Correlation!$P$8,0)</f>
        <v>0</v>
      </c>
      <c r="L58" s="2">
        <f>IF(Data!T58&gt;0,Correlation!$T$8,0)</f>
        <v>0.24769327229404767</v>
      </c>
      <c r="M58" s="2">
        <f>IF(Data!Y58&gt;0,Correlation!$Y$8,0)</f>
        <v>0</v>
      </c>
      <c r="N58" s="3">
        <f t="shared" si="3"/>
        <v>0.24769327229404767</v>
      </c>
      <c r="O58" s="6">
        <f t="shared" si="4"/>
        <v>3.5</v>
      </c>
    </row>
    <row r="59" spans="1:15" x14ac:dyDescent="0.3">
      <c r="A59" t="str">
        <f>Data!A59</f>
        <v>671: Harry Potter and the Sorcerer's Stone (a.k.a. Harry Potter and the Philosopher's Stone) (2001)</v>
      </c>
      <c r="B59" s="2">
        <f>Data!E59*Correlation!$E$8</f>
        <v>1.8516401995451031</v>
      </c>
      <c r="C59" s="2">
        <f>Data!F59*Correlation!$F$8</f>
        <v>1.6010980170152656</v>
      </c>
      <c r="D59" s="2">
        <f>Data!P59*Correlation!$P$8</f>
        <v>0.9085194597231544</v>
      </c>
      <c r="E59" s="2">
        <f>Data!T59*Correlation!$T$8</f>
        <v>0.49538654458809533</v>
      </c>
      <c r="F59" s="2">
        <f>Data!Y59*Correlation!$Y$8</f>
        <v>0</v>
      </c>
      <c r="G59" s="3">
        <f t="shared" si="2"/>
        <v>4.856644220871619</v>
      </c>
      <c r="I59" s="2">
        <f>IF(Data!E59&gt;0,Correlation!$E$8,0)</f>
        <v>0.46291004988627577</v>
      </c>
      <c r="J59" s="2">
        <f>IF(Data!F59&gt;0,Correlation!$F$8,0)</f>
        <v>0.40027450425381639</v>
      </c>
      <c r="K59" s="2">
        <f>IF(Data!P59&gt;0,Correlation!$P$8,0)</f>
        <v>0.2271298649307886</v>
      </c>
      <c r="L59" s="2">
        <f>IF(Data!T59&gt;0,Correlation!$T$8,0)</f>
        <v>0.24769327229404767</v>
      </c>
      <c r="M59" s="2">
        <f>IF(Data!Y59&gt;0,Correlation!$Y$8,0)</f>
        <v>0</v>
      </c>
      <c r="N59" s="3">
        <f t="shared" si="3"/>
        <v>1.3380076913649286</v>
      </c>
      <c r="O59" s="6">
        <f t="shared" si="4"/>
        <v>3.62975807404908</v>
      </c>
    </row>
    <row r="60" spans="1:15" x14ac:dyDescent="0.3">
      <c r="A60" t="str">
        <f>Data!A60</f>
        <v>672: Harry Potter and the Chamber of Secrets (2002)</v>
      </c>
      <c r="B60" s="2">
        <f>Data!E60*Correlation!$E$8</f>
        <v>1.3887301496588274</v>
      </c>
      <c r="C60" s="2">
        <f>Data!F60*Correlation!$F$8</f>
        <v>1.8012352691421738</v>
      </c>
      <c r="D60" s="2">
        <f>Data!P60*Correlation!$P$8</f>
        <v>0.68138959479236583</v>
      </c>
      <c r="E60" s="2">
        <f>Data!T60*Correlation!$T$8</f>
        <v>0.49538654458809533</v>
      </c>
      <c r="F60" s="2">
        <f>Data!Y60*Correlation!$Y$8</f>
        <v>0</v>
      </c>
      <c r="G60" s="3">
        <f t="shared" si="2"/>
        <v>4.3667415581814621</v>
      </c>
      <c r="I60" s="2">
        <f>IF(Data!E60&gt;0,Correlation!$E$8,0)</f>
        <v>0.46291004988627577</v>
      </c>
      <c r="J60" s="2">
        <f>IF(Data!F60&gt;0,Correlation!$F$8,0)</f>
        <v>0.40027450425381639</v>
      </c>
      <c r="K60" s="2">
        <f>IF(Data!P60&gt;0,Correlation!$P$8,0)</f>
        <v>0.2271298649307886</v>
      </c>
      <c r="L60" s="2">
        <f>IF(Data!T60&gt;0,Correlation!$T$8,0)</f>
        <v>0.24769327229404767</v>
      </c>
      <c r="M60" s="2">
        <f>IF(Data!Y60&gt;0,Correlation!$Y$8,0)</f>
        <v>0</v>
      </c>
      <c r="N60" s="3">
        <f t="shared" si="3"/>
        <v>1.3380076913649286</v>
      </c>
      <c r="O60" s="6">
        <f t="shared" si="4"/>
        <v>3.2636146909789892</v>
      </c>
    </row>
    <row r="61" spans="1:15" x14ac:dyDescent="0.3">
      <c r="A61" t="str">
        <f>Data!A61</f>
        <v>680: Pulp Fiction (1994)</v>
      </c>
      <c r="B61" s="2">
        <f>Data!E61*Correlation!$E$8</f>
        <v>1.3887301496588274</v>
      </c>
      <c r="C61" s="2">
        <f>Data!F61*Correlation!$F$8</f>
        <v>2.001372521269082</v>
      </c>
      <c r="D61" s="2">
        <f>Data!P61*Correlation!$P$8</f>
        <v>1.135649324653943</v>
      </c>
      <c r="E61" s="2">
        <f>Data!T61*Correlation!$T$8</f>
        <v>1.1146197253232144</v>
      </c>
      <c r="F61" s="2">
        <f>Data!Y61*Correlation!$Y$8</f>
        <v>0.77463840734907863</v>
      </c>
      <c r="G61" s="3">
        <f t="shared" si="2"/>
        <v>6.4150101282541447</v>
      </c>
      <c r="I61" s="2">
        <f>IF(Data!E61&gt;0,Correlation!$E$8,0)</f>
        <v>0.46291004988627577</v>
      </c>
      <c r="J61" s="2">
        <f>IF(Data!F61&gt;0,Correlation!$F$8,0)</f>
        <v>0.40027450425381639</v>
      </c>
      <c r="K61" s="2">
        <f>IF(Data!P61&gt;0,Correlation!$P$8,0)</f>
        <v>0.2271298649307886</v>
      </c>
      <c r="L61" s="2">
        <f>IF(Data!T61&gt;0,Correlation!$T$8,0)</f>
        <v>0.24769327229404767</v>
      </c>
      <c r="M61" s="2">
        <f>IF(Data!Y61&gt;0,Correlation!$Y$8,0)</f>
        <v>0.19365960183726966</v>
      </c>
      <c r="N61" s="3">
        <f t="shared" si="3"/>
        <v>1.5316672932021982</v>
      </c>
      <c r="O61" s="6">
        <f t="shared" si="4"/>
        <v>4.1882529951021734</v>
      </c>
    </row>
    <row r="62" spans="1:15" x14ac:dyDescent="0.3">
      <c r="A62" t="str">
        <f>Data!A62</f>
        <v>745: The Sixth Sense (1999)</v>
      </c>
      <c r="B62" s="2">
        <f>Data!E62*Correlation!$E$8</f>
        <v>0</v>
      </c>
      <c r="C62" s="2">
        <f>Data!F62*Correlation!$F$8</f>
        <v>1.6010980170152656</v>
      </c>
      <c r="D62" s="2">
        <f>Data!P62*Correlation!$P$8</f>
        <v>0.9085194597231544</v>
      </c>
      <c r="E62" s="2">
        <f>Data!T62*Correlation!$T$8</f>
        <v>0</v>
      </c>
      <c r="F62" s="2">
        <f>Data!Y62*Correlation!$Y$8</f>
        <v>0.58097880551180903</v>
      </c>
      <c r="G62" s="3">
        <f t="shared" si="2"/>
        <v>3.0905962822502291</v>
      </c>
      <c r="I62" s="2">
        <f>IF(Data!E62&gt;0,Correlation!$E$8,0)</f>
        <v>0</v>
      </c>
      <c r="J62" s="2">
        <f>IF(Data!F62&gt;0,Correlation!$F$8,0)</f>
        <v>0.40027450425381639</v>
      </c>
      <c r="K62" s="2">
        <f>IF(Data!P62&gt;0,Correlation!$P$8,0)</f>
        <v>0.2271298649307886</v>
      </c>
      <c r="L62" s="2">
        <f>IF(Data!T62&gt;0,Correlation!$T$8,0)</f>
        <v>0</v>
      </c>
      <c r="M62" s="2">
        <f>IF(Data!Y62&gt;0,Correlation!$Y$8,0)</f>
        <v>0.19365960183726966</v>
      </c>
      <c r="N62" s="3">
        <f t="shared" si="3"/>
        <v>0.82106397102187456</v>
      </c>
      <c r="O62" s="6">
        <f t="shared" si="4"/>
        <v>3.7641357937113651</v>
      </c>
    </row>
    <row r="63" spans="1:15" x14ac:dyDescent="0.3">
      <c r="A63" t="str">
        <f>Data!A63</f>
        <v>752: V for Vendetta (2006)</v>
      </c>
      <c r="B63" s="2">
        <f>Data!E63*Correlation!$E$8</f>
        <v>1.8516401995451031</v>
      </c>
      <c r="C63" s="2">
        <f>Data!F63*Correlation!$F$8</f>
        <v>2.001372521269082</v>
      </c>
      <c r="D63" s="2">
        <f>Data!P63*Correlation!$P$8</f>
        <v>0.68138959479236583</v>
      </c>
      <c r="E63" s="2">
        <f>Data!T63*Correlation!$T$8</f>
        <v>0</v>
      </c>
      <c r="F63" s="2">
        <f>Data!Y63*Correlation!$Y$8</f>
        <v>0.67780860643044383</v>
      </c>
      <c r="G63" s="3">
        <f t="shared" si="2"/>
        <v>5.212210922036995</v>
      </c>
      <c r="I63" s="2">
        <f>IF(Data!E63&gt;0,Correlation!$E$8,0)</f>
        <v>0.46291004988627577</v>
      </c>
      <c r="J63" s="2">
        <f>IF(Data!F63&gt;0,Correlation!$F$8,0)</f>
        <v>0.40027450425381639</v>
      </c>
      <c r="K63" s="2">
        <f>IF(Data!P63&gt;0,Correlation!$P$8,0)</f>
        <v>0.2271298649307886</v>
      </c>
      <c r="L63" s="2">
        <f>IF(Data!T63&gt;0,Correlation!$T$8,0)</f>
        <v>0</v>
      </c>
      <c r="M63" s="2">
        <f>IF(Data!Y63&gt;0,Correlation!$Y$8,0)</f>
        <v>0.19365960183726966</v>
      </c>
      <c r="N63" s="3">
        <f t="shared" si="3"/>
        <v>1.2839740209081505</v>
      </c>
      <c r="O63" s="6">
        <f t="shared" si="4"/>
        <v>4.0594364349758543</v>
      </c>
    </row>
    <row r="64" spans="1:15" x14ac:dyDescent="0.3">
      <c r="A64" t="str">
        <f>Data!A64</f>
        <v>786: Almost Famous (2000)</v>
      </c>
      <c r="B64" s="2">
        <f>Data!E64*Correlation!$E$8</f>
        <v>0</v>
      </c>
      <c r="C64" s="2">
        <f>Data!F64*Correlation!$F$8</f>
        <v>0</v>
      </c>
      <c r="D64" s="2">
        <f>Data!P64*Correlation!$P$8</f>
        <v>0</v>
      </c>
      <c r="E64" s="2">
        <f>Data!T64*Correlation!$T$8</f>
        <v>0</v>
      </c>
      <c r="F64" s="2">
        <f>Data!Y64*Correlation!$Y$8</f>
        <v>0</v>
      </c>
      <c r="G64" s="3">
        <f>SUM(B64:F64)</f>
        <v>0</v>
      </c>
      <c r="I64" s="2">
        <f>IF(Data!E64&gt;0,Correlation!$E$8,0)</f>
        <v>0</v>
      </c>
      <c r="J64" s="2">
        <f>IF(Data!F64&gt;0,Correlation!$F$8,0)</f>
        <v>0</v>
      </c>
      <c r="K64" s="2">
        <f>IF(Data!P64&gt;0,Correlation!$P$8,0)</f>
        <v>0</v>
      </c>
      <c r="L64" s="2">
        <f>IF(Data!T64&gt;0,Correlation!$T$8,0)</f>
        <v>0</v>
      </c>
      <c r="M64" s="2">
        <f>IF(Data!Y64&gt;0,Correlation!$Y$8,0)</f>
        <v>0</v>
      </c>
      <c r="N64" s="3">
        <f t="shared" si="3"/>
        <v>0</v>
      </c>
      <c r="O64" s="6">
        <f t="shared" si="4"/>
        <v>0</v>
      </c>
    </row>
    <row r="65" spans="1:15" x14ac:dyDescent="0.3">
      <c r="A65" t="str">
        <f>Data!A65</f>
        <v>788: Mrs. Doubtfire (1993)</v>
      </c>
      <c r="B65" s="2">
        <f>Data!E65*Correlation!$E$8</f>
        <v>0</v>
      </c>
      <c r="C65" s="2">
        <f>Data!F65*Correlation!$F$8</f>
        <v>1.000686260634541</v>
      </c>
      <c r="D65" s="2">
        <f>Data!P65*Correlation!$P$8</f>
        <v>0</v>
      </c>
      <c r="E65" s="2">
        <f>Data!T65*Correlation!$T$8</f>
        <v>0.86692645302916682</v>
      </c>
      <c r="F65" s="2">
        <f>Data!Y65*Correlation!$Y$8</f>
        <v>0.29048940275590451</v>
      </c>
      <c r="G65" s="3">
        <f t="shared" si="2"/>
        <v>2.1581021164196126</v>
      </c>
      <c r="I65" s="2">
        <f>IF(Data!E65&gt;0,Correlation!$E$8,0)</f>
        <v>0</v>
      </c>
      <c r="J65" s="2">
        <f>IF(Data!F65&gt;0,Correlation!$F$8,0)</f>
        <v>0.40027450425381639</v>
      </c>
      <c r="K65" s="2">
        <f>IF(Data!P65&gt;0,Correlation!$P$8,0)</f>
        <v>0</v>
      </c>
      <c r="L65" s="2">
        <f>IF(Data!T65&gt;0,Correlation!$T$8,0)</f>
        <v>0.24769327229404767</v>
      </c>
      <c r="M65" s="2">
        <f>IF(Data!Y65&gt;0,Correlation!$Y$8,0)</f>
        <v>0.19365960183726966</v>
      </c>
      <c r="N65" s="3">
        <f t="shared" si="3"/>
        <v>0.8416273783851338</v>
      </c>
      <c r="O65" s="6">
        <f t="shared" si="4"/>
        <v>2.5642014172120384</v>
      </c>
    </row>
    <row r="66" spans="1:15" x14ac:dyDescent="0.3">
      <c r="A66" t="str">
        <f>Data!A66</f>
        <v>807: Seven (a.k.a. Se7en) (1995)</v>
      </c>
      <c r="B66" s="2">
        <f>Data!E66*Correlation!$E$8</f>
        <v>1.8516401995451031</v>
      </c>
      <c r="C66" s="2">
        <f>Data!F66*Correlation!$F$8</f>
        <v>0</v>
      </c>
      <c r="D66" s="2">
        <f>Data!P66*Correlation!$P$8</f>
        <v>0.68138959479236583</v>
      </c>
      <c r="E66" s="2">
        <f>Data!T66*Correlation!$T$8</f>
        <v>0</v>
      </c>
      <c r="F66" s="2">
        <f>Data!Y66*Correlation!$Y$8</f>
        <v>0.77463840734907863</v>
      </c>
      <c r="G66" s="3">
        <f t="shared" si="2"/>
        <v>3.3076682016865471</v>
      </c>
      <c r="I66" s="2">
        <f>IF(Data!E66&gt;0,Correlation!$E$8,0)</f>
        <v>0.46291004988627577</v>
      </c>
      <c r="J66" s="2">
        <f>IF(Data!F66&gt;0,Correlation!$F$8,0)</f>
        <v>0</v>
      </c>
      <c r="K66" s="2">
        <f>IF(Data!P66&gt;0,Correlation!$P$8,0)</f>
        <v>0.2271298649307886</v>
      </c>
      <c r="L66" s="2">
        <f>IF(Data!T66&gt;0,Correlation!$T$8,0)</f>
        <v>0</v>
      </c>
      <c r="M66" s="2">
        <f>IF(Data!Y66&gt;0,Correlation!$Y$8,0)</f>
        <v>0.19365960183726966</v>
      </c>
      <c r="N66" s="3">
        <f t="shared" ref="N66:N97" si="5">SUM(I66:M66)</f>
        <v>0.88369951665433399</v>
      </c>
      <c r="O66" s="6">
        <f t="shared" ref="O66:O97" si="6">G66/IF(N66&gt;0,N66,1)</f>
        <v>3.7429783985956027</v>
      </c>
    </row>
    <row r="67" spans="1:15" x14ac:dyDescent="0.3">
      <c r="A67" t="str">
        <f>Data!A67</f>
        <v>808: Shrek (2001)</v>
      </c>
      <c r="B67" s="2">
        <f>Data!E67*Correlation!$E$8</f>
        <v>1.3887301496588274</v>
      </c>
      <c r="C67" s="2">
        <f>Data!F67*Correlation!$F$8</f>
        <v>2.001372521269082</v>
      </c>
      <c r="D67" s="2">
        <f>Data!P67*Correlation!$P$8</f>
        <v>0.68138959479236583</v>
      </c>
      <c r="E67" s="2">
        <f>Data!T67*Correlation!$T$8</f>
        <v>0.86692645302916682</v>
      </c>
      <c r="F67" s="2">
        <f>Data!Y67*Correlation!$Y$8</f>
        <v>0.77463840734907863</v>
      </c>
      <c r="G67" s="3">
        <f t="shared" ref="G67:G76" si="7">SUM(B67:F67)</f>
        <v>5.7130571260985201</v>
      </c>
      <c r="I67" s="2">
        <f>IF(Data!E67&gt;0,Correlation!$E$8,0)</f>
        <v>0.46291004988627577</v>
      </c>
      <c r="J67" s="2">
        <f>IF(Data!F67&gt;0,Correlation!$F$8,0)</f>
        <v>0.40027450425381639</v>
      </c>
      <c r="K67" s="2">
        <f>IF(Data!P67&gt;0,Correlation!$P$8,0)</f>
        <v>0.2271298649307886</v>
      </c>
      <c r="L67" s="2">
        <f>IF(Data!T67&gt;0,Correlation!$T$8,0)</f>
        <v>0.24769327229404767</v>
      </c>
      <c r="M67" s="2">
        <f>IF(Data!Y67&gt;0,Correlation!$Y$8,0)</f>
        <v>0.19365960183726966</v>
      </c>
      <c r="N67" s="3">
        <f t="shared" si="5"/>
        <v>1.5316672932021982</v>
      </c>
      <c r="O67" s="6">
        <f t="shared" si="6"/>
        <v>3.7299596011836553</v>
      </c>
    </row>
    <row r="68" spans="1:15" x14ac:dyDescent="0.3">
      <c r="A68" t="str">
        <f>Data!A68</f>
        <v>809: Shrek 2 (2004)</v>
      </c>
      <c r="B68" s="2">
        <f>Data!E68*Correlation!$E$8</f>
        <v>1.8516401995451031</v>
      </c>
      <c r="C68" s="2">
        <f>Data!F68*Correlation!$F$8</f>
        <v>1.4009607648883573</v>
      </c>
      <c r="D68" s="2">
        <f>Data!P68*Correlation!$P$8</f>
        <v>0.68138959479236583</v>
      </c>
      <c r="E68" s="2">
        <f>Data!T68*Correlation!$T$8</f>
        <v>0</v>
      </c>
      <c r="F68" s="2">
        <f>Data!Y68*Correlation!$Y$8</f>
        <v>0</v>
      </c>
      <c r="G68" s="3">
        <f t="shared" si="7"/>
        <v>3.9339905592258262</v>
      </c>
      <c r="I68" s="2">
        <f>IF(Data!E68&gt;0,Correlation!$E$8,0)</f>
        <v>0.46291004988627577</v>
      </c>
      <c r="J68" s="2">
        <f>IF(Data!F68&gt;0,Correlation!$F$8,0)</f>
        <v>0.40027450425381639</v>
      </c>
      <c r="K68" s="2">
        <f>IF(Data!P68&gt;0,Correlation!$P$8,0)</f>
        <v>0.2271298649307886</v>
      </c>
      <c r="L68" s="2">
        <f>IF(Data!T68&gt;0,Correlation!$T$8,0)</f>
        <v>0</v>
      </c>
      <c r="M68" s="2">
        <f>IF(Data!Y68&gt;0,Correlation!$Y$8,0)</f>
        <v>0</v>
      </c>
      <c r="N68" s="3">
        <f t="shared" si="5"/>
        <v>1.0903144190708809</v>
      </c>
      <c r="O68" s="6">
        <f t="shared" si="6"/>
        <v>3.6081248586790258</v>
      </c>
    </row>
    <row r="69" spans="1:15" x14ac:dyDescent="0.3">
      <c r="A69" t="str">
        <f>Data!A69</f>
        <v>812: Aladdin (1992)</v>
      </c>
      <c r="B69" s="2">
        <f>Data!E69*Correlation!$E$8</f>
        <v>1.1572751247156894</v>
      </c>
      <c r="C69" s="2">
        <f>Data!F69*Correlation!$F$8</f>
        <v>1.2008235127614491</v>
      </c>
      <c r="D69" s="2">
        <f>Data!P69*Correlation!$P$8</f>
        <v>0</v>
      </c>
      <c r="E69" s="2">
        <f>Data!T69*Correlation!$T$8</f>
        <v>0.86692645302916682</v>
      </c>
      <c r="F69" s="2">
        <f>Data!Y69*Correlation!$Y$8</f>
        <v>0</v>
      </c>
      <c r="G69" s="3">
        <f t="shared" si="7"/>
        <v>3.2250250905063056</v>
      </c>
      <c r="I69" s="2">
        <f>IF(Data!E69&gt;0,Correlation!$E$8,0)</f>
        <v>0.46291004988627577</v>
      </c>
      <c r="J69" s="2">
        <f>IF(Data!F69&gt;0,Correlation!$F$8,0)</f>
        <v>0.40027450425381639</v>
      </c>
      <c r="K69" s="2">
        <f>IF(Data!P69&gt;0,Correlation!$P$8,0)</f>
        <v>0</v>
      </c>
      <c r="L69" s="2">
        <f>IF(Data!T69&gt;0,Correlation!$T$8,0)</f>
        <v>0.24769327229404767</v>
      </c>
      <c r="M69" s="2">
        <f>IF(Data!Y69&gt;0,Correlation!$Y$8,0)</f>
        <v>0</v>
      </c>
      <c r="N69" s="3">
        <f t="shared" si="5"/>
        <v>1.1108778264341399</v>
      </c>
      <c r="O69" s="6">
        <f t="shared" si="6"/>
        <v>2.9031321120689468</v>
      </c>
    </row>
    <row r="70" spans="1:15" x14ac:dyDescent="0.3">
      <c r="A70" t="str">
        <f>Data!A70</f>
        <v>854: The Mask (1994)</v>
      </c>
      <c r="B70" s="2">
        <f>Data!E70*Correlation!$E$8</f>
        <v>0</v>
      </c>
      <c r="C70" s="2">
        <f>Data!F70*Correlation!$F$8</f>
        <v>1.4009607648883573</v>
      </c>
      <c r="D70" s="2">
        <f>Data!P70*Correlation!$P$8</f>
        <v>0.2271298649307886</v>
      </c>
      <c r="E70" s="2">
        <f>Data!T70*Correlation!$T$8</f>
        <v>0.99077308917619067</v>
      </c>
      <c r="F70" s="2">
        <f>Data!Y70*Correlation!$Y$8</f>
        <v>0.67780860643044383</v>
      </c>
      <c r="G70" s="3">
        <f t="shared" si="7"/>
        <v>3.2966723254257806</v>
      </c>
      <c r="I70" s="2">
        <f>IF(Data!E70&gt;0,Correlation!$E$8,0)</f>
        <v>0</v>
      </c>
      <c r="J70" s="2">
        <f>IF(Data!F70&gt;0,Correlation!$F$8,0)</f>
        <v>0.40027450425381639</v>
      </c>
      <c r="K70" s="2">
        <f>IF(Data!P70&gt;0,Correlation!$P$8,0)</f>
        <v>0.2271298649307886</v>
      </c>
      <c r="L70" s="2">
        <f>IF(Data!T70&gt;0,Correlation!$T$8,0)</f>
        <v>0.24769327229404767</v>
      </c>
      <c r="M70" s="2">
        <f>IF(Data!Y70&gt;0,Correlation!$Y$8,0)</f>
        <v>0.19365960183726966</v>
      </c>
      <c r="N70" s="3">
        <f t="shared" si="5"/>
        <v>1.0687572433159223</v>
      </c>
      <c r="O70" s="6">
        <f t="shared" si="6"/>
        <v>3.0845847792315655</v>
      </c>
    </row>
    <row r="71" spans="1:15" x14ac:dyDescent="0.3">
      <c r="A71" t="str">
        <f>Data!A71</f>
        <v>857: Saving Private Ryan (1998)</v>
      </c>
      <c r="B71" s="2">
        <f>Data!E71*Correlation!$E$8</f>
        <v>0</v>
      </c>
      <c r="C71" s="2">
        <f>Data!F71*Correlation!$F$8</f>
        <v>1.4009607648883573</v>
      </c>
      <c r="D71" s="2">
        <f>Data!P71*Correlation!$P$8</f>
        <v>0.4542597298615772</v>
      </c>
      <c r="E71" s="2">
        <f>Data!T71*Correlation!$T$8</f>
        <v>0</v>
      </c>
      <c r="F71" s="2">
        <f>Data!Y71*Correlation!$Y$8</f>
        <v>0.58097880551180903</v>
      </c>
      <c r="G71" s="3">
        <f t="shared" si="7"/>
        <v>2.4361993002617437</v>
      </c>
      <c r="I71" s="2">
        <f>IF(Data!E71&gt;0,Correlation!$E$8,0)</f>
        <v>0</v>
      </c>
      <c r="J71" s="2">
        <f>IF(Data!F71&gt;0,Correlation!$F$8,0)</f>
        <v>0.40027450425381639</v>
      </c>
      <c r="K71" s="2">
        <f>IF(Data!P71&gt;0,Correlation!$P$8,0)</f>
        <v>0.2271298649307886</v>
      </c>
      <c r="L71" s="2">
        <f>IF(Data!T71&gt;0,Correlation!$T$8,0)</f>
        <v>0</v>
      </c>
      <c r="M71" s="2">
        <f>IF(Data!Y71&gt;0,Correlation!$Y$8,0)</f>
        <v>0.19365960183726966</v>
      </c>
      <c r="N71" s="3">
        <f t="shared" si="5"/>
        <v>0.82106397102187456</v>
      </c>
      <c r="O71" s="6">
        <f t="shared" si="6"/>
        <v>2.9671248358757167</v>
      </c>
    </row>
    <row r="72" spans="1:15" x14ac:dyDescent="0.3">
      <c r="A72" t="str">
        <f>Data!A72</f>
        <v>862: Toy Story (1995)</v>
      </c>
      <c r="B72" s="2">
        <f>Data!E72*Correlation!$E$8</f>
        <v>0</v>
      </c>
      <c r="C72" s="2">
        <f>Data!F72*Correlation!$F$8</f>
        <v>1.2008235127614491</v>
      </c>
      <c r="D72" s="2">
        <f>Data!P72*Correlation!$P$8</f>
        <v>0</v>
      </c>
      <c r="E72" s="2">
        <f>Data!T72*Correlation!$T$8</f>
        <v>0.86692645302916682</v>
      </c>
      <c r="F72" s="2">
        <f>Data!Y72*Correlation!$Y$8</f>
        <v>0</v>
      </c>
      <c r="G72" s="3">
        <f t="shared" si="7"/>
        <v>2.067749965790616</v>
      </c>
      <c r="I72" s="2">
        <f>IF(Data!E72&gt;0,Correlation!$E$8,0)</f>
        <v>0</v>
      </c>
      <c r="J72" s="2">
        <f>IF(Data!F72&gt;0,Correlation!$F$8,0)</f>
        <v>0.40027450425381639</v>
      </c>
      <c r="K72" s="2">
        <f>IF(Data!P72&gt;0,Correlation!$P$8,0)</f>
        <v>0</v>
      </c>
      <c r="L72" s="2">
        <f>IF(Data!T72&gt;0,Correlation!$T$8,0)</f>
        <v>0.24769327229404767</v>
      </c>
      <c r="M72" s="2">
        <f>IF(Data!Y72&gt;0,Correlation!$Y$8,0)</f>
        <v>0</v>
      </c>
      <c r="N72" s="3">
        <f t="shared" si="5"/>
        <v>0.64796777654786408</v>
      </c>
      <c r="O72" s="6">
        <f t="shared" si="6"/>
        <v>3.191130856547888</v>
      </c>
    </row>
    <row r="73" spans="1:15" x14ac:dyDescent="0.3">
      <c r="A73" t="str">
        <f>Data!A73</f>
        <v>954: Mission: Impossible (1996)</v>
      </c>
      <c r="B73" s="2">
        <f>Data!E73*Correlation!$E$8</f>
        <v>0</v>
      </c>
      <c r="C73" s="2">
        <f>Data!F73*Correlation!$F$8</f>
        <v>0</v>
      </c>
      <c r="D73" s="2">
        <f>Data!P73*Correlation!$P$8</f>
        <v>0.9085194597231544</v>
      </c>
      <c r="E73" s="2">
        <f>Data!T73*Correlation!$T$8</f>
        <v>0.99077308917619067</v>
      </c>
      <c r="F73" s="2">
        <f>Data!Y73*Correlation!$Y$8</f>
        <v>0.38731920367453931</v>
      </c>
      <c r="G73" s="3">
        <f t="shared" si="7"/>
        <v>2.2866117525738843</v>
      </c>
      <c r="I73" s="2">
        <f>IF(Data!E73&gt;0,Correlation!$E$8,0)</f>
        <v>0</v>
      </c>
      <c r="J73" s="2">
        <f>IF(Data!F73&gt;0,Correlation!$F$8,0)</f>
        <v>0</v>
      </c>
      <c r="K73" s="2">
        <f>IF(Data!P73&gt;0,Correlation!$P$8,0)</f>
        <v>0.2271298649307886</v>
      </c>
      <c r="L73" s="2">
        <f>IF(Data!T73&gt;0,Correlation!$T$8,0)</f>
        <v>0.24769327229404767</v>
      </c>
      <c r="M73" s="2">
        <f>IF(Data!Y73&gt;0,Correlation!$Y$8,0)</f>
        <v>0.19365960183726966</v>
      </c>
      <c r="N73" s="3">
        <f t="shared" si="5"/>
        <v>0.66848273906210598</v>
      </c>
      <c r="O73" s="6">
        <f t="shared" si="6"/>
        <v>3.4205995442485833</v>
      </c>
    </row>
    <row r="74" spans="1:15" x14ac:dyDescent="0.3">
      <c r="A74" t="str">
        <f>Data!A74</f>
        <v>955: Mission: Impossible II (2000)</v>
      </c>
      <c r="B74" s="2">
        <f>Data!E74*Correlation!$E$8</f>
        <v>0</v>
      </c>
      <c r="C74" s="2">
        <f>Data!F74*Correlation!$F$8</f>
        <v>0</v>
      </c>
      <c r="D74" s="2">
        <f>Data!P74*Correlation!$P$8</f>
        <v>0.9085194597231544</v>
      </c>
      <c r="E74" s="2">
        <f>Data!T74*Correlation!$T$8</f>
        <v>0.86692645302916682</v>
      </c>
      <c r="F74" s="2">
        <f>Data!Y74*Correlation!$Y$8</f>
        <v>0.48414900459317411</v>
      </c>
      <c r="G74" s="3">
        <f t="shared" si="7"/>
        <v>2.2595949173454954</v>
      </c>
      <c r="I74" s="2">
        <f>IF(Data!E74&gt;0,Correlation!$E$8,0)</f>
        <v>0</v>
      </c>
      <c r="J74" s="2">
        <f>IF(Data!F74&gt;0,Correlation!$F$8,0)</f>
        <v>0</v>
      </c>
      <c r="K74" s="2">
        <f>IF(Data!P74&gt;0,Correlation!$P$8,0)</f>
        <v>0.2271298649307886</v>
      </c>
      <c r="L74" s="2">
        <f>IF(Data!T74&gt;0,Correlation!$T$8,0)</f>
        <v>0.24769327229404767</v>
      </c>
      <c r="M74" s="2">
        <f>IF(Data!Y74&gt;0,Correlation!$Y$8,0)</f>
        <v>0.19365960183726966</v>
      </c>
      <c r="N74" s="3">
        <f t="shared" si="5"/>
        <v>0.66848273906210598</v>
      </c>
      <c r="O74" s="6">
        <f t="shared" si="6"/>
        <v>3.3801843866840153</v>
      </c>
    </row>
    <row r="75" spans="1:15" x14ac:dyDescent="0.3">
      <c r="A75" t="str">
        <f>Data!A75</f>
        <v>1422: The Departed (2006)</v>
      </c>
      <c r="B75" s="2">
        <f>Data!E75*Correlation!$E$8</f>
        <v>1.6201851746019651</v>
      </c>
      <c r="C75" s="2">
        <f>Data!F75*Correlation!$F$8</f>
        <v>1.2008235127614491</v>
      </c>
      <c r="D75" s="2">
        <f>Data!P75*Correlation!$P$8</f>
        <v>0.9085194597231544</v>
      </c>
      <c r="E75" s="2">
        <f>Data!T75*Correlation!$T$8</f>
        <v>0</v>
      </c>
      <c r="F75" s="2">
        <f>Data!Y75*Correlation!$Y$8</f>
        <v>0</v>
      </c>
      <c r="G75" s="3">
        <f t="shared" si="7"/>
        <v>3.7295281470865684</v>
      </c>
      <c r="I75" s="2">
        <f>IF(Data!E75&gt;0,Correlation!$E$8,0)</f>
        <v>0.46291004988627577</v>
      </c>
      <c r="J75" s="2">
        <f>IF(Data!F75&gt;0,Correlation!$F$8,0)</f>
        <v>0.40027450425381639</v>
      </c>
      <c r="K75" s="2">
        <f>IF(Data!P75&gt;0,Correlation!$P$8,0)</f>
        <v>0.2271298649307886</v>
      </c>
      <c r="L75" s="2">
        <f>IF(Data!T75&gt;0,Correlation!$T$8,0)</f>
        <v>0</v>
      </c>
      <c r="M75" s="2">
        <f>IF(Data!Y75&gt;0,Correlation!$Y$8,0)</f>
        <v>0</v>
      </c>
      <c r="N75" s="3">
        <f t="shared" si="5"/>
        <v>1.0903144190708809</v>
      </c>
      <c r="O75" s="6">
        <f t="shared" si="6"/>
        <v>3.4205987574343117</v>
      </c>
    </row>
    <row r="76" spans="1:15" x14ac:dyDescent="0.3">
      <c r="A76" t="str">
        <f>Data!A76</f>
        <v>1572: Die Hard: With a Vengeance (1995)</v>
      </c>
      <c r="B76" s="2">
        <f>Data!E76*Correlation!$E$8</f>
        <v>0</v>
      </c>
      <c r="C76" s="2">
        <f>Data!F76*Correlation!$F$8</f>
        <v>2.001372521269082</v>
      </c>
      <c r="D76" s="2">
        <f>Data!P76*Correlation!$P$8</f>
        <v>0.9085194597231544</v>
      </c>
      <c r="E76" s="2">
        <f>Data!T76*Correlation!$T$8</f>
        <v>0.99077308917619067</v>
      </c>
      <c r="F76" s="2">
        <f>Data!Y76*Correlation!$Y$8</f>
        <v>0</v>
      </c>
      <c r="G76" s="3">
        <f t="shared" si="7"/>
        <v>3.9006650701684271</v>
      </c>
      <c r="I76" s="2">
        <f>IF(Data!E76&gt;0,Correlation!$E$8,0)</f>
        <v>0</v>
      </c>
      <c r="J76" s="2">
        <f>IF(Data!F76&gt;0,Correlation!$F$8,0)</f>
        <v>0.40027450425381639</v>
      </c>
      <c r="K76" s="2">
        <f>IF(Data!P76&gt;0,Correlation!$P$8,0)</f>
        <v>0.2271298649307886</v>
      </c>
      <c r="L76" s="2">
        <f>IF(Data!T76&gt;0,Correlation!$T$8,0)</f>
        <v>0.24769327229404767</v>
      </c>
      <c r="M76" s="2">
        <f>IF(Data!Y76&gt;0,Correlation!$Y$8,0)</f>
        <v>0</v>
      </c>
      <c r="N76" s="3">
        <f t="shared" si="5"/>
        <v>0.87509764147865265</v>
      </c>
      <c r="O76" s="6">
        <f t="shared" si="6"/>
        <v>4.4574055342869769</v>
      </c>
    </row>
    <row r="77" spans="1:15" x14ac:dyDescent="0.3">
      <c r="A77" t="str">
        <f>Data!A77</f>
        <v>1597: Meet the Parents (2000)</v>
      </c>
      <c r="B77" s="2">
        <f>Data!E77*Correlation!$E$8</f>
        <v>0</v>
      </c>
      <c r="C77" s="2">
        <f>Data!F77*Correlation!$F$8</f>
        <v>1.4009607648883573</v>
      </c>
      <c r="D77" s="2">
        <f>Data!P77*Correlation!$P$8</f>
        <v>0</v>
      </c>
      <c r="E77" s="2">
        <f>Data!T77*Correlation!$T$8</f>
        <v>0.99077308917619067</v>
      </c>
      <c r="F77" s="2">
        <f>Data!Y77*Correlation!$Y$8</f>
        <v>0</v>
      </c>
      <c r="G77" s="3">
        <f>SUM(B77:F77)</f>
        <v>2.3917338540645479</v>
      </c>
      <c r="I77" s="2">
        <f>IF(Data!E77&gt;0,Correlation!$E$8,0)</f>
        <v>0</v>
      </c>
      <c r="J77" s="2">
        <f>IF(Data!F77&gt;0,Correlation!$F$8,0)</f>
        <v>0.40027450425381639</v>
      </c>
      <c r="K77" s="2">
        <f>IF(Data!P77&gt;0,Correlation!$P$8,0)</f>
        <v>0</v>
      </c>
      <c r="L77" s="2">
        <f>IF(Data!T77&gt;0,Correlation!$T$8,0)</f>
        <v>0.24769327229404767</v>
      </c>
      <c r="M77" s="2">
        <f>IF(Data!Y77&gt;0,Correlation!$Y$8,0)</f>
        <v>0</v>
      </c>
      <c r="N77" s="3">
        <f t="shared" si="5"/>
        <v>0.64796777654786408</v>
      </c>
      <c r="O77" s="6">
        <f t="shared" si="6"/>
        <v>3.6911308565478875</v>
      </c>
    </row>
    <row r="78" spans="1:15" x14ac:dyDescent="0.3">
      <c r="A78" t="str">
        <f>Data!A78</f>
        <v>1637: Speed (1994)</v>
      </c>
      <c r="B78" s="2">
        <f>Data!E78*Correlation!$E$8</f>
        <v>0</v>
      </c>
      <c r="C78" s="2">
        <f>Data!F78*Correlation!$F$8</f>
        <v>0.80054900850763278</v>
      </c>
      <c r="D78" s="2">
        <f>Data!P78*Correlation!$P$8</f>
        <v>0</v>
      </c>
      <c r="E78" s="2">
        <f>Data!T78*Correlation!$T$8</f>
        <v>0.86692645302916682</v>
      </c>
      <c r="F78" s="2">
        <f>Data!Y78*Correlation!$Y$8</f>
        <v>0</v>
      </c>
      <c r="G78" s="3">
        <f t="shared" ref="G78:G89" si="8">SUM(B78:F78)</f>
        <v>1.6674754615367995</v>
      </c>
      <c r="I78" s="2">
        <f>IF(Data!E78&gt;0,Correlation!$E$8,0)</f>
        <v>0</v>
      </c>
      <c r="J78" s="2">
        <f>IF(Data!F78&gt;0,Correlation!$F$8,0)</f>
        <v>0.40027450425381639</v>
      </c>
      <c r="K78" s="2">
        <f>IF(Data!P78&gt;0,Correlation!$P$8,0)</f>
        <v>0</v>
      </c>
      <c r="L78" s="2">
        <f>IF(Data!T78&gt;0,Correlation!$T$8,0)</f>
        <v>0.24769327229404767</v>
      </c>
      <c r="M78" s="2">
        <f>IF(Data!Y78&gt;0,Correlation!$Y$8,0)</f>
        <v>0</v>
      </c>
      <c r="N78" s="3">
        <f t="shared" si="5"/>
        <v>0.64796777654786408</v>
      </c>
      <c r="O78" s="6">
        <f t="shared" si="6"/>
        <v>2.5733925696436639</v>
      </c>
    </row>
    <row r="79" spans="1:15" x14ac:dyDescent="0.3">
      <c r="A79" t="str">
        <f>Data!A79</f>
        <v>1891: Star Wars: Episode V - The Empire Strikes Back (1980)</v>
      </c>
      <c r="B79" s="2">
        <f>Data!E79*Correlation!$E$8</f>
        <v>1.8516401995451031</v>
      </c>
      <c r="C79" s="2">
        <f>Data!F79*Correlation!$F$8</f>
        <v>1.8012352691421738</v>
      </c>
      <c r="D79" s="2">
        <f>Data!P79*Correlation!$P$8</f>
        <v>0.68138959479236583</v>
      </c>
      <c r="E79" s="2">
        <f>Data!T79*Correlation!$T$8</f>
        <v>1.1146197253232144</v>
      </c>
      <c r="F79" s="2">
        <f>Data!Y79*Correlation!$Y$8</f>
        <v>0</v>
      </c>
      <c r="G79" s="3">
        <f t="shared" si="8"/>
        <v>5.4488847888028573</v>
      </c>
      <c r="I79" s="2">
        <f>IF(Data!E79&gt;0,Correlation!$E$8,0)</f>
        <v>0.46291004988627577</v>
      </c>
      <c r="J79" s="2">
        <f>IF(Data!F79&gt;0,Correlation!$F$8,0)</f>
        <v>0.40027450425381639</v>
      </c>
      <c r="K79" s="2">
        <f>IF(Data!P79&gt;0,Correlation!$P$8,0)</f>
        <v>0.2271298649307886</v>
      </c>
      <c r="L79" s="2">
        <f>IF(Data!T79&gt;0,Correlation!$T$8,0)</f>
        <v>0.24769327229404767</v>
      </c>
      <c r="M79" s="2">
        <f>IF(Data!Y79&gt;0,Correlation!$Y$8,0)</f>
        <v>0</v>
      </c>
      <c r="N79" s="3">
        <f t="shared" si="5"/>
        <v>1.3380076913649286</v>
      </c>
      <c r="O79" s="6">
        <f t="shared" si="6"/>
        <v>4.0723867463305385</v>
      </c>
    </row>
    <row r="80" spans="1:15" x14ac:dyDescent="0.3">
      <c r="A80" t="str">
        <f>Data!A80</f>
        <v>1892: Star Wars: Episode VI - Return of the Jedi (1983)</v>
      </c>
      <c r="B80" s="2">
        <f>Data!E80*Correlation!$E$8</f>
        <v>2.083095224488241</v>
      </c>
      <c r="C80" s="2">
        <f>Data!F80*Correlation!$F$8</f>
        <v>1.6010980170152656</v>
      </c>
      <c r="D80" s="2">
        <f>Data!P80*Correlation!$P$8</f>
        <v>0.68138959479236583</v>
      </c>
      <c r="E80" s="2">
        <f>Data!T80*Correlation!$T$8</f>
        <v>1.1146197253232144</v>
      </c>
      <c r="F80" s="2">
        <f>Data!Y80*Correlation!$Y$8</f>
        <v>0</v>
      </c>
      <c r="G80" s="3">
        <f t="shared" si="8"/>
        <v>5.4802025616190866</v>
      </c>
      <c r="I80" s="2">
        <f>IF(Data!E80&gt;0,Correlation!$E$8,0)</f>
        <v>0.46291004988627577</v>
      </c>
      <c r="J80" s="2">
        <f>IF(Data!F80&gt;0,Correlation!$F$8,0)</f>
        <v>0.40027450425381639</v>
      </c>
      <c r="K80" s="2">
        <f>IF(Data!P80&gt;0,Correlation!$P$8,0)</f>
        <v>0.2271298649307886</v>
      </c>
      <c r="L80" s="2">
        <f>IF(Data!T80&gt;0,Correlation!$T$8,0)</f>
        <v>0.24769327229404767</v>
      </c>
      <c r="M80" s="2">
        <f>IF(Data!Y80&gt;0,Correlation!$Y$8,0)</f>
        <v>0</v>
      </c>
      <c r="N80" s="3">
        <f t="shared" si="5"/>
        <v>1.3380076913649286</v>
      </c>
      <c r="O80" s="6">
        <f t="shared" si="6"/>
        <v>4.0957930189688385</v>
      </c>
    </row>
    <row r="81" spans="1:15" x14ac:dyDescent="0.3">
      <c r="A81" t="str">
        <f>Data!A81</f>
        <v>1894: Star Wars: Episode II - Attack of the Clones (2002)</v>
      </c>
      <c r="B81" s="2">
        <f>Data!E81*Correlation!$E$8</f>
        <v>1.8516401995451031</v>
      </c>
      <c r="C81" s="2">
        <f>Data!F81*Correlation!$F$8</f>
        <v>1.4009607648883573</v>
      </c>
      <c r="D81" s="2">
        <f>Data!P81*Correlation!$P$8</f>
        <v>0.68138959479236583</v>
      </c>
      <c r="E81" s="2">
        <f>Data!T81*Correlation!$T$8</f>
        <v>0.74307981688214297</v>
      </c>
      <c r="F81" s="2">
        <f>Data!Y81*Correlation!$Y$8</f>
        <v>0</v>
      </c>
      <c r="G81" s="3">
        <f t="shared" si="8"/>
        <v>4.6770703761079693</v>
      </c>
      <c r="I81" s="2">
        <f>IF(Data!E81&gt;0,Correlation!$E$8,0)</f>
        <v>0.46291004988627577</v>
      </c>
      <c r="J81" s="2">
        <f>IF(Data!F81&gt;0,Correlation!$F$8,0)</f>
        <v>0.40027450425381639</v>
      </c>
      <c r="K81" s="2">
        <f>IF(Data!P81&gt;0,Correlation!$P$8,0)</f>
        <v>0.2271298649307886</v>
      </c>
      <c r="L81" s="2">
        <f>IF(Data!T81&gt;0,Correlation!$T$8,0)</f>
        <v>0.24769327229404767</v>
      </c>
      <c r="M81" s="2">
        <f>IF(Data!Y81&gt;0,Correlation!$Y$8,0)</f>
        <v>0</v>
      </c>
      <c r="N81" s="3">
        <f t="shared" si="5"/>
        <v>1.3380076913649286</v>
      </c>
      <c r="O81" s="6">
        <f t="shared" si="6"/>
        <v>3.4955481992310489</v>
      </c>
    </row>
    <row r="82" spans="1:15" x14ac:dyDescent="0.3">
      <c r="A82" t="str">
        <f>Data!A82</f>
        <v>1900: Traffic (2000)</v>
      </c>
      <c r="B82" s="2">
        <f>Data!E82*Correlation!$E$8</f>
        <v>0</v>
      </c>
      <c r="C82" s="2">
        <f>Data!F82*Correlation!$F$8</f>
        <v>0</v>
      </c>
      <c r="D82" s="2">
        <f>Data!P82*Correlation!$P$8</f>
        <v>0.68138959479236583</v>
      </c>
      <c r="E82" s="2">
        <f>Data!T82*Correlation!$T$8</f>
        <v>0</v>
      </c>
      <c r="F82" s="2">
        <f>Data!Y82*Correlation!$Y$8</f>
        <v>0.87146820826771343</v>
      </c>
      <c r="G82" s="3">
        <f t="shared" si="8"/>
        <v>1.5528578030600793</v>
      </c>
      <c r="I82" s="2">
        <f>IF(Data!E82&gt;0,Correlation!$E$8,0)</f>
        <v>0</v>
      </c>
      <c r="J82" s="2">
        <f>IF(Data!F82&gt;0,Correlation!$F$8,0)</f>
        <v>0</v>
      </c>
      <c r="K82" s="2">
        <f>IF(Data!P82&gt;0,Correlation!$P$8,0)</f>
        <v>0.2271298649307886</v>
      </c>
      <c r="L82" s="2">
        <f>IF(Data!T82&gt;0,Correlation!$T$8,0)</f>
        <v>0</v>
      </c>
      <c r="M82" s="2">
        <f>IF(Data!Y82&gt;0,Correlation!$Y$8,0)</f>
        <v>0.19365960183726966</v>
      </c>
      <c r="N82" s="3">
        <f t="shared" si="5"/>
        <v>0.42078946676805828</v>
      </c>
      <c r="O82" s="6">
        <f t="shared" si="6"/>
        <v>3.6903438077646178</v>
      </c>
    </row>
    <row r="83" spans="1:15" x14ac:dyDescent="0.3">
      <c r="A83" t="str">
        <f>Data!A83</f>
        <v>2024: The Patriot (2000)</v>
      </c>
      <c r="B83" s="2">
        <f>Data!E83*Correlation!$E$8</f>
        <v>0</v>
      </c>
      <c r="C83" s="2">
        <f>Data!F83*Correlation!$F$8</f>
        <v>0</v>
      </c>
      <c r="D83" s="2">
        <f>Data!P83*Correlation!$P$8</f>
        <v>0.68138959479236583</v>
      </c>
      <c r="E83" s="2">
        <f>Data!T83*Correlation!$T$8</f>
        <v>0</v>
      </c>
      <c r="F83" s="2">
        <f>Data!Y83*Correlation!$Y$8</f>
        <v>0</v>
      </c>
      <c r="G83" s="3">
        <f t="shared" si="8"/>
        <v>0.68138959479236583</v>
      </c>
      <c r="I83" s="2">
        <f>IF(Data!E83&gt;0,Correlation!$E$8,0)</f>
        <v>0</v>
      </c>
      <c r="J83" s="2">
        <f>IF(Data!F83&gt;0,Correlation!$F$8,0)</f>
        <v>0</v>
      </c>
      <c r="K83" s="2">
        <f>IF(Data!P83&gt;0,Correlation!$P$8,0)</f>
        <v>0.2271298649307886</v>
      </c>
      <c r="L83" s="2">
        <f>IF(Data!T83&gt;0,Correlation!$T$8,0)</f>
        <v>0</v>
      </c>
      <c r="M83" s="2">
        <f>IF(Data!Y83&gt;0,Correlation!$Y$8,0)</f>
        <v>0</v>
      </c>
      <c r="N83" s="3">
        <f t="shared" si="5"/>
        <v>0.2271298649307886</v>
      </c>
      <c r="O83" s="6">
        <f t="shared" si="6"/>
        <v>3</v>
      </c>
    </row>
    <row r="84" spans="1:15" x14ac:dyDescent="0.3">
      <c r="A84" t="str">
        <f>Data!A84</f>
        <v>2164: Stargate (1994)</v>
      </c>
      <c r="B84" s="2">
        <f>Data!E84*Correlation!$E$8</f>
        <v>0</v>
      </c>
      <c r="C84" s="2">
        <f>Data!F84*Correlation!$F$8</f>
        <v>0</v>
      </c>
      <c r="D84" s="2">
        <f>Data!P84*Correlation!$P$8</f>
        <v>1.135649324653943</v>
      </c>
      <c r="E84" s="2">
        <f>Data!T84*Correlation!$T$8</f>
        <v>0</v>
      </c>
      <c r="F84" s="2">
        <f>Data!Y84*Correlation!$Y$8</f>
        <v>0.58097880551180903</v>
      </c>
      <c r="G84" s="3">
        <f t="shared" si="8"/>
        <v>1.716628130165752</v>
      </c>
      <c r="I84" s="2">
        <f>IF(Data!E84&gt;0,Correlation!$E$8,0)</f>
        <v>0</v>
      </c>
      <c r="J84" s="2">
        <f>IF(Data!F84&gt;0,Correlation!$F$8,0)</f>
        <v>0</v>
      </c>
      <c r="K84" s="2">
        <f>IF(Data!P84&gt;0,Correlation!$P$8,0)</f>
        <v>0.2271298649307886</v>
      </c>
      <c r="L84" s="2">
        <f>IF(Data!T84&gt;0,Correlation!$T$8,0)</f>
        <v>0</v>
      </c>
      <c r="M84" s="2">
        <f>IF(Data!Y84&gt;0,Correlation!$Y$8,0)</f>
        <v>0.19365960183726966</v>
      </c>
      <c r="N84" s="3">
        <f t="shared" si="5"/>
        <v>0.42078946676805828</v>
      </c>
      <c r="O84" s="6">
        <f t="shared" si="6"/>
        <v>4.0795415896471763</v>
      </c>
    </row>
    <row r="85" spans="1:15" x14ac:dyDescent="0.3">
      <c r="A85" t="str">
        <f>Data!A85</f>
        <v>2501: The Bourne Identity (2002)</v>
      </c>
      <c r="B85" s="2">
        <f>Data!E85*Correlation!$E$8</f>
        <v>0</v>
      </c>
      <c r="C85" s="2">
        <f>Data!F85*Correlation!$F$8</f>
        <v>1.4009607648883573</v>
      </c>
      <c r="D85" s="2">
        <f>Data!P85*Correlation!$P$8</f>
        <v>1.135649324653943</v>
      </c>
      <c r="E85" s="2">
        <f>Data!T85*Correlation!$T$8</f>
        <v>0.99077308917619067</v>
      </c>
      <c r="F85" s="2">
        <f>Data!Y85*Correlation!$Y$8</f>
        <v>0</v>
      </c>
      <c r="G85" s="3">
        <f t="shared" si="8"/>
        <v>3.5273831787184911</v>
      </c>
      <c r="I85" s="2">
        <f>IF(Data!E85&gt;0,Correlation!$E$8,0)</f>
        <v>0</v>
      </c>
      <c r="J85" s="2">
        <f>IF(Data!F85&gt;0,Correlation!$F$8,0)</f>
        <v>0.40027450425381639</v>
      </c>
      <c r="K85" s="2">
        <f>IF(Data!P85&gt;0,Correlation!$P$8,0)</f>
        <v>0.2271298649307886</v>
      </c>
      <c r="L85" s="2">
        <f>IF(Data!T85&gt;0,Correlation!$T$8,0)</f>
        <v>0.24769327229404767</v>
      </c>
      <c r="M85" s="2">
        <f>IF(Data!Y85&gt;0,Correlation!$Y$8,0)</f>
        <v>0</v>
      </c>
      <c r="N85" s="3">
        <f t="shared" si="5"/>
        <v>0.87509764147865265</v>
      </c>
      <c r="O85" s="6">
        <f t="shared" si="6"/>
        <v>4.0308452583168561</v>
      </c>
    </row>
    <row r="86" spans="1:15" x14ac:dyDescent="0.3">
      <c r="A86" t="str">
        <f>Data!A86</f>
        <v>2502: The Bourne Supremacy (2004)</v>
      </c>
      <c r="B86" s="2">
        <f>Data!E86*Correlation!$E$8</f>
        <v>0</v>
      </c>
      <c r="C86" s="2">
        <f>Data!F86*Correlation!$F$8</f>
        <v>1.6010980170152656</v>
      </c>
      <c r="D86" s="2">
        <f>Data!P86*Correlation!$P$8</f>
        <v>1.135649324653943</v>
      </c>
      <c r="E86" s="2">
        <f>Data!T86*Correlation!$T$8</f>
        <v>0.99077308917619067</v>
      </c>
      <c r="F86" s="2">
        <f>Data!Y86*Correlation!$Y$8</f>
        <v>0</v>
      </c>
      <c r="G86" s="3">
        <f t="shared" si="8"/>
        <v>3.7275204308453995</v>
      </c>
      <c r="I86" s="2">
        <f>IF(Data!E86&gt;0,Correlation!$E$8,0)</f>
        <v>0</v>
      </c>
      <c r="J86" s="2">
        <f>IF(Data!F86&gt;0,Correlation!$F$8,0)</f>
        <v>0.40027450425381639</v>
      </c>
      <c r="K86" s="2">
        <f>IF(Data!P86&gt;0,Correlation!$P$8,0)</f>
        <v>0.2271298649307886</v>
      </c>
      <c r="L86" s="2">
        <f>IF(Data!T86&gt;0,Correlation!$T$8,0)</f>
        <v>0.24769327229404767</v>
      </c>
      <c r="M86" s="2">
        <f>IF(Data!Y86&gt;0,Correlation!$Y$8,0)</f>
        <v>0</v>
      </c>
      <c r="N86" s="3">
        <f t="shared" si="5"/>
        <v>0.87509764147865265</v>
      </c>
      <c r="O86" s="6">
        <f t="shared" si="6"/>
        <v>4.2595480254603446</v>
      </c>
    </row>
    <row r="87" spans="1:15" x14ac:dyDescent="0.3">
      <c r="A87" t="str">
        <f>Data!A87</f>
        <v>3049: Ace Ventura: Pet Detective (1994)</v>
      </c>
      <c r="B87" s="2">
        <f>Data!E87*Correlation!$E$8</f>
        <v>0</v>
      </c>
      <c r="C87" s="2">
        <f>Data!F87*Correlation!$F$8</f>
        <v>1.000686260634541</v>
      </c>
      <c r="D87" s="2">
        <f>Data!P87*Correlation!$P$8</f>
        <v>0.2271298649307886</v>
      </c>
      <c r="E87" s="2">
        <f>Data!T87*Correlation!$T$8</f>
        <v>0</v>
      </c>
      <c r="F87" s="2">
        <f>Data!Y87*Correlation!$Y$8</f>
        <v>0</v>
      </c>
      <c r="G87" s="3">
        <f t="shared" si="8"/>
        <v>1.2278161255653297</v>
      </c>
      <c r="I87" s="2">
        <f>IF(Data!E87&gt;0,Correlation!$E$8,0)</f>
        <v>0</v>
      </c>
      <c r="J87" s="2">
        <f>IF(Data!F87&gt;0,Correlation!$F$8,0)</f>
        <v>0.40027450425381639</v>
      </c>
      <c r="K87" s="2">
        <f>IF(Data!P87&gt;0,Correlation!$P$8,0)</f>
        <v>0.2271298649307886</v>
      </c>
      <c r="L87" s="2">
        <f>IF(Data!T87&gt;0,Correlation!$T$8,0)</f>
        <v>0</v>
      </c>
      <c r="M87" s="2">
        <f>IF(Data!Y87&gt;0,Correlation!$Y$8,0)</f>
        <v>0</v>
      </c>
      <c r="N87" s="3">
        <f t="shared" si="5"/>
        <v>0.62740436918460496</v>
      </c>
      <c r="O87" s="6">
        <f t="shared" si="6"/>
        <v>1.9569773273352229</v>
      </c>
    </row>
    <row r="88" spans="1:15" x14ac:dyDescent="0.3">
      <c r="A88" t="str">
        <f>Data!A88</f>
        <v>4327: Charlie's Angels (2000)</v>
      </c>
      <c r="B88" s="2">
        <f>Data!E88*Correlation!$E$8</f>
        <v>0</v>
      </c>
      <c r="C88" s="2">
        <f>Data!F88*Correlation!$F$8</f>
        <v>1.2008235127614491</v>
      </c>
      <c r="D88" s="2">
        <f>Data!P88*Correlation!$P$8</f>
        <v>0</v>
      </c>
      <c r="E88" s="2">
        <f>Data!T88*Correlation!$T$8</f>
        <v>0.86692645302916682</v>
      </c>
      <c r="F88" s="2">
        <f>Data!Y88*Correlation!$Y$8</f>
        <v>0</v>
      </c>
      <c r="G88" s="3">
        <f t="shared" si="8"/>
        <v>2.067749965790616</v>
      </c>
      <c r="I88" s="2">
        <f>IF(Data!E88&gt;0,Correlation!$E$8,0)</f>
        <v>0</v>
      </c>
      <c r="J88" s="2">
        <f>IF(Data!F88&gt;0,Correlation!$F$8,0)</f>
        <v>0.40027450425381639</v>
      </c>
      <c r="K88" s="2">
        <f>IF(Data!P88&gt;0,Correlation!$P$8,0)</f>
        <v>0</v>
      </c>
      <c r="L88" s="2">
        <f>IF(Data!T88&gt;0,Correlation!$T$8,0)</f>
        <v>0.24769327229404767</v>
      </c>
      <c r="M88" s="2">
        <f>IF(Data!Y88&gt;0,Correlation!$Y$8,0)</f>
        <v>0</v>
      </c>
      <c r="N88" s="3">
        <f t="shared" si="5"/>
        <v>0.64796777654786408</v>
      </c>
      <c r="O88" s="6">
        <f t="shared" si="6"/>
        <v>3.191130856547888</v>
      </c>
    </row>
    <row r="89" spans="1:15" x14ac:dyDescent="0.3">
      <c r="A89" t="str">
        <f>Data!A89</f>
        <v>5503: The Fugitive (1993)</v>
      </c>
      <c r="B89" s="2">
        <f>Data!E89*Correlation!$E$8</f>
        <v>0</v>
      </c>
      <c r="C89" s="2">
        <f>Data!F89*Correlation!$F$8</f>
        <v>0</v>
      </c>
      <c r="D89" s="2">
        <f>Data!P89*Correlation!$P$8</f>
        <v>0</v>
      </c>
      <c r="E89" s="2">
        <f>Data!T89*Correlation!$T$8</f>
        <v>0</v>
      </c>
      <c r="F89" s="2">
        <f>Data!Y89*Correlation!$Y$8</f>
        <v>0.38731920367453931</v>
      </c>
      <c r="G89" s="3">
        <f t="shared" si="8"/>
        <v>0.38731920367453931</v>
      </c>
      <c r="I89" s="2">
        <f>IF(Data!E89&gt;0,Correlation!$E$8,0)</f>
        <v>0</v>
      </c>
      <c r="J89" s="2">
        <f>IF(Data!F89&gt;0,Correlation!$F$8,0)</f>
        <v>0</v>
      </c>
      <c r="K89" s="2">
        <f>IF(Data!P89&gt;0,Correlation!$P$8,0)</f>
        <v>0</v>
      </c>
      <c r="L89" s="2">
        <f>IF(Data!T89&gt;0,Correlation!$T$8,0)</f>
        <v>0</v>
      </c>
      <c r="M89" s="2">
        <f>IF(Data!Y89&gt;0,Correlation!$Y$8,0)</f>
        <v>0.19365960183726966</v>
      </c>
      <c r="N89" s="3">
        <f t="shared" si="5"/>
        <v>0.19365960183726966</v>
      </c>
      <c r="O89" s="6">
        <f t="shared" si="6"/>
        <v>2</v>
      </c>
    </row>
    <row r="90" spans="1:15" x14ac:dyDescent="0.3">
      <c r="A90" t="str">
        <f>Data!A90</f>
        <v>7443: Chicken Run (2000)</v>
      </c>
      <c r="B90" s="2">
        <f>Data!E90*Correlation!$E$8</f>
        <v>0</v>
      </c>
      <c r="C90" s="2">
        <f>Data!F90*Correlation!$F$8</f>
        <v>0</v>
      </c>
      <c r="D90" s="2">
        <f>Data!P90*Correlation!$P$8</f>
        <v>0.68138959479236583</v>
      </c>
      <c r="E90" s="2">
        <f>Data!T90*Correlation!$T$8</f>
        <v>0.86692645302916682</v>
      </c>
      <c r="F90" s="2">
        <f>Data!Y90*Correlation!$Y$8</f>
        <v>0</v>
      </c>
      <c r="G90" s="3">
        <f>SUM(B90:F90)</f>
        <v>1.5483160478215328</v>
      </c>
      <c r="I90" s="2">
        <f>IF(Data!E90&gt;0,Correlation!$E$8,0)</f>
        <v>0</v>
      </c>
      <c r="J90" s="2">
        <f>IF(Data!F90&gt;0,Correlation!$F$8,0)</f>
        <v>0</v>
      </c>
      <c r="K90" s="2">
        <f>IF(Data!P90&gt;0,Correlation!$P$8,0)</f>
        <v>0.2271298649307886</v>
      </c>
      <c r="L90" s="2">
        <f>IF(Data!T90&gt;0,Correlation!$T$8,0)</f>
        <v>0.24769327229404767</v>
      </c>
      <c r="M90" s="2">
        <f>IF(Data!Y90&gt;0,Correlation!$Y$8,0)</f>
        <v>0</v>
      </c>
      <c r="N90" s="3">
        <f t="shared" si="5"/>
        <v>0.47482313722483627</v>
      </c>
      <c r="O90" s="6">
        <f t="shared" si="6"/>
        <v>3.2608268772892179</v>
      </c>
    </row>
    <row r="91" spans="1:15" x14ac:dyDescent="0.3">
      <c r="A91" t="str">
        <f>Data!A91</f>
        <v>8358: Cast Away (2000)</v>
      </c>
      <c r="B91" s="2">
        <f>Data!E91*Correlation!$E$8</f>
        <v>0</v>
      </c>
      <c r="C91" s="2">
        <f>Data!F91*Correlation!$F$8</f>
        <v>0</v>
      </c>
      <c r="D91" s="2">
        <f>Data!P91*Correlation!$P$8</f>
        <v>0.68138959479236583</v>
      </c>
      <c r="E91" s="2">
        <f>Data!T91*Correlation!$T$8</f>
        <v>0</v>
      </c>
      <c r="F91" s="2">
        <f>Data!Y91*Correlation!$Y$8</f>
        <v>0</v>
      </c>
      <c r="G91" s="3">
        <f t="shared" ref="G91:G101" si="9">SUM(B91:F91)</f>
        <v>0.68138959479236583</v>
      </c>
      <c r="I91" s="2">
        <f>IF(Data!E91&gt;0,Correlation!$E$8,0)</f>
        <v>0</v>
      </c>
      <c r="J91" s="2">
        <f>IF(Data!F91&gt;0,Correlation!$F$8,0)</f>
        <v>0</v>
      </c>
      <c r="K91" s="2">
        <f>IF(Data!P91&gt;0,Correlation!$P$8,0)</f>
        <v>0.2271298649307886</v>
      </c>
      <c r="L91" s="2">
        <f>IF(Data!T91&gt;0,Correlation!$T$8,0)</f>
        <v>0</v>
      </c>
      <c r="M91" s="2">
        <f>IF(Data!Y91&gt;0,Correlation!$Y$8,0)</f>
        <v>0</v>
      </c>
      <c r="N91" s="3">
        <f t="shared" si="5"/>
        <v>0.2271298649307886</v>
      </c>
      <c r="O91" s="6">
        <f t="shared" si="6"/>
        <v>3</v>
      </c>
    </row>
    <row r="92" spans="1:15" x14ac:dyDescent="0.3">
      <c r="A92" t="str">
        <f>Data!A92</f>
        <v>8467: Dumb &amp; Dumber (1994)</v>
      </c>
      <c r="B92" s="2">
        <f>Data!E92*Correlation!$E$8</f>
        <v>0</v>
      </c>
      <c r="C92" s="2">
        <f>Data!F92*Correlation!$F$8</f>
        <v>0.40027450425381639</v>
      </c>
      <c r="D92" s="2">
        <f>Data!P92*Correlation!$P$8</f>
        <v>0</v>
      </c>
      <c r="E92" s="2">
        <f>Data!T92*Correlation!$T$8</f>
        <v>0.99077308917619067</v>
      </c>
      <c r="F92" s="2">
        <f>Data!Y92*Correlation!$Y$8</f>
        <v>0</v>
      </c>
      <c r="G92" s="3">
        <f t="shared" si="9"/>
        <v>1.3910475934300071</v>
      </c>
      <c r="I92" s="2">
        <f>IF(Data!E92&gt;0,Correlation!$E$8,0)</f>
        <v>0</v>
      </c>
      <c r="J92" s="2">
        <f>IF(Data!F92&gt;0,Correlation!$F$8,0)</f>
        <v>0.40027450425381639</v>
      </c>
      <c r="K92" s="2">
        <f>IF(Data!P92&gt;0,Correlation!$P$8,0)</f>
        <v>0</v>
      </c>
      <c r="L92" s="2">
        <f>IF(Data!T92&gt;0,Correlation!$T$8,0)</f>
        <v>0.24769327229404767</v>
      </c>
      <c r="M92" s="2">
        <f>IF(Data!Y92&gt;0,Correlation!$Y$8,0)</f>
        <v>0</v>
      </c>
      <c r="N92" s="3">
        <f t="shared" si="5"/>
        <v>0.64796777654786408</v>
      </c>
      <c r="O92" s="6">
        <f t="shared" si="6"/>
        <v>2.1467851392873287</v>
      </c>
    </row>
    <row r="93" spans="1:15" x14ac:dyDescent="0.3">
      <c r="A93" t="str">
        <f>Data!A93</f>
        <v>8587: The Lion King (1994)</v>
      </c>
      <c r="B93" s="2">
        <f>Data!E93*Correlation!$E$8</f>
        <v>1.6201851746019651</v>
      </c>
      <c r="C93" s="2">
        <f>Data!F93*Correlation!$F$8</f>
        <v>1.6010980170152656</v>
      </c>
      <c r="D93" s="2">
        <f>Data!P93*Correlation!$P$8</f>
        <v>0.68138959479236583</v>
      </c>
      <c r="E93" s="2">
        <f>Data!T93*Correlation!$T$8</f>
        <v>0</v>
      </c>
      <c r="F93" s="2">
        <f>Data!Y93*Correlation!$Y$8</f>
        <v>0</v>
      </c>
      <c r="G93" s="3">
        <f t="shared" si="9"/>
        <v>3.9026727864095965</v>
      </c>
      <c r="I93" s="2">
        <f>IF(Data!E93&gt;0,Correlation!$E$8,0)</f>
        <v>0.46291004988627577</v>
      </c>
      <c r="J93" s="2">
        <f>IF(Data!F93&gt;0,Correlation!$F$8,0)</f>
        <v>0.40027450425381639</v>
      </c>
      <c r="K93" s="2">
        <f>IF(Data!P93&gt;0,Correlation!$P$8,0)</f>
        <v>0.2271298649307886</v>
      </c>
      <c r="L93" s="2">
        <f>IF(Data!T93&gt;0,Correlation!$T$8,0)</f>
        <v>0</v>
      </c>
      <c r="M93" s="2">
        <f>IF(Data!Y93&gt;0,Correlation!$Y$8,0)</f>
        <v>0</v>
      </c>
      <c r="N93" s="3">
        <f t="shared" si="5"/>
        <v>1.0903144190708809</v>
      </c>
      <c r="O93" s="6">
        <f t="shared" si="6"/>
        <v>3.5794012425656874</v>
      </c>
    </row>
    <row r="94" spans="1:15" x14ac:dyDescent="0.3">
      <c r="A94" t="str">
        <f>Data!A94</f>
        <v>9331: Clear and Present Danger (1994)</v>
      </c>
      <c r="B94" s="2">
        <f>Data!E94*Correlation!$E$8</f>
        <v>0</v>
      </c>
      <c r="C94" s="2">
        <f>Data!F94*Correlation!$F$8</f>
        <v>0</v>
      </c>
      <c r="D94" s="2">
        <f>Data!P94*Correlation!$P$8</f>
        <v>0</v>
      </c>
      <c r="E94" s="2">
        <f>Data!T94*Correlation!$T$8</f>
        <v>0</v>
      </c>
      <c r="F94" s="2">
        <f>Data!Y94*Correlation!$Y$8</f>
        <v>0</v>
      </c>
      <c r="G94" s="3">
        <f t="shared" si="9"/>
        <v>0</v>
      </c>
      <c r="I94" s="2">
        <f>IF(Data!E94&gt;0,Correlation!$E$8,0)</f>
        <v>0</v>
      </c>
      <c r="J94" s="2">
        <f>IF(Data!F94&gt;0,Correlation!$F$8,0)</f>
        <v>0</v>
      </c>
      <c r="K94" s="2">
        <f>IF(Data!P94&gt;0,Correlation!$P$8,0)</f>
        <v>0</v>
      </c>
      <c r="L94" s="2">
        <f>IF(Data!T94&gt;0,Correlation!$T$8,0)</f>
        <v>0</v>
      </c>
      <c r="M94" s="2">
        <f>IF(Data!Y94&gt;0,Correlation!$Y$8,0)</f>
        <v>0</v>
      </c>
      <c r="N94" s="3">
        <f t="shared" si="5"/>
        <v>0</v>
      </c>
      <c r="O94" s="6">
        <f t="shared" si="6"/>
        <v>0</v>
      </c>
    </row>
    <row r="95" spans="1:15" x14ac:dyDescent="0.3">
      <c r="A95" t="str">
        <f>Data!A95</f>
        <v>9741: Unbreakable (2000)</v>
      </c>
      <c r="B95" s="2">
        <f>Data!E95*Correlation!$E$8</f>
        <v>0</v>
      </c>
      <c r="C95" s="2">
        <f>Data!F95*Correlation!$F$8</f>
        <v>0</v>
      </c>
      <c r="D95" s="2">
        <f>Data!P95*Correlation!$P$8</f>
        <v>0</v>
      </c>
      <c r="E95" s="2">
        <f>Data!T95*Correlation!$T$8</f>
        <v>0</v>
      </c>
      <c r="F95" s="2">
        <f>Data!Y95*Correlation!$Y$8</f>
        <v>0</v>
      </c>
      <c r="G95" s="3">
        <f t="shared" si="9"/>
        <v>0</v>
      </c>
      <c r="I95" s="2">
        <f>IF(Data!E95&gt;0,Correlation!$E$8,0)</f>
        <v>0</v>
      </c>
      <c r="J95" s="2">
        <f>IF(Data!F95&gt;0,Correlation!$F$8,0)</f>
        <v>0</v>
      </c>
      <c r="K95" s="2">
        <f>IF(Data!P95&gt;0,Correlation!$P$8,0)</f>
        <v>0</v>
      </c>
      <c r="L95" s="2">
        <f>IF(Data!T95&gt;0,Correlation!$T$8,0)</f>
        <v>0</v>
      </c>
      <c r="M95" s="2">
        <f>IF(Data!Y95&gt;0,Correlation!$Y$8,0)</f>
        <v>0</v>
      </c>
      <c r="N95" s="3">
        <f t="shared" si="5"/>
        <v>0</v>
      </c>
      <c r="O95" s="6">
        <f t="shared" si="6"/>
        <v>0</v>
      </c>
    </row>
    <row r="96" spans="1:15" x14ac:dyDescent="0.3">
      <c r="A96" t="str">
        <f>Data!A96</f>
        <v>9802: The Rock (1996)</v>
      </c>
      <c r="B96" s="2">
        <f>Data!E96*Correlation!$E$8</f>
        <v>0</v>
      </c>
      <c r="C96" s="2">
        <f>Data!F96*Correlation!$F$8</f>
        <v>0</v>
      </c>
      <c r="D96" s="2">
        <f>Data!P96*Correlation!$P$8</f>
        <v>0.4542597298615772</v>
      </c>
      <c r="E96" s="2">
        <f>Data!T96*Correlation!$T$8</f>
        <v>0</v>
      </c>
      <c r="F96" s="2">
        <f>Data!Y96*Correlation!$Y$8</f>
        <v>0</v>
      </c>
      <c r="G96" s="3">
        <f t="shared" si="9"/>
        <v>0.4542597298615772</v>
      </c>
      <c r="I96" s="2">
        <f>IF(Data!E96&gt;0,Correlation!$E$8,0)</f>
        <v>0</v>
      </c>
      <c r="J96" s="2">
        <f>IF(Data!F96&gt;0,Correlation!$F$8,0)</f>
        <v>0</v>
      </c>
      <c r="K96" s="2">
        <f>IF(Data!P96&gt;0,Correlation!$P$8,0)</f>
        <v>0.2271298649307886</v>
      </c>
      <c r="L96" s="2">
        <f>IF(Data!T96&gt;0,Correlation!$T$8,0)</f>
        <v>0</v>
      </c>
      <c r="M96" s="2">
        <f>IF(Data!Y96&gt;0,Correlation!$Y$8,0)</f>
        <v>0</v>
      </c>
      <c r="N96" s="3">
        <f t="shared" si="5"/>
        <v>0.2271298649307886</v>
      </c>
      <c r="O96" s="6">
        <f t="shared" si="6"/>
        <v>2</v>
      </c>
    </row>
    <row r="97" spans="1:15" x14ac:dyDescent="0.3">
      <c r="A97" t="str">
        <f>Data!A97</f>
        <v>9806: The Incredibles (2004)</v>
      </c>
      <c r="B97" s="2">
        <f>Data!E97*Correlation!$E$8</f>
        <v>0</v>
      </c>
      <c r="C97" s="2">
        <f>Data!F97*Correlation!$F$8</f>
        <v>1.2008235127614491</v>
      </c>
      <c r="D97" s="2">
        <f>Data!P97*Correlation!$P$8</f>
        <v>0</v>
      </c>
      <c r="E97" s="2">
        <f>Data!T97*Correlation!$T$8</f>
        <v>0.86692645302916682</v>
      </c>
      <c r="F97" s="2">
        <f>Data!Y97*Correlation!$Y$8</f>
        <v>0</v>
      </c>
      <c r="G97" s="3">
        <f t="shared" si="9"/>
        <v>2.067749965790616</v>
      </c>
      <c r="I97" s="2">
        <f>IF(Data!E97&gt;0,Correlation!$E$8,0)</f>
        <v>0</v>
      </c>
      <c r="J97" s="2">
        <f>IF(Data!F97&gt;0,Correlation!$F$8,0)</f>
        <v>0.40027450425381639</v>
      </c>
      <c r="K97" s="2">
        <f>IF(Data!P97&gt;0,Correlation!$P$8,0)</f>
        <v>0</v>
      </c>
      <c r="L97" s="2">
        <f>IF(Data!T97&gt;0,Correlation!$T$8,0)</f>
        <v>0.24769327229404767</v>
      </c>
      <c r="M97" s="2">
        <f>IF(Data!Y97&gt;0,Correlation!$Y$8,0)</f>
        <v>0</v>
      </c>
      <c r="N97" s="3">
        <f t="shared" si="5"/>
        <v>0.64796777654786408</v>
      </c>
      <c r="O97" s="6">
        <f t="shared" si="6"/>
        <v>3.191130856547888</v>
      </c>
    </row>
    <row r="98" spans="1:15" x14ac:dyDescent="0.3">
      <c r="A98" t="str">
        <f>Data!A98</f>
        <v>10020: Beauty and the Beast (1991)</v>
      </c>
      <c r="B98" s="2">
        <f>Data!E98*Correlation!$E$8</f>
        <v>0</v>
      </c>
      <c r="C98" s="2">
        <f>Data!F98*Correlation!$F$8</f>
        <v>1.6010980170152656</v>
      </c>
      <c r="D98" s="2">
        <f>Data!P98*Correlation!$P$8</f>
        <v>0</v>
      </c>
      <c r="E98" s="2">
        <f>Data!T98*Correlation!$T$8</f>
        <v>0.49538654458809533</v>
      </c>
      <c r="F98" s="2">
        <f>Data!Y98*Correlation!$Y$8</f>
        <v>0</v>
      </c>
      <c r="G98" s="3">
        <f t="shared" si="9"/>
        <v>2.0964845616033609</v>
      </c>
      <c r="I98" s="2">
        <f>IF(Data!E98&gt;0,Correlation!$E$8,0)</f>
        <v>0</v>
      </c>
      <c r="J98" s="2">
        <f>IF(Data!F98&gt;0,Correlation!$F$8,0)</f>
        <v>0.40027450425381639</v>
      </c>
      <c r="K98" s="2">
        <f>IF(Data!P98&gt;0,Correlation!$P$8,0)</f>
        <v>0</v>
      </c>
      <c r="L98" s="2">
        <f>IF(Data!T98&gt;0,Correlation!$T$8,0)</f>
        <v>0.24769327229404767</v>
      </c>
      <c r="M98" s="2">
        <f>IF(Data!Y98&gt;0,Correlation!$Y$8,0)</f>
        <v>0</v>
      </c>
      <c r="N98" s="3">
        <f t="shared" ref="N98:N101" si="10">SUM(I98:M98)</f>
        <v>0.64796777654786408</v>
      </c>
      <c r="O98" s="6">
        <f t="shared" ref="O98:O101" si="11">G98/IF(N98&gt;0,N98,1)</f>
        <v>3.2354765738084472</v>
      </c>
    </row>
    <row r="99" spans="1:15" x14ac:dyDescent="0.3">
      <c r="A99" t="str">
        <f>Data!A99</f>
        <v>36657: X-Men (2000)</v>
      </c>
      <c r="B99" s="2">
        <f>Data!E99*Correlation!$E$8</f>
        <v>0</v>
      </c>
      <c r="C99" s="2">
        <f>Data!F99*Correlation!$F$8</f>
        <v>1.6010980170152656</v>
      </c>
      <c r="D99" s="2">
        <f>Data!P99*Correlation!$P$8</f>
        <v>0.9085194597231544</v>
      </c>
      <c r="E99" s="2">
        <f>Data!T99*Correlation!$T$8</f>
        <v>0.99077308917619067</v>
      </c>
      <c r="F99" s="2">
        <f>Data!Y99*Correlation!$Y$8</f>
        <v>0.58097880551180903</v>
      </c>
      <c r="G99" s="3">
        <f t="shared" si="9"/>
        <v>4.0813693714264199</v>
      </c>
      <c r="I99" s="2">
        <f>IF(Data!E99&gt;0,Correlation!$E$8,0)</f>
        <v>0</v>
      </c>
      <c r="J99" s="2">
        <f>IF(Data!F99&gt;0,Correlation!$F$8,0)</f>
        <v>0.40027450425381639</v>
      </c>
      <c r="K99" s="2">
        <f>IF(Data!P99&gt;0,Correlation!$P$8,0)</f>
        <v>0.2271298649307886</v>
      </c>
      <c r="L99" s="2">
        <f>IF(Data!T99&gt;0,Correlation!$T$8,0)</f>
        <v>0.24769327229404767</v>
      </c>
      <c r="M99" s="2">
        <f>IF(Data!Y99&gt;0,Correlation!$Y$8,0)</f>
        <v>0.19365960183726966</v>
      </c>
      <c r="N99" s="3">
        <f t="shared" si="10"/>
        <v>1.0687572433159223</v>
      </c>
      <c r="O99" s="6">
        <f t="shared" si="11"/>
        <v>3.8187992614333806</v>
      </c>
    </row>
    <row r="100" spans="1:15" x14ac:dyDescent="0.3">
      <c r="A100" t="str">
        <f>Data!A100</f>
        <v>36658: X2: X-Men United (2003)</v>
      </c>
      <c r="B100" s="2">
        <f>Data!E100*Correlation!$E$8</f>
        <v>0</v>
      </c>
      <c r="C100" s="2">
        <f>Data!F100*Correlation!$F$8</f>
        <v>1.4009607648883573</v>
      </c>
      <c r="D100" s="2">
        <f>Data!P100*Correlation!$P$8</f>
        <v>0.9085194597231544</v>
      </c>
      <c r="E100" s="2">
        <f>Data!T100*Correlation!$T$8</f>
        <v>0</v>
      </c>
      <c r="F100" s="2">
        <f>Data!Y100*Correlation!$Y$8</f>
        <v>0</v>
      </c>
      <c r="G100" s="3">
        <f t="shared" si="9"/>
        <v>2.3094802246115118</v>
      </c>
      <c r="I100" s="2">
        <f>IF(Data!E100&gt;0,Correlation!$E$8,0)</f>
        <v>0</v>
      </c>
      <c r="J100" s="2">
        <f>IF(Data!F100&gt;0,Correlation!$F$8,0)</f>
        <v>0.40027450425381639</v>
      </c>
      <c r="K100" s="2">
        <f>IF(Data!P100&gt;0,Correlation!$P$8,0)</f>
        <v>0.2271298649307886</v>
      </c>
      <c r="L100" s="2">
        <f>IF(Data!T100&gt;0,Correlation!$T$8,0)</f>
        <v>0</v>
      </c>
      <c r="M100" s="2">
        <f>IF(Data!Y100&gt;0,Correlation!$Y$8,0)</f>
        <v>0</v>
      </c>
      <c r="N100" s="3">
        <f t="shared" si="10"/>
        <v>0.62740436918460496</v>
      </c>
      <c r="O100" s="6">
        <f t="shared" si="11"/>
        <v>3.6810075575549259</v>
      </c>
    </row>
    <row r="101" spans="1:15" x14ac:dyDescent="0.3">
      <c r="A101" t="str">
        <f>Data!A101</f>
        <v>36955: True Lies (1994)</v>
      </c>
      <c r="B101" s="2">
        <f>Data!E101*Correlation!$E$8</f>
        <v>0</v>
      </c>
      <c r="C101" s="2">
        <f>Data!F101*Correlation!$F$8</f>
        <v>1.2008235127614491</v>
      </c>
      <c r="D101" s="2">
        <f>Data!P101*Correlation!$P$8</f>
        <v>0</v>
      </c>
      <c r="E101" s="2">
        <f>Data!T101*Correlation!$T$8</f>
        <v>0</v>
      </c>
      <c r="F101" s="2">
        <f>Data!Y101*Correlation!$Y$8</f>
        <v>0</v>
      </c>
      <c r="G101" s="3">
        <f t="shared" si="9"/>
        <v>1.2008235127614491</v>
      </c>
      <c r="I101" s="2">
        <f>IF(Data!E101&gt;0,Correlation!$E$8,0)</f>
        <v>0</v>
      </c>
      <c r="J101" s="2">
        <f>IF(Data!F101&gt;0,Correlation!$F$8,0)</f>
        <v>0.40027450425381639</v>
      </c>
      <c r="K101" s="2">
        <f>IF(Data!P101&gt;0,Correlation!$P$8,0)</f>
        <v>0</v>
      </c>
      <c r="L101" s="2">
        <f>IF(Data!T101&gt;0,Correlation!$T$8,0)</f>
        <v>0</v>
      </c>
      <c r="M101" s="2">
        <f>IF(Data!Y101&gt;0,Correlation!$Y$8,0)</f>
        <v>0</v>
      </c>
      <c r="N101" s="3">
        <f t="shared" si="10"/>
        <v>0.40027450425381639</v>
      </c>
      <c r="O101" s="6">
        <f t="shared" si="11"/>
        <v>2.9999999999999996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Correlation</vt:lpstr>
      <vt:lpstr>1_3712</vt:lpstr>
      <vt:lpstr>2_3712</vt:lpstr>
      <vt:lpstr>1_3867</vt:lpstr>
      <vt:lpstr>2_3867</vt:lpstr>
      <vt:lpstr>1_860</vt:lpstr>
      <vt:lpstr>2_860</vt:lpstr>
      <vt:lpstr>3712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Gouw</dc:creator>
  <cp:lastModifiedBy>fabiogouw</cp:lastModifiedBy>
  <dcterms:created xsi:type="dcterms:W3CDTF">2013-10-14T19:09:11Z</dcterms:created>
  <dcterms:modified xsi:type="dcterms:W3CDTF">2013-10-18T00:19:42Z</dcterms:modified>
</cp:coreProperties>
</file>