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3b1b6c56411a5/Documents/Coursera/recsys/"/>
    </mc:Choice>
  </mc:AlternateContent>
  <bookViews>
    <workbookView xWindow="0" yWindow="0" windowWidth="20160" windowHeight="9204"/>
  </bookViews>
  <sheets>
    <sheet name="Plan2" sheetId="2" r:id="rId1"/>
    <sheet name="Plan1" sheetId="1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Y2" i="2" l="1"/>
  <c r="Y3" i="2"/>
  <c r="Y5" i="2"/>
  <c r="Y4" i="2"/>
  <c r="Y6" i="2"/>
  <c r="Y8" i="2"/>
  <c r="Y7" i="2"/>
  <c r="Y9" i="2"/>
  <c r="Y15" i="2"/>
  <c r="Y11" i="2"/>
  <c r="Y16" i="2"/>
  <c r="Y12" i="2"/>
  <c r="Y13" i="2"/>
  <c r="Y17" i="2"/>
  <c r="Y14" i="2"/>
  <c r="Y18" i="2"/>
  <c r="Y10" i="2"/>
  <c r="Y19" i="2"/>
  <c r="Y21" i="2"/>
  <c r="Y20" i="2"/>
  <c r="V24" i="2"/>
  <c r="V5" i="2"/>
  <c r="W5" i="2" s="1"/>
  <c r="V4" i="2"/>
  <c r="X4" i="2" s="1"/>
  <c r="V8" i="2"/>
  <c r="W8" i="2" s="1"/>
  <c r="V7" i="2"/>
  <c r="W7" i="2" s="1"/>
  <c r="V6" i="2"/>
  <c r="W6" i="2" s="1"/>
  <c r="V11" i="2"/>
  <c r="W11" i="2" s="1"/>
  <c r="V15" i="2"/>
  <c r="W15" i="2" s="1"/>
  <c r="V16" i="2"/>
  <c r="W16" i="2" s="1"/>
  <c r="V12" i="2"/>
  <c r="W12" i="2" s="1"/>
  <c r="V13" i="2"/>
  <c r="X13" i="2" s="1"/>
  <c r="V14" i="2"/>
  <c r="W14" i="2" s="1"/>
  <c r="V17" i="2"/>
  <c r="W17" i="2" s="1"/>
  <c r="V19" i="2"/>
  <c r="W19" i="2" s="1"/>
  <c r="V9" i="2"/>
  <c r="X9" i="2" s="1"/>
  <c r="V18" i="2"/>
  <c r="W18" i="2" s="1"/>
  <c r="V10" i="2"/>
  <c r="W10" i="2" s="1"/>
  <c r="V21" i="2"/>
  <c r="W21" i="2" s="1"/>
  <c r="V20" i="2"/>
  <c r="W20" i="2" s="1"/>
  <c r="V2" i="2"/>
  <c r="W2" i="2" s="1"/>
  <c r="V3" i="2"/>
  <c r="W3" i="2" s="1"/>
  <c r="X3" i="2" l="1"/>
  <c r="X14" i="2"/>
  <c r="X8" i="2"/>
  <c r="W9" i="2"/>
  <c r="X18" i="2"/>
  <c r="X15" i="2"/>
  <c r="W13" i="2"/>
  <c r="X11" i="2"/>
  <c r="X19" i="2"/>
  <c r="X6" i="2"/>
  <c r="W4" i="2"/>
  <c r="X17" i="2"/>
  <c r="X7" i="2"/>
  <c r="X20" i="2"/>
  <c r="X21" i="2"/>
  <c r="X12" i="2"/>
  <c r="X5" i="2"/>
  <c r="X10" i="2"/>
  <c r="X16" i="2"/>
  <c r="X2" i="2"/>
  <c r="Q22" i="1"/>
  <c r="Q23" i="1" s="1"/>
  <c r="R22" i="1"/>
  <c r="R24" i="1" s="1"/>
  <c r="S22" i="1"/>
  <c r="S24" i="1" s="1"/>
  <c r="T22" i="1"/>
  <c r="T23" i="1" s="1"/>
  <c r="U22" i="1"/>
  <c r="U24" i="1" s="1"/>
  <c r="N22" i="1"/>
  <c r="N23" i="1" s="1"/>
  <c r="O22" i="1"/>
  <c r="O23" i="1" s="1"/>
  <c r="P22" i="1"/>
  <c r="P23" i="1" s="1"/>
  <c r="J22" i="1"/>
  <c r="J23" i="1" s="1"/>
  <c r="K22" i="1"/>
  <c r="K24" i="1" s="1"/>
  <c r="L22" i="1"/>
  <c r="L24" i="1" s="1"/>
  <c r="M22" i="1"/>
  <c r="M23" i="1" s="1"/>
  <c r="F22" i="1"/>
  <c r="F24" i="1" s="1"/>
  <c r="G22" i="1"/>
  <c r="G24" i="1" s="1"/>
  <c r="H22" i="1"/>
  <c r="H24" i="1" s="1"/>
  <c r="I22" i="1"/>
  <c r="I24" i="1" s="1"/>
  <c r="C22" i="1"/>
  <c r="C24" i="1" s="1"/>
  <c r="D22" i="1"/>
  <c r="D24" i="1" s="1"/>
  <c r="E22" i="1"/>
  <c r="E24" i="1" s="1"/>
  <c r="B22" i="1"/>
  <c r="B24" i="1" s="1"/>
  <c r="B23" i="1" l="1"/>
  <c r="I23" i="1"/>
  <c r="S23" i="1"/>
  <c r="J24" i="1"/>
  <c r="D23" i="1"/>
  <c r="H23" i="1"/>
  <c r="R23" i="1"/>
  <c r="Q24" i="1"/>
  <c r="C23" i="1"/>
  <c r="G23" i="1"/>
  <c r="P24" i="1"/>
  <c r="F23" i="1"/>
  <c r="U23" i="1"/>
  <c r="O24" i="1"/>
  <c r="E23" i="1"/>
  <c r="N24" i="1"/>
  <c r="L23" i="1"/>
  <c r="M24" i="1"/>
  <c r="T24" i="1"/>
  <c r="K23" i="1"/>
</calcChain>
</file>

<file path=xl/sharedStrings.xml><?xml version="1.0" encoding="utf-8"?>
<sst xmlns="http://schemas.openxmlformats.org/spreadsheetml/2006/main" count="69" uniqueCount="46">
  <si>
    <t>User</t>
  </si>
  <si>
    <t>260: Star Wars: Episode IV - A New Hope (1977)</t>
  </si>
  <si>
    <t>1210: Star Wars: Episode VI - Return of the Jedi (1983)</t>
  </si>
  <si>
    <t>356: Forrest Gump (1994)</t>
  </si>
  <si>
    <t>318: Shawshank Redemption, The (1994)</t>
  </si>
  <si>
    <t>593: Silence of the Lambs, The (1991)</t>
  </si>
  <si>
    <t>3578: Gladiator (2000)</t>
  </si>
  <si>
    <t>1: Toy Story (1995)</t>
  </si>
  <si>
    <t>2028: Saving Private Ryan (1998)</t>
  </si>
  <si>
    <t>296: Pulp Fiction (1994)</t>
  </si>
  <si>
    <t>1259: Stand by Me (1986)</t>
  </si>
  <si>
    <t>2396: Shakespeare in Love (1998)</t>
  </si>
  <si>
    <t>2916: Total Recall (1990)</t>
  </si>
  <si>
    <t>780: Independence Day (ID4) (1996)</t>
  </si>
  <si>
    <t>541: Blade Runner (1982)</t>
  </si>
  <si>
    <t>1265: Groundhog Day (1993)</t>
  </si>
  <si>
    <t>2571: Matrix, The (1999)</t>
  </si>
  <si>
    <t>527: Schindler's List (1993)</t>
  </si>
  <si>
    <t>2762: Sixth Sense, The (1999)</t>
  </si>
  <si>
    <t>1198: Raiders of the Lost Ark (1981)</t>
  </si>
  <si>
    <t>34: Babe (1995)</t>
  </si>
  <si>
    <t>Rating Count</t>
  </si>
  <si>
    <t>Mean Rating</t>
  </si>
  <si>
    <t>% 4+</t>
  </si>
  <si>
    <t>755</t>
  </si>
  <si>
    <t>5277</t>
  </si>
  <si>
    <t>1577</t>
  </si>
  <si>
    <t>4388</t>
  </si>
  <si>
    <t>1202</t>
  </si>
  <si>
    <t>3823</t>
  </si>
  <si>
    <t>5448</t>
  </si>
  <si>
    <t>5347</t>
  </si>
  <si>
    <t>4117</t>
  </si>
  <si>
    <t>2765</t>
  </si>
  <si>
    <t>5450</t>
  </si>
  <si>
    <t>139</t>
  </si>
  <si>
    <t>1940</t>
  </si>
  <si>
    <t>3118</t>
  </si>
  <si>
    <t>4656</t>
  </si>
  <si>
    <t>4796</t>
  </si>
  <si>
    <t>6037</t>
  </si>
  <si>
    <t>3048</t>
  </si>
  <si>
    <t>4790</t>
  </si>
  <si>
    <t>4489</t>
  </si>
  <si>
    <t>Movie</t>
  </si>
  <si>
    <t>Top 5 Star Wars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</si>
</sst>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rgb="FFC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4">
    <dxf>
      <numFmt numFmtId="14" formatCode="0.00%"/>
    </dxf>
    <dxf>
      <numFmt numFmtId="14" formatCode="0.00%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ck">
          <color rgb="FFC00000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Y21" totalsRowShown="0">
  <autoFilter ref="A1:Y21"/>
  <sortState ref="A2:Y21">
    <sortCondition descending="1" ref="Y1:Y21"/>
  </sortState>
  <tableColumns count="25">
    <tableColumn id="1" name="Movie"/>
    <tableColumn id="2" name="755"/>
    <tableColumn id="3" name="5277"/>
    <tableColumn id="4" name="1577"/>
    <tableColumn id="5" name="4388"/>
    <tableColumn id="6" name="1202"/>
    <tableColumn id="7" name="3823"/>
    <tableColumn id="8" name="5448"/>
    <tableColumn id="9" name="5347"/>
    <tableColumn id="10" name="4117"/>
    <tableColumn id="11" name="2765"/>
    <tableColumn id="12" name="5450"/>
    <tableColumn id="13" name="139"/>
    <tableColumn id="14" name="1940"/>
    <tableColumn id="15" name="3118"/>
    <tableColumn id="16" name="4656"/>
    <tableColumn id="17" name="4796"/>
    <tableColumn id="18" name="6037"/>
    <tableColumn id="19" name="3048"/>
    <tableColumn id="20" name="4790"/>
    <tableColumn id="21" name="4489" dataDxfId="3"/>
    <tableColumn id="22" name="Rating Count" dataDxfId="2">
      <calculatedColumnFormula>COUNT(Tabela2[[#This Row],[755]:[4489]])</calculatedColumnFormula>
    </tableColumn>
    <tableColumn id="23" name="Mean Rating">
      <calculatedColumnFormula>SUM(Tabela2[[#This Row],[755]:[4489]])/Tabela2[[#This Row],[Rating Count]]</calculatedColumnFormula>
    </tableColumn>
    <tableColumn id="24" name="% 4+" dataDxfId="1">
      <calculatedColumnFormula>COUNTIF(Tabela2[[#This Row],[755]:[4489]],"&gt;=4")/Tabela2[[#This Row],[Rating Count]]</calculatedColumnFormula>
    </tableColumn>
    <tableColumn id="26" name="Top 5 Star Wars" dataDxfId="0" dataCellStyle="Percent">
      <calculatedColumnFormula>COUNTIFS(Tabela2[[#This Row],[755]:[4489]],"&gt;0",$B$24:$U$24,"&gt;0")/$V$24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U24" totalsRowShown="0">
  <autoFilter ref="A1:U24"/>
  <tableColumns count="21">
    <tableColumn id="1" name="User"/>
    <tableColumn id="2" name="260: Star Wars: Episode IV - A New Hope (1977)"/>
    <tableColumn id="3" name="1210: Star Wars: Episode VI - Return of the Jedi (1983)"/>
    <tableColumn id="4" name="356: Forrest Gump (1994)"/>
    <tableColumn id="5" name="318: Shawshank Redemption, The (1994)"/>
    <tableColumn id="6" name="593: Silence of the Lambs, The (1991)"/>
    <tableColumn id="7" name="3578: Gladiator (2000)"/>
    <tableColumn id="8" name="1: Toy Story (1995)"/>
    <tableColumn id="9" name="2028: Saving Private Ryan (1998)"/>
    <tableColumn id="10" name="296: Pulp Fiction (1994)"/>
    <tableColumn id="11" name="1259: Stand by Me (1986)"/>
    <tableColumn id="12" name="2396: Shakespeare in Love (1998)"/>
    <tableColumn id="13" name="2916: Total Recall (1990)"/>
    <tableColumn id="14" name="780: Independence Day (ID4) (1996)"/>
    <tableColumn id="15" name="541: Blade Runner (1982)"/>
    <tableColumn id="16" name="1265: Groundhog Day (1993)"/>
    <tableColumn id="17" name="2571: Matrix, The (1999)"/>
    <tableColumn id="18" name="527: Schindler's List (1993)"/>
    <tableColumn id="19" name="2762: Sixth Sense, The (1999)"/>
    <tableColumn id="20" name="1198: Raiders of the Lost Ark (1981)"/>
    <tableColumn id="21" name="34: Babe (1995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RowHeight="14.4" x14ac:dyDescent="0.3"/>
  <cols>
    <col min="1" max="1" width="49" bestFit="1" customWidth="1"/>
    <col min="22" max="22" width="14.109375" bestFit="1" customWidth="1"/>
    <col min="23" max="23" width="13.88671875" bestFit="1" customWidth="1"/>
    <col min="24" max="24" width="10" customWidth="1"/>
    <col min="25" max="26" width="16.44140625" style="1" bestFit="1" customWidth="1"/>
  </cols>
  <sheetData>
    <row r="1" spans="1:25" x14ac:dyDescent="0.3">
      <c r="A1" t="s">
        <v>44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s="3" t="s">
        <v>43</v>
      </c>
      <c r="V1" s="2" t="s">
        <v>21</v>
      </c>
      <c r="W1" t="s">
        <v>22</v>
      </c>
      <c r="X1" t="s">
        <v>23</v>
      </c>
      <c r="Y1" s="1" t="s">
        <v>45</v>
      </c>
    </row>
    <row r="2" spans="1:25" x14ac:dyDescent="0.3">
      <c r="A2" t="s">
        <v>1</v>
      </c>
      <c r="B2">
        <v>1</v>
      </c>
      <c r="C2">
        <v>5</v>
      </c>
      <c r="F2">
        <v>4</v>
      </c>
      <c r="G2">
        <v>2</v>
      </c>
      <c r="H2">
        <v>4</v>
      </c>
      <c r="I2">
        <v>4</v>
      </c>
      <c r="J2">
        <v>5</v>
      </c>
      <c r="K2">
        <v>4</v>
      </c>
      <c r="L2">
        <v>2</v>
      </c>
      <c r="M2">
        <v>3</v>
      </c>
      <c r="N2">
        <v>2</v>
      </c>
      <c r="O2">
        <v>3</v>
      </c>
      <c r="P2">
        <v>4</v>
      </c>
      <c r="S2">
        <v>4</v>
      </c>
      <c r="T2">
        <v>5</v>
      </c>
      <c r="U2" s="3">
        <v>1</v>
      </c>
      <c r="V2" s="2">
        <f>COUNT(Tabela2[[#This Row],[755]:[4489]])</f>
        <v>16</v>
      </c>
      <c r="W2">
        <f>SUM(Tabela2[[#This Row],[755]:[4489]])/Tabela2[[#This Row],[Rating Count]]</f>
        <v>3.3125</v>
      </c>
      <c r="X2" s="1">
        <f>COUNTIF(Tabela2[[#This Row],[755]:[4489]],"&gt;=4")/Tabela2[[#This Row],[Rating Count]]</f>
        <v>0.5625</v>
      </c>
      <c r="Y2" s="1">
        <f>COUNTIFS(Tabela2[[#This Row],[755]:[4489]],"&gt;0",$B$24:$U$24,"&gt;0")/$V$24</f>
        <v>1</v>
      </c>
    </row>
    <row r="3" spans="1:25" x14ac:dyDescent="0.3">
      <c r="A3" t="s">
        <v>7</v>
      </c>
      <c r="B3">
        <v>2</v>
      </c>
      <c r="C3">
        <v>1</v>
      </c>
      <c r="D3">
        <v>4</v>
      </c>
      <c r="E3">
        <v>2</v>
      </c>
      <c r="G3">
        <v>3</v>
      </c>
      <c r="I3">
        <v>2</v>
      </c>
      <c r="J3">
        <v>4</v>
      </c>
      <c r="K3">
        <v>4</v>
      </c>
      <c r="L3">
        <v>5</v>
      </c>
      <c r="M3">
        <v>2</v>
      </c>
      <c r="N3">
        <v>4</v>
      </c>
      <c r="O3">
        <v>3</v>
      </c>
      <c r="P3">
        <v>2</v>
      </c>
      <c r="R3">
        <v>2</v>
      </c>
      <c r="S3">
        <v>4</v>
      </c>
      <c r="T3">
        <v>2</v>
      </c>
      <c r="U3" s="3">
        <v>2</v>
      </c>
      <c r="V3" s="2">
        <f>COUNT(Tabela2[[#This Row],[755]:[4489]])</f>
        <v>17</v>
      </c>
      <c r="W3">
        <f>SUM(Tabela2[[#This Row],[755]:[4489]])/Tabela2[[#This Row],[Rating Count]]</f>
        <v>2.8235294117647061</v>
      </c>
      <c r="X3" s="1">
        <f>COUNTIF(Tabela2[[#This Row],[755]:[4489]],"&gt;=4")/Tabela2[[#This Row],[Rating Count]]</f>
        <v>0.35294117647058826</v>
      </c>
      <c r="Y3" s="1">
        <f>COUNTIFS(Tabela2[[#This Row],[755]:[4489]],"&gt;0",$B$24:$U$24,"&gt;0")/$V$24</f>
        <v>0.875</v>
      </c>
    </row>
    <row r="4" spans="1:25" x14ac:dyDescent="0.3">
      <c r="A4" t="s">
        <v>5</v>
      </c>
      <c r="B4">
        <v>4</v>
      </c>
      <c r="C4">
        <v>4</v>
      </c>
      <c r="D4">
        <v>2</v>
      </c>
      <c r="F4">
        <v>4</v>
      </c>
      <c r="H4">
        <v>1</v>
      </c>
      <c r="I4">
        <v>3</v>
      </c>
      <c r="J4">
        <v>2</v>
      </c>
      <c r="K4">
        <v>3</v>
      </c>
      <c r="N4">
        <v>4</v>
      </c>
      <c r="O4">
        <v>2</v>
      </c>
      <c r="P4">
        <v>5</v>
      </c>
      <c r="Q4">
        <v>3</v>
      </c>
      <c r="S4">
        <v>1</v>
      </c>
      <c r="U4" s="3">
        <v>5</v>
      </c>
      <c r="V4" s="2">
        <f>COUNT(Tabela2[[#This Row],[755]:[4489]])</f>
        <v>14</v>
      </c>
      <c r="W4">
        <f>SUM(Tabela2[[#This Row],[755]:[4489]])/Tabela2[[#This Row],[Rating Count]]</f>
        <v>3.0714285714285716</v>
      </c>
      <c r="X4" s="1">
        <f>COUNTIF(Tabela2[[#This Row],[755]:[4489]],"&gt;=4")/Tabela2[[#This Row],[Rating Count]]</f>
        <v>0.42857142857142855</v>
      </c>
      <c r="Y4" s="1">
        <f>COUNTIFS(Tabela2[[#This Row],[755]:[4489]],"&gt;0",$B$24:$U$24,"&gt;0")/$V$24</f>
        <v>0.75</v>
      </c>
    </row>
    <row r="5" spans="1:25" x14ac:dyDescent="0.3">
      <c r="A5" t="s">
        <v>13</v>
      </c>
      <c r="B5">
        <v>5</v>
      </c>
      <c r="C5">
        <v>2</v>
      </c>
      <c r="D5">
        <v>4</v>
      </c>
      <c r="G5">
        <v>4</v>
      </c>
      <c r="I5">
        <v>1</v>
      </c>
      <c r="J5">
        <v>1</v>
      </c>
      <c r="K5">
        <v>2</v>
      </c>
      <c r="L5">
        <v>2</v>
      </c>
      <c r="M5">
        <v>3</v>
      </c>
      <c r="N5">
        <v>4</v>
      </c>
      <c r="O5">
        <v>2</v>
      </c>
      <c r="P5">
        <v>3</v>
      </c>
      <c r="Q5">
        <v>2</v>
      </c>
      <c r="R5">
        <v>3</v>
      </c>
      <c r="U5" s="3">
        <v>4</v>
      </c>
      <c r="V5" s="2">
        <f>COUNT(Tabela2[[#This Row],[755]:[4489]])</f>
        <v>15</v>
      </c>
      <c r="W5">
        <f>SUM(Tabela2[[#This Row],[755]:[4489]])/Tabela2[[#This Row],[Rating Count]]</f>
        <v>2.8</v>
      </c>
      <c r="X5" s="1">
        <f>COUNTIF(Tabela2[[#This Row],[755]:[4489]],"&gt;=4")/Tabela2[[#This Row],[Rating Count]]</f>
        <v>0.33333333333333331</v>
      </c>
      <c r="Y5" s="1">
        <f>COUNTIFS(Tabela2[[#This Row],[755]:[4489]],"&gt;0",$B$24:$U$24,"&gt;0")/$V$24</f>
        <v>0.75</v>
      </c>
    </row>
    <row r="6" spans="1:25" x14ac:dyDescent="0.3">
      <c r="A6" t="s">
        <v>2</v>
      </c>
      <c r="B6">
        <v>5</v>
      </c>
      <c r="E6">
        <v>3</v>
      </c>
      <c r="F6">
        <v>3</v>
      </c>
      <c r="G6">
        <v>4</v>
      </c>
      <c r="J6">
        <v>1</v>
      </c>
      <c r="K6">
        <v>2</v>
      </c>
      <c r="L6">
        <v>1</v>
      </c>
      <c r="M6">
        <v>5</v>
      </c>
      <c r="P6">
        <v>4</v>
      </c>
      <c r="S6">
        <v>5</v>
      </c>
      <c r="T6">
        <v>1</v>
      </c>
      <c r="U6" s="3">
        <v>2</v>
      </c>
      <c r="V6" s="2">
        <f>COUNT(Tabela2[[#This Row],[755]:[4489]])</f>
        <v>12</v>
      </c>
      <c r="W6">
        <f>SUM(Tabela2[[#This Row],[755]:[4489]])/Tabela2[[#This Row],[Rating Count]]</f>
        <v>3</v>
      </c>
      <c r="X6" s="1">
        <f>COUNTIF(Tabela2[[#This Row],[755]:[4489]],"&gt;=4")/Tabela2[[#This Row],[Rating Count]]</f>
        <v>0.41666666666666669</v>
      </c>
      <c r="Y6" s="1">
        <f>COUNTIFS(Tabela2[[#This Row],[755]:[4489]],"&gt;0",$B$24:$U$24,"&gt;0")/$V$24</f>
        <v>0.6875</v>
      </c>
    </row>
    <row r="7" spans="1:25" x14ac:dyDescent="0.3">
      <c r="A7" t="s">
        <v>6</v>
      </c>
      <c r="B7">
        <v>4</v>
      </c>
      <c r="C7">
        <v>2</v>
      </c>
      <c r="E7">
        <v>1</v>
      </c>
      <c r="F7">
        <v>1</v>
      </c>
      <c r="H7">
        <v>4</v>
      </c>
      <c r="I7">
        <v>2</v>
      </c>
      <c r="J7">
        <v>4</v>
      </c>
      <c r="L7">
        <v>5</v>
      </c>
      <c r="P7">
        <v>5</v>
      </c>
      <c r="Q7">
        <v>2</v>
      </c>
      <c r="S7">
        <v>1</v>
      </c>
      <c r="T7">
        <v>4</v>
      </c>
      <c r="U7" s="3"/>
      <c r="V7" s="2">
        <f>COUNT(Tabela2[[#This Row],[755]:[4489]])</f>
        <v>12</v>
      </c>
      <c r="W7">
        <f>SUM(Tabela2[[#This Row],[755]:[4489]])/Tabela2[[#This Row],[Rating Count]]</f>
        <v>2.9166666666666665</v>
      </c>
      <c r="X7" s="1">
        <f>COUNTIF(Tabela2[[#This Row],[755]:[4489]],"&gt;=4")/Tabela2[[#This Row],[Rating Count]]</f>
        <v>0.5</v>
      </c>
      <c r="Y7" s="1">
        <f>COUNTIFS(Tabela2[[#This Row],[755]:[4489]],"&gt;0",$B$24:$U$24,"&gt;0")/$V$24</f>
        <v>0.625</v>
      </c>
    </row>
    <row r="8" spans="1:25" x14ac:dyDescent="0.3">
      <c r="A8" t="s">
        <v>15</v>
      </c>
      <c r="B8">
        <v>5</v>
      </c>
      <c r="C8">
        <v>2</v>
      </c>
      <c r="D8">
        <v>1</v>
      </c>
      <c r="E8">
        <v>5</v>
      </c>
      <c r="G8">
        <v>1</v>
      </c>
      <c r="I8">
        <v>4</v>
      </c>
      <c r="J8">
        <v>5</v>
      </c>
      <c r="M8">
        <v>2</v>
      </c>
      <c r="N8">
        <v>3</v>
      </c>
      <c r="O8">
        <v>3</v>
      </c>
      <c r="P8">
        <v>2</v>
      </c>
      <c r="R8">
        <v>3</v>
      </c>
      <c r="U8" s="3">
        <v>5</v>
      </c>
      <c r="V8" s="2">
        <f>COUNT(Tabela2[[#This Row],[755]:[4489]])</f>
        <v>13</v>
      </c>
      <c r="W8">
        <f>SUM(Tabela2[[#This Row],[755]:[4489]])/Tabela2[[#This Row],[Rating Count]]</f>
        <v>3.1538461538461537</v>
      </c>
      <c r="X8" s="1">
        <f>COUNTIF(Tabela2[[#This Row],[755]:[4489]],"&gt;=4")/Tabela2[[#This Row],[Rating Count]]</f>
        <v>0.38461538461538464</v>
      </c>
      <c r="Y8" s="1">
        <f>COUNTIFS(Tabela2[[#This Row],[755]:[4489]],"&gt;0",$B$24:$U$24,"&gt;0")/$V$24</f>
        <v>0.625</v>
      </c>
    </row>
    <row r="9" spans="1:25" x14ac:dyDescent="0.3">
      <c r="A9" t="s">
        <v>3</v>
      </c>
      <c r="B9">
        <v>2</v>
      </c>
      <c r="F9">
        <v>4</v>
      </c>
      <c r="G9">
        <v>4</v>
      </c>
      <c r="H9">
        <v>3</v>
      </c>
      <c r="L9">
        <v>5</v>
      </c>
      <c r="M9">
        <v>2</v>
      </c>
      <c r="O9">
        <v>3</v>
      </c>
      <c r="Q9">
        <v>1</v>
      </c>
      <c r="S9">
        <v>1</v>
      </c>
      <c r="T9">
        <v>3</v>
      </c>
      <c r="U9" s="3">
        <v>2</v>
      </c>
      <c r="V9" s="2">
        <f>COUNT(Tabela2[[#This Row],[755]:[4489]])</f>
        <v>11</v>
      </c>
      <c r="W9">
        <f>SUM(Tabela2[[#This Row],[755]:[4489]])/Tabela2[[#This Row],[Rating Count]]</f>
        <v>2.7272727272727271</v>
      </c>
      <c r="X9" s="1">
        <f>COUNTIF(Tabela2[[#This Row],[755]:[4489]],"&gt;=4")/Tabela2[[#This Row],[Rating Count]]</f>
        <v>0.27272727272727271</v>
      </c>
      <c r="Y9" s="1">
        <f>COUNTIFS(Tabela2[[#This Row],[755]:[4489]],"&gt;0",$B$24:$U$24,"&gt;0")/$V$24</f>
        <v>0.625</v>
      </c>
    </row>
    <row r="10" spans="1:25" x14ac:dyDescent="0.3">
      <c r="A10" t="s">
        <v>4</v>
      </c>
      <c r="C10">
        <v>2</v>
      </c>
      <c r="D10">
        <v>5</v>
      </c>
      <c r="F10">
        <v>1</v>
      </c>
      <c r="G10">
        <v>4</v>
      </c>
      <c r="H10">
        <v>1</v>
      </c>
      <c r="J10">
        <v>4</v>
      </c>
      <c r="K10">
        <v>5</v>
      </c>
      <c r="N10">
        <v>5</v>
      </c>
      <c r="S10">
        <v>5</v>
      </c>
      <c r="U10" s="3">
        <v>4</v>
      </c>
      <c r="V10" s="2">
        <f>COUNT(Tabela2[[#This Row],[755]:[4489]])</f>
        <v>10</v>
      </c>
      <c r="W10">
        <f>SUM(Tabela2[[#This Row],[755]:[4489]])/Tabela2[[#This Row],[Rating Count]]</f>
        <v>3.6</v>
      </c>
      <c r="X10" s="1">
        <f>COUNTIF(Tabela2[[#This Row],[755]:[4489]],"&gt;=4")/Tabela2[[#This Row],[Rating Count]]</f>
        <v>0.7</v>
      </c>
      <c r="Y10" s="1">
        <f>COUNTIFS(Tabela2[[#This Row],[755]:[4489]],"&gt;0",$B$24:$U$24,"&gt;0")/$V$24</f>
        <v>0.5625</v>
      </c>
    </row>
    <row r="11" spans="1:25" x14ac:dyDescent="0.3">
      <c r="A11" t="s">
        <v>16</v>
      </c>
      <c r="B11">
        <v>4</v>
      </c>
      <c r="D11">
        <v>1</v>
      </c>
      <c r="F11">
        <v>3</v>
      </c>
      <c r="H11">
        <v>1</v>
      </c>
      <c r="K11">
        <v>2</v>
      </c>
      <c r="L11">
        <v>1</v>
      </c>
      <c r="M11">
        <v>5</v>
      </c>
      <c r="O11">
        <v>5</v>
      </c>
      <c r="Q11">
        <v>2</v>
      </c>
      <c r="R11">
        <v>4</v>
      </c>
      <c r="T11">
        <v>2</v>
      </c>
      <c r="U11" s="3">
        <v>4</v>
      </c>
      <c r="V11" s="2">
        <f>COUNT(Tabela2[[#This Row],[755]:[4489]])</f>
        <v>12</v>
      </c>
      <c r="W11">
        <f>SUM(Tabela2[[#This Row],[755]:[4489]])/Tabela2[[#This Row],[Rating Count]]</f>
        <v>2.8333333333333335</v>
      </c>
      <c r="X11" s="1">
        <f>COUNTIF(Tabela2[[#This Row],[755]:[4489]],"&gt;=4")/Tabela2[[#This Row],[Rating Count]]</f>
        <v>0.41666666666666669</v>
      </c>
      <c r="Y11" s="1">
        <f>COUNTIFS(Tabela2[[#This Row],[755]:[4489]],"&gt;0",$B$24:$U$24,"&gt;0")/$V$24</f>
        <v>0.5625</v>
      </c>
    </row>
    <row r="12" spans="1:25" x14ac:dyDescent="0.3">
      <c r="A12" t="s">
        <v>8</v>
      </c>
      <c r="B12">
        <v>2</v>
      </c>
      <c r="E12">
        <v>3</v>
      </c>
      <c r="F12">
        <v>4</v>
      </c>
      <c r="G12">
        <v>1</v>
      </c>
      <c r="H12">
        <v>5</v>
      </c>
      <c r="J12">
        <v>4</v>
      </c>
      <c r="K12">
        <v>3</v>
      </c>
      <c r="N12">
        <v>5</v>
      </c>
      <c r="Q12">
        <v>2</v>
      </c>
      <c r="T12">
        <v>1</v>
      </c>
      <c r="U12" s="3">
        <v>3</v>
      </c>
      <c r="V12" s="2">
        <f>COUNT(Tabela2[[#This Row],[755]:[4489]])</f>
        <v>11</v>
      </c>
      <c r="W12">
        <f>SUM(Tabela2[[#This Row],[755]:[4489]])/Tabela2[[#This Row],[Rating Count]]</f>
        <v>3</v>
      </c>
      <c r="X12" s="1">
        <f>COUNTIF(Tabela2[[#This Row],[755]:[4489]],"&gt;=4")/Tabela2[[#This Row],[Rating Count]]</f>
        <v>0.36363636363636365</v>
      </c>
      <c r="Y12" s="1">
        <f>COUNTIFS(Tabela2[[#This Row],[755]:[4489]],"&gt;0",$B$24:$U$24,"&gt;0")/$V$24</f>
        <v>0.5625</v>
      </c>
    </row>
    <row r="13" spans="1:25" x14ac:dyDescent="0.3">
      <c r="A13" t="s">
        <v>9</v>
      </c>
      <c r="E13">
        <v>4</v>
      </c>
      <c r="G13">
        <v>4</v>
      </c>
      <c r="H13">
        <v>2</v>
      </c>
      <c r="I13">
        <v>3</v>
      </c>
      <c r="K13">
        <v>4</v>
      </c>
      <c r="M13">
        <v>1</v>
      </c>
      <c r="P13">
        <v>3</v>
      </c>
      <c r="R13">
        <v>2</v>
      </c>
      <c r="S13">
        <v>5</v>
      </c>
      <c r="T13">
        <v>3</v>
      </c>
      <c r="U13" s="3">
        <v>2</v>
      </c>
      <c r="V13" s="2">
        <f>COUNT(Tabela2[[#This Row],[755]:[4489]])</f>
        <v>11</v>
      </c>
      <c r="W13">
        <f>SUM(Tabela2[[#This Row],[755]:[4489]])/Tabela2[[#This Row],[Rating Count]]</f>
        <v>3</v>
      </c>
      <c r="X13" s="1">
        <f>COUNTIF(Tabela2[[#This Row],[755]:[4489]],"&gt;=4")/Tabela2[[#This Row],[Rating Count]]</f>
        <v>0.36363636363636365</v>
      </c>
      <c r="Y13" s="1">
        <f>COUNTIFS(Tabela2[[#This Row],[755]:[4489]],"&gt;0",$B$24:$U$24,"&gt;0")/$V$24</f>
        <v>0.5625</v>
      </c>
    </row>
    <row r="14" spans="1:25" x14ac:dyDescent="0.3">
      <c r="A14" t="s">
        <v>10</v>
      </c>
      <c r="B14">
        <v>3</v>
      </c>
      <c r="C14">
        <v>4</v>
      </c>
      <c r="D14">
        <v>1</v>
      </c>
      <c r="F14">
        <v>1</v>
      </c>
      <c r="G14">
        <v>4</v>
      </c>
      <c r="J14">
        <v>1</v>
      </c>
      <c r="O14">
        <v>4</v>
      </c>
      <c r="P14">
        <v>5</v>
      </c>
      <c r="Q14">
        <v>1</v>
      </c>
      <c r="T14">
        <v>3</v>
      </c>
      <c r="U14" s="3">
        <v>2</v>
      </c>
      <c r="V14" s="2">
        <f>COUNT(Tabela2[[#This Row],[755]:[4489]])</f>
        <v>11</v>
      </c>
      <c r="W14">
        <f>SUM(Tabela2[[#This Row],[755]:[4489]])/Tabela2[[#This Row],[Rating Count]]</f>
        <v>2.6363636363636362</v>
      </c>
      <c r="X14" s="1">
        <f>COUNTIF(Tabela2[[#This Row],[755]:[4489]],"&gt;=4")/Tabela2[[#This Row],[Rating Count]]</f>
        <v>0.36363636363636365</v>
      </c>
      <c r="Y14" s="1">
        <f>COUNTIFS(Tabela2[[#This Row],[755]:[4489]],"&gt;0",$B$24:$U$24,"&gt;0")/$V$24</f>
        <v>0.5625</v>
      </c>
    </row>
    <row r="15" spans="1:25" x14ac:dyDescent="0.3">
      <c r="A15" t="s">
        <v>17</v>
      </c>
      <c r="B15">
        <v>2</v>
      </c>
      <c r="C15">
        <v>5</v>
      </c>
      <c r="D15">
        <v>2</v>
      </c>
      <c r="E15">
        <v>5</v>
      </c>
      <c r="F15">
        <v>5</v>
      </c>
      <c r="I15">
        <v>1</v>
      </c>
      <c r="K15">
        <v>5</v>
      </c>
      <c r="O15">
        <v>1</v>
      </c>
      <c r="P15">
        <v>3</v>
      </c>
      <c r="Q15">
        <v>2</v>
      </c>
      <c r="S15">
        <v>2</v>
      </c>
      <c r="U15" s="3">
        <v>3</v>
      </c>
      <c r="V15" s="2">
        <f>COUNT(Tabela2[[#This Row],[755]:[4489]])</f>
        <v>12</v>
      </c>
      <c r="W15">
        <f>SUM(Tabela2[[#This Row],[755]:[4489]])/Tabela2[[#This Row],[Rating Count]]</f>
        <v>3</v>
      </c>
      <c r="X15" s="1">
        <f>COUNTIF(Tabela2[[#This Row],[755]:[4489]],"&gt;=4")/Tabela2[[#This Row],[Rating Count]]</f>
        <v>0.33333333333333331</v>
      </c>
      <c r="Y15" s="1">
        <f>COUNTIFS(Tabela2[[#This Row],[755]:[4489]],"&gt;0",$B$24:$U$24,"&gt;0")/$V$24</f>
        <v>0.5625</v>
      </c>
    </row>
    <row r="16" spans="1:25" x14ac:dyDescent="0.3">
      <c r="A16" t="s">
        <v>18</v>
      </c>
      <c r="B16">
        <v>5</v>
      </c>
      <c r="C16">
        <v>1</v>
      </c>
      <c r="D16">
        <v>3</v>
      </c>
      <c r="E16">
        <v>1</v>
      </c>
      <c r="F16">
        <v>5</v>
      </c>
      <c r="G16">
        <v>3</v>
      </c>
      <c r="I16">
        <v>3</v>
      </c>
      <c r="K16">
        <v>1</v>
      </c>
      <c r="L16">
        <v>2</v>
      </c>
      <c r="Q16">
        <v>4</v>
      </c>
      <c r="S16">
        <v>1</v>
      </c>
      <c r="U16" s="3">
        <v>5</v>
      </c>
      <c r="V16" s="2">
        <f>COUNT(Tabela2[[#This Row],[755]:[4489]])</f>
        <v>12</v>
      </c>
      <c r="W16">
        <f>SUM(Tabela2[[#This Row],[755]:[4489]])/Tabela2[[#This Row],[Rating Count]]</f>
        <v>2.8333333333333335</v>
      </c>
      <c r="X16" s="1">
        <f>COUNTIF(Tabela2[[#This Row],[755]:[4489]],"&gt;=4")/Tabela2[[#This Row],[Rating Count]]</f>
        <v>0.33333333333333331</v>
      </c>
      <c r="Y16" s="1">
        <f>COUNTIFS(Tabela2[[#This Row],[755]:[4489]],"&gt;0",$B$24:$U$24,"&gt;0")/$V$24</f>
        <v>0.5625</v>
      </c>
    </row>
    <row r="17" spans="1:25" x14ac:dyDescent="0.3">
      <c r="A17" t="s">
        <v>11</v>
      </c>
      <c r="B17">
        <v>2</v>
      </c>
      <c r="C17">
        <v>3</v>
      </c>
      <c r="F17">
        <v>5</v>
      </c>
      <c r="G17">
        <v>5</v>
      </c>
      <c r="H17">
        <v>1</v>
      </c>
      <c r="J17">
        <v>2</v>
      </c>
      <c r="M17">
        <v>3</v>
      </c>
      <c r="Q17">
        <v>5</v>
      </c>
      <c r="R17">
        <v>2</v>
      </c>
      <c r="T17">
        <v>3</v>
      </c>
      <c r="U17" s="3">
        <v>1</v>
      </c>
      <c r="V17" s="2">
        <f>COUNT(Tabela2[[#This Row],[755]:[4489]])</f>
        <v>11</v>
      </c>
      <c r="W17">
        <f>SUM(Tabela2[[#This Row],[755]:[4489]])/Tabela2[[#This Row],[Rating Count]]</f>
        <v>2.9090909090909092</v>
      </c>
      <c r="X17" s="1">
        <f>COUNTIF(Tabela2[[#This Row],[755]:[4489]],"&gt;=4")/Tabela2[[#This Row],[Rating Count]]</f>
        <v>0.27272727272727271</v>
      </c>
      <c r="Y17" s="1">
        <f>COUNTIFS(Tabela2[[#This Row],[755]:[4489]],"&gt;0",$B$24:$U$24,"&gt;0")/$V$24</f>
        <v>0.5625</v>
      </c>
    </row>
    <row r="18" spans="1:25" x14ac:dyDescent="0.3">
      <c r="A18" t="s">
        <v>12</v>
      </c>
      <c r="C18">
        <v>2</v>
      </c>
      <c r="D18">
        <v>1</v>
      </c>
      <c r="E18">
        <v>4</v>
      </c>
      <c r="F18">
        <v>1</v>
      </c>
      <c r="G18">
        <v>2</v>
      </c>
      <c r="I18">
        <v>2</v>
      </c>
      <c r="L18">
        <v>3</v>
      </c>
      <c r="N18">
        <v>2</v>
      </c>
      <c r="O18">
        <v>1</v>
      </c>
      <c r="P18">
        <v>1</v>
      </c>
      <c r="T18">
        <v>1</v>
      </c>
      <c r="U18" s="3"/>
      <c r="V18" s="2">
        <f>COUNT(Tabela2[[#This Row],[755]:[4489]])</f>
        <v>11</v>
      </c>
      <c r="W18">
        <f>SUM(Tabela2[[#This Row],[755]:[4489]])/Tabela2[[#This Row],[Rating Count]]</f>
        <v>1.8181818181818181</v>
      </c>
      <c r="X18" s="1">
        <f>COUNTIF(Tabela2[[#This Row],[755]:[4489]],"&gt;=4")/Tabela2[[#This Row],[Rating Count]]</f>
        <v>9.0909090909090912E-2</v>
      </c>
      <c r="Y18" s="1">
        <f>COUNTIFS(Tabela2[[#This Row],[755]:[4489]],"&gt;0",$B$24:$U$24,"&gt;0")/$V$24</f>
        <v>0.5625</v>
      </c>
    </row>
    <row r="19" spans="1:25" x14ac:dyDescent="0.3">
      <c r="A19" t="s">
        <v>19</v>
      </c>
      <c r="C19">
        <v>3</v>
      </c>
      <c r="D19">
        <v>1</v>
      </c>
      <c r="E19">
        <v>1</v>
      </c>
      <c r="H19">
        <v>5</v>
      </c>
      <c r="I19">
        <v>5</v>
      </c>
      <c r="L19">
        <v>1</v>
      </c>
      <c r="N19">
        <v>5</v>
      </c>
      <c r="P19">
        <v>3</v>
      </c>
      <c r="Q19">
        <v>3</v>
      </c>
      <c r="S19">
        <v>2</v>
      </c>
      <c r="U19" s="3">
        <v>3</v>
      </c>
      <c r="V19" s="2">
        <f>COUNT(Tabela2[[#This Row],[755]:[4489]])</f>
        <v>11</v>
      </c>
      <c r="W19">
        <f>SUM(Tabela2[[#This Row],[755]:[4489]])/Tabela2[[#This Row],[Rating Count]]</f>
        <v>2.9090909090909092</v>
      </c>
      <c r="X19" s="1">
        <f>COUNTIF(Tabela2[[#This Row],[755]:[4489]],"&gt;=4")/Tabela2[[#This Row],[Rating Count]]</f>
        <v>0.27272727272727271</v>
      </c>
      <c r="Y19" s="1">
        <f>COUNTIFS(Tabela2[[#This Row],[755]:[4489]],"&gt;0",$B$24:$U$24,"&gt;0")/$V$24</f>
        <v>0.5</v>
      </c>
    </row>
    <row r="20" spans="1:25" x14ac:dyDescent="0.3">
      <c r="A20" t="s">
        <v>14</v>
      </c>
      <c r="B20">
        <v>2</v>
      </c>
      <c r="D20">
        <v>4</v>
      </c>
      <c r="E20">
        <v>3</v>
      </c>
      <c r="F20">
        <v>4</v>
      </c>
      <c r="H20">
        <v>3</v>
      </c>
      <c r="I20">
        <v>2</v>
      </c>
      <c r="O20">
        <v>2</v>
      </c>
      <c r="S20">
        <v>4</v>
      </c>
      <c r="U20" s="3">
        <v>5</v>
      </c>
      <c r="V20" s="2">
        <f>COUNT(Tabela2[[#This Row],[755]:[4489]])</f>
        <v>9</v>
      </c>
      <c r="W20">
        <f>SUM(Tabela2[[#This Row],[755]:[4489]])/Tabela2[[#This Row],[Rating Count]]</f>
        <v>3.2222222222222223</v>
      </c>
      <c r="X20" s="1">
        <f>COUNTIF(Tabela2[[#This Row],[755]:[4489]],"&gt;=4")/Tabela2[[#This Row],[Rating Count]]</f>
        <v>0.44444444444444442</v>
      </c>
      <c r="Y20" s="1">
        <f>COUNTIFS(Tabela2[[#This Row],[755]:[4489]],"&gt;0",$B$24:$U$24,"&gt;0")/$V$24</f>
        <v>0.4375</v>
      </c>
    </row>
    <row r="21" spans="1:25" x14ac:dyDescent="0.3">
      <c r="A21" t="s">
        <v>20</v>
      </c>
      <c r="D21">
        <v>3</v>
      </c>
      <c r="E21">
        <v>2</v>
      </c>
      <c r="G21">
        <v>2</v>
      </c>
      <c r="H21">
        <v>2</v>
      </c>
      <c r="J21">
        <v>5</v>
      </c>
      <c r="L21">
        <v>4</v>
      </c>
      <c r="M21">
        <v>2</v>
      </c>
      <c r="P21">
        <v>1</v>
      </c>
      <c r="Q21">
        <v>4</v>
      </c>
      <c r="S21">
        <v>5</v>
      </c>
      <c r="U21" s="3"/>
      <c r="V21" s="2">
        <f>COUNT(Tabela2[[#This Row],[755]:[4489]])</f>
        <v>10</v>
      </c>
      <c r="W21">
        <f>SUM(Tabela2[[#This Row],[755]:[4489]])/Tabela2[[#This Row],[Rating Count]]</f>
        <v>3</v>
      </c>
      <c r="X21" s="1">
        <f>COUNTIF(Tabela2[[#This Row],[755]:[4489]],"&gt;=4")/Tabela2[[#This Row],[Rating Count]]</f>
        <v>0.4</v>
      </c>
      <c r="Y21" s="1">
        <f>COUNTIFS(Tabela2[[#This Row],[755]:[4489]],"&gt;0",$B$24:$U$24,"&gt;0")/$V$24</f>
        <v>0.4375</v>
      </c>
    </row>
    <row r="24" spans="1:25" x14ac:dyDescent="0.3">
      <c r="B24">
        <v>1</v>
      </c>
      <c r="C24">
        <v>5</v>
      </c>
      <c r="F24">
        <v>4</v>
      </c>
      <c r="G24">
        <v>2</v>
      </c>
      <c r="H24">
        <v>4</v>
      </c>
      <c r="I24">
        <v>4</v>
      </c>
      <c r="J24">
        <v>5</v>
      </c>
      <c r="K24">
        <v>4</v>
      </c>
      <c r="L24">
        <v>2</v>
      </c>
      <c r="M24">
        <v>3</v>
      </c>
      <c r="N24">
        <v>2</v>
      </c>
      <c r="O24">
        <v>3</v>
      </c>
      <c r="P24">
        <v>4</v>
      </c>
      <c r="S24">
        <v>4</v>
      </c>
      <c r="T24">
        <v>5</v>
      </c>
      <c r="U24">
        <v>1</v>
      </c>
      <c r="V24">
        <f>COUNT(B24:U24)</f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"/>
    </sheetView>
  </sheetViews>
  <sheetFormatPr defaultRowHeight="14.4" x14ac:dyDescent="0.3"/>
  <cols>
    <col min="1" max="1" width="12.33203125" bestFit="1" customWidth="1"/>
    <col min="2" max="2" width="44.33203125" customWidth="1"/>
    <col min="3" max="3" width="50" customWidth="1"/>
    <col min="4" max="4" width="25.109375" customWidth="1"/>
    <col min="5" max="5" width="38.5546875" customWidth="1"/>
    <col min="6" max="6" width="35.44140625" customWidth="1"/>
    <col min="7" max="7" width="22.33203125" customWidth="1"/>
    <col min="8" max="8" width="19.109375" customWidth="1"/>
    <col min="9" max="9" width="31.109375" customWidth="1"/>
    <col min="10" max="10" width="23.44140625" customWidth="1"/>
    <col min="11" max="11" width="25" customWidth="1"/>
    <col min="12" max="12" width="32" customWidth="1"/>
    <col min="13" max="13" width="24.109375" customWidth="1"/>
    <col min="14" max="14" width="34.33203125" customWidth="1"/>
    <col min="15" max="15" width="24.88671875" customWidth="1"/>
    <col min="16" max="16" width="27.6640625" customWidth="1"/>
    <col min="17" max="17" width="24.109375" customWidth="1"/>
    <col min="18" max="18" width="26.109375" customWidth="1"/>
    <col min="19" max="19" width="28.44140625" customWidth="1"/>
    <col min="20" max="20" width="33.6640625" customWidth="1"/>
    <col min="21" max="21" width="16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755</v>
      </c>
      <c r="B2">
        <v>1</v>
      </c>
      <c r="C2">
        <v>5</v>
      </c>
      <c r="D2">
        <v>2</v>
      </c>
      <c r="F2">
        <v>4</v>
      </c>
      <c r="G2">
        <v>4</v>
      </c>
      <c r="H2">
        <v>2</v>
      </c>
      <c r="I2">
        <v>2</v>
      </c>
      <c r="K2">
        <v>3</v>
      </c>
      <c r="L2">
        <v>2</v>
      </c>
      <c r="N2">
        <v>5</v>
      </c>
      <c r="O2">
        <v>2</v>
      </c>
      <c r="P2">
        <v>5</v>
      </c>
      <c r="Q2">
        <v>4</v>
      </c>
      <c r="R2">
        <v>2</v>
      </c>
      <c r="S2">
        <v>5</v>
      </c>
    </row>
    <row r="3" spans="1:21" x14ac:dyDescent="0.3">
      <c r="A3">
        <v>5277</v>
      </c>
      <c r="B3">
        <v>5</v>
      </c>
      <c r="E3">
        <v>2</v>
      </c>
      <c r="F3">
        <v>4</v>
      </c>
      <c r="G3">
        <v>2</v>
      </c>
      <c r="H3">
        <v>1</v>
      </c>
      <c r="K3">
        <v>4</v>
      </c>
      <c r="L3">
        <v>3</v>
      </c>
      <c r="M3">
        <v>2</v>
      </c>
      <c r="N3">
        <v>2</v>
      </c>
      <c r="P3">
        <v>2</v>
      </c>
      <c r="R3">
        <v>5</v>
      </c>
      <c r="S3">
        <v>1</v>
      </c>
      <c r="T3">
        <v>3</v>
      </c>
    </row>
    <row r="4" spans="1:21" x14ac:dyDescent="0.3">
      <c r="A4">
        <v>1577</v>
      </c>
      <c r="E4">
        <v>5</v>
      </c>
      <c r="F4">
        <v>2</v>
      </c>
      <c r="H4">
        <v>4</v>
      </c>
      <c r="K4">
        <v>1</v>
      </c>
      <c r="M4">
        <v>1</v>
      </c>
      <c r="N4">
        <v>4</v>
      </c>
      <c r="O4">
        <v>4</v>
      </c>
      <c r="P4">
        <v>1</v>
      </c>
      <c r="Q4">
        <v>1</v>
      </c>
      <c r="R4">
        <v>2</v>
      </c>
      <c r="S4">
        <v>3</v>
      </c>
      <c r="T4">
        <v>1</v>
      </c>
      <c r="U4">
        <v>3</v>
      </c>
    </row>
    <row r="5" spans="1:21" x14ac:dyDescent="0.3">
      <c r="A5">
        <v>4388</v>
      </c>
      <c r="C5">
        <v>3</v>
      </c>
      <c r="G5">
        <v>1</v>
      </c>
      <c r="H5">
        <v>2</v>
      </c>
      <c r="I5">
        <v>3</v>
      </c>
      <c r="J5">
        <v>4</v>
      </c>
      <c r="M5">
        <v>4</v>
      </c>
      <c r="O5">
        <v>3</v>
      </c>
      <c r="P5">
        <v>5</v>
      </c>
      <c r="R5">
        <v>5</v>
      </c>
      <c r="S5">
        <v>1</v>
      </c>
      <c r="T5">
        <v>1</v>
      </c>
      <c r="U5">
        <v>2</v>
      </c>
    </row>
    <row r="6" spans="1:21" x14ac:dyDescent="0.3">
      <c r="A6">
        <v>1202</v>
      </c>
      <c r="B6">
        <v>4</v>
      </c>
      <c r="C6">
        <v>3</v>
      </c>
      <c r="D6">
        <v>4</v>
      </c>
      <c r="E6">
        <v>1</v>
      </c>
      <c r="F6">
        <v>4</v>
      </c>
      <c r="G6">
        <v>1</v>
      </c>
      <c r="I6">
        <v>4</v>
      </c>
      <c r="K6">
        <v>1</v>
      </c>
      <c r="L6">
        <v>5</v>
      </c>
      <c r="M6">
        <v>1</v>
      </c>
      <c r="O6">
        <v>4</v>
      </c>
      <c r="Q6">
        <v>3</v>
      </c>
      <c r="R6">
        <v>5</v>
      </c>
      <c r="S6">
        <v>5</v>
      </c>
    </row>
    <row r="7" spans="1:21" x14ac:dyDescent="0.3">
      <c r="A7">
        <v>3823</v>
      </c>
      <c r="B7">
        <v>2</v>
      </c>
      <c r="C7">
        <v>4</v>
      </c>
      <c r="D7">
        <v>4</v>
      </c>
      <c r="E7">
        <v>4</v>
      </c>
      <c r="H7">
        <v>3</v>
      </c>
      <c r="I7">
        <v>1</v>
      </c>
      <c r="J7">
        <v>4</v>
      </c>
      <c r="K7">
        <v>4</v>
      </c>
      <c r="L7">
        <v>5</v>
      </c>
      <c r="M7">
        <v>2</v>
      </c>
      <c r="N7">
        <v>4</v>
      </c>
      <c r="P7">
        <v>1</v>
      </c>
      <c r="S7">
        <v>3</v>
      </c>
      <c r="U7">
        <v>2</v>
      </c>
    </row>
    <row r="8" spans="1:21" x14ac:dyDescent="0.3">
      <c r="A8">
        <v>5448</v>
      </c>
      <c r="B8">
        <v>4</v>
      </c>
      <c r="D8">
        <v>3</v>
      </c>
      <c r="E8">
        <v>1</v>
      </c>
      <c r="F8">
        <v>1</v>
      </c>
      <c r="G8">
        <v>4</v>
      </c>
      <c r="I8">
        <v>5</v>
      </c>
      <c r="J8">
        <v>2</v>
      </c>
      <c r="L8">
        <v>1</v>
      </c>
      <c r="O8">
        <v>3</v>
      </c>
      <c r="Q8">
        <v>1</v>
      </c>
      <c r="T8">
        <v>5</v>
      </c>
      <c r="U8">
        <v>2</v>
      </c>
    </row>
    <row r="9" spans="1:21" x14ac:dyDescent="0.3">
      <c r="A9">
        <v>5347</v>
      </c>
      <c r="B9">
        <v>4</v>
      </c>
      <c r="F9">
        <v>3</v>
      </c>
      <c r="G9">
        <v>2</v>
      </c>
      <c r="H9">
        <v>2</v>
      </c>
      <c r="J9">
        <v>3</v>
      </c>
      <c r="M9">
        <v>2</v>
      </c>
      <c r="N9">
        <v>1</v>
      </c>
      <c r="O9">
        <v>2</v>
      </c>
      <c r="P9">
        <v>4</v>
      </c>
      <c r="R9">
        <v>1</v>
      </c>
      <c r="S9">
        <v>3</v>
      </c>
      <c r="T9">
        <v>5</v>
      </c>
    </row>
    <row r="10" spans="1:21" x14ac:dyDescent="0.3">
      <c r="A10">
        <v>4117</v>
      </c>
      <c r="B10">
        <v>5</v>
      </c>
      <c r="C10">
        <v>1</v>
      </c>
      <c r="E10">
        <v>4</v>
      </c>
      <c r="F10">
        <v>2</v>
      </c>
      <c r="G10">
        <v>4</v>
      </c>
      <c r="H10">
        <v>4</v>
      </c>
      <c r="I10">
        <v>4</v>
      </c>
      <c r="K10">
        <v>1</v>
      </c>
      <c r="L10">
        <v>2</v>
      </c>
      <c r="N10">
        <v>1</v>
      </c>
      <c r="P10">
        <v>5</v>
      </c>
      <c r="U10">
        <v>5</v>
      </c>
    </row>
    <row r="11" spans="1:21" x14ac:dyDescent="0.3">
      <c r="A11">
        <v>2765</v>
      </c>
      <c r="B11">
        <v>4</v>
      </c>
      <c r="C11">
        <v>2</v>
      </c>
      <c r="E11">
        <v>5</v>
      </c>
      <c r="F11">
        <v>3</v>
      </c>
      <c r="H11">
        <v>4</v>
      </c>
      <c r="I11">
        <v>3</v>
      </c>
      <c r="J11">
        <v>4</v>
      </c>
      <c r="N11">
        <v>2</v>
      </c>
      <c r="Q11">
        <v>2</v>
      </c>
      <c r="R11">
        <v>5</v>
      </c>
      <c r="S11">
        <v>1</v>
      </c>
    </row>
    <row r="12" spans="1:21" x14ac:dyDescent="0.3">
      <c r="A12">
        <v>5450</v>
      </c>
      <c r="B12">
        <v>2</v>
      </c>
      <c r="C12">
        <v>1</v>
      </c>
      <c r="D12">
        <v>5</v>
      </c>
      <c r="G12">
        <v>5</v>
      </c>
      <c r="H12">
        <v>5</v>
      </c>
      <c r="M12">
        <v>3</v>
      </c>
      <c r="N12">
        <v>2</v>
      </c>
      <c r="Q12">
        <v>1</v>
      </c>
      <c r="S12">
        <v>2</v>
      </c>
      <c r="T12">
        <v>1</v>
      </c>
      <c r="U12">
        <v>4</v>
      </c>
    </row>
    <row r="13" spans="1:21" x14ac:dyDescent="0.3">
      <c r="A13">
        <v>139</v>
      </c>
      <c r="B13">
        <v>3</v>
      </c>
      <c r="C13">
        <v>5</v>
      </c>
      <c r="D13">
        <v>2</v>
      </c>
      <c r="H13">
        <v>2</v>
      </c>
      <c r="J13">
        <v>1</v>
      </c>
      <c r="L13">
        <v>3</v>
      </c>
      <c r="N13">
        <v>3</v>
      </c>
      <c r="P13">
        <v>2</v>
      </c>
      <c r="Q13">
        <v>5</v>
      </c>
      <c r="U13">
        <v>2</v>
      </c>
    </row>
    <row r="14" spans="1:21" x14ac:dyDescent="0.3">
      <c r="A14">
        <v>1940</v>
      </c>
      <c r="B14">
        <v>2</v>
      </c>
      <c r="E14">
        <v>5</v>
      </c>
      <c r="F14">
        <v>4</v>
      </c>
      <c r="H14">
        <v>4</v>
      </c>
      <c r="I14">
        <v>5</v>
      </c>
      <c r="M14">
        <v>2</v>
      </c>
      <c r="N14">
        <v>4</v>
      </c>
      <c r="P14">
        <v>3</v>
      </c>
      <c r="T14">
        <v>5</v>
      </c>
    </row>
    <row r="15" spans="1:21" x14ac:dyDescent="0.3">
      <c r="A15">
        <v>3118</v>
      </c>
      <c r="B15">
        <v>3</v>
      </c>
      <c r="D15">
        <v>3</v>
      </c>
      <c r="F15">
        <v>2</v>
      </c>
      <c r="H15">
        <v>3</v>
      </c>
      <c r="K15">
        <v>4</v>
      </c>
      <c r="M15">
        <v>1</v>
      </c>
      <c r="N15">
        <v>2</v>
      </c>
      <c r="O15">
        <v>2</v>
      </c>
      <c r="P15">
        <v>3</v>
      </c>
      <c r="Q15">
        <v>5</v>
      </c>
      <c r="R15">
        <v>1</v>
      </c>
    </row>
    <row r="16" spans="1:21" x14ac:dyDescent="0.3">
      <c r="A16">
        <v>4656</v>
      </c>
      <c r="B16">
        <v>4</v>
      </c>
      <c r="C16">
        <v>4</v>
      </c>
      <c r="F16">
        <v>5</v>
      </c>
      <c r="G16">
        <v>5</v>
      </c>
      <c r="H16">
        <v>2</v>
      </c>
      <c r="J16">
        <v>3</v>
      </c>
      <c r="K16">
        <v>5</v>
      </c>
      <c r="M16">
        <v>1</v>
      </c>
      <c r="N16">
        <v>3</v>
      </c>
      <c r="P16">
        <v>2</v>
      </c>
      <c r="R16">
        <v>3</v>
      </c>
      <c r="T16">
        <v>3</v>
      </c>
      <c r="U16">
        <v>1</v>
      </c>
    </row>
    <row r="17" spans="1:21" x14ac:dyDescent="0.3">
      <c r="A17">
        <v>4796</v>
      </c>
      <c r="D17">
        <v>1</v>
      </c>
      <c r="F17">
        <v>3</v>
      </c>
      <c r="G17">
        <v>2</v>
      </c>
      <c r="I17">
        <v>2</v>
      </c>
      <c r="K17">
        <v>1</v>
      </c>
      <c r="L17">
        <v>5</v>
      </c>
      <c r="N17">
        <v>2</v>
      </c>
      <c r="Q17">
        <v>2</v>
      </c>
      <c r="R17">
        <v>2</v>
      </c>
      <c r="S17">
        <v>4</v>
      </c>
      <c r="T17">
        <v>3</v>
      </c>
      <c r="U17">
        <v>4</v>
      </c>
    </row>
    <row r="18" spans="1:21" x14ac:dyDescent="0.3">
      <c r="A18">
        <v>6037</v>
      </c>
      <c r="H18">
        <v>2</v>
      </c>
      <c r="J18">
        <v>2</v>
      </c>
      <c r="L18">
        <v>2</v>
      </c>
      <c r="N18">
        <v>3</v>
      </c>
      <c r="P18">
        <v>3</v>
      </c>
      <c r="Q18">
        <v>4</v>
      </c>
    </row>
    <row r="19" spans="1:21" x14ac:dyDescent="0.3">
      <c r="A19">
        <v>3048</v>
      </c>
      <c r="B19">
        <v>4</v>
      </c>
      <c r="C19">
        <v>5</v>
      </c>
      <c r="D19">
        <v>1</v>
      </c>
      <c r="E19">
        <v>5</v>
      </c>
      <c r="F19">
        <v>1</v>
      </c>
      <c r="G19">
        <v>1</v>
      </c>
      <c r="H19">
        <v>4</v>
      </c>
      <c r="J19">
        <v>5</v>
      </c>
      <c r="O19">
        <v>4</v>
      </c>
      <c r="R19">
        <v>2</v>
      </c>
      <c r="S19">
        <v>1</v>
      </c>
      <c r="T19">
        <v>2</v>
      </c>
      <c r="U19">
        <v>5</v>
      </c>
    </row>
    <row r="20" spans="1:21" x14ac:dyDescent="0.3">
      <c r="A20">
        <v>4790</v>
      </c>
      <c r="B20">
        <v>5</v>
      </c>
      <c r="C20">
        <v>1</v>
      </c>
      <c r="D20">
        <v>3</v>
      </c>
      <c r="G20">
        <v>4</v>
      </c>
      <c r="H20">
        <v>2</v>
      </c>
      <c r="I20">
        <v>1</v>
      </c>
      <c r="J20">
        <v>3</v>
      </c>
      <c r="K20">
        <v>3</v>
      </c>
      <c r="L20">
        <v>3</v>
      </c>
      <c r="M20">
        <v>1</v>
      </c>
      <c r="Q20">
        <v>2</v>
      </c>
    </row>
    <row r="21" spans="1:21" x14ac:dyDescent="0.3">
      <c r="A21">
        <v>4489</v>
      </c>
      <c r="B21">
        <v>1</v>
      </c>
      <c r="C21">
        <v>2</v>
      </c>
      <c r="D21">
        <v>2</v>
      </c>
      <c r="E21">
        <v>4</v>
      </c>
      <c r="F21">
        <v>5</v>
      </c>
      <c r="H21">
        <v>2</v>
      </c>
      <c r="I21">
        <v>3</v>
      </c>
      <c r="J21">
        <v>2</v>
      </c>
      <c r="K21">
        <v>2</v>
      </c>
      <c r="L21">
        <v>1</v>
      </c>
      <c r="N21">
        <v>4</v>
      </c>
      <c r="O21">
        <v>5</v>
      </c>
      <c r="P21">
        <v>5</v>
      </c>
      <c r="Q21">
        <v>4</v>
      </c>
      <c r="R21">
        <v>3</v>
      </c>
      <c r="S21">
        <v>5</v>
      </c>
      <c r="T21">
        <v>3</v>
      </c>
    </row>
    <row r="22" spans="1:21" x14ac:dyDescent="0.3">
      <c r="A22" t="s">
        <v>21</v>
      </c>
      <c r="B22">
        <f>COUNT(B2:B21)</f>
        <v>16</v>
      </c>
      <c r="C22">
        <f t="shared" ref="C22:E22" si="0">COUNT(C2:C21)</f>
        <v>12</v>
      </c>
      <c r="D22">
        <f t="shared" si="0"/>
        <v>11</v>
      </c>
      <c r="E22">
        <f t="shared" si="0"/>
        <v>10</v>
      </c>
      <c r="F22">
        <f>COUNT(F2:F21)</f>
        <v>14</v>
      </c>
      <c r="G22">
        <f t="shared" ref="G22" si="1">COUNT(G2:G21)</f>
        <v>12</v>
      </c>
      <c r="H22">
        <f t="shared" ref="H22" si="2">COUNT(H2:H21)</f>
        <v>17</v>
      </c>
      <c r="I22">
        <f t="shared" ref="I22" si="3">COUNT(I2:I21)</f>
        <v>11</v>
      </c>
      <c r="J22">
        <f>COUNT(J2:J21)</f>
        <v>11</v>
      </c>
      <c r="K22">
        <f t="shared" ref="K22" si="4">COUNT(K2:K21)</f>
        <v>11</v>
      </c>
      <c r="L22">
        <f t="shared" ref="L22" si="5">COUNT(L2:L21)</f>
        <v>11</v>
      </c>
      <c r="M22">
        <f t="shared" ref="M22" si="6">COUNT(M2:M21)</f>
        <v>11</v>
      </c>
      <c r="N22">
        <f>COUNT(N2:N21)</f>
        <v>15</v>
      </c>
      <c r="O22">
        <f t="shared" ref="O22" si="7">COUNT(O2:O21)</f>
        <v>9</v>
      </c>
      <c r="P22">
        <f t="shared" ref="P22" si="8">COUNT(P2:P21)</f>
        <v>13</v>
      </c>
      <c r="Q22">
        <f>COUNT(Q2:Q21)</f>
        <v>12</v>
      </c>
      <c r="R22">
        <f t="shared" ref="R22" si="9">COUNT(R2:R21)</f>
        <v>12</v>
      </c>
      <c r="S22">
        <f t="shared" ref="S22" si="10">COUNT(S2:S21)</f>
        <v>12</v>
      </c>
      <c r="T22">
        <f t="shared" ref="T22" si="11">COUNT(T2:T21)</f>
        <v>11</v>
      </c>
      <c r="U22">
        <f>COUNT(U2:U21)</f>
        <v>10</v>
      </c>
    </row>
    <row r="23" spans="1:21" x14ac:dyDescent="0.3">
      <c r="A23" t="s">
        <v>22</v>
      </c>
      <c r="B23">
        <f>SUM(B2:B21)/B22</f>
        <v>3.3125</v>
      </c>
      <c r="C23">
        <f t="shared" ref="C23:D23" si="12">SUM(C2:C21)/C22</f>
        <v>3</v>
      </c>
      <c r="D23">
        <f t="shared" si="12"/>
        <v>2.7272727272727271</v>
      </c>
      <c r="E23">
        <f>SUM(E2:E21)/E22</f>
        <v>3.6</v>
      </c>
      <c r="F23">
        <f t="shared" ref="F23:G23" si="13">SUM(F2:F21)/F22</f>
        <v>3.0714285714285716</v>
      </c>
      <c r="G23">
        <f t="shared" si="13"/>
        <v>2.9166666666666665</v>
      </c>
      <c r="H23">
        <f t="shared" ref="H23" si="14">SUM(H2:H21)/H22</f>
        <v>2.8235294117647061</v>
      </c>
      <c r="I23">
        <f t="shared" ref="I23:J23" si="15">SUM(I2:I21)/I22</f>
        <v>3</v>
      </c>
      <c r="J23">
        <f t="shared" si="15"/>
        <v>3</v>
      </c>
      <c r="K23">
        <f t="shared" ref="K23:L23" si="16">SUM(K2:K21)/K22</f>
        <v>2.6363636363636362</v>
      </c>
      <c r="L23">
        <f t="shared" si="16"/>
        <v>2.9090909090909092</v>
      </c>
      <c r="M23">
        <f>SUM(M2:M21)/M22</f>
        <v>1.8181818181818181</v>
      </c>
      <c r="N23">
        <f t="shared" ref="N23" si="17">SUM(N2:N21)/N22</f>
        <v>2.8</v>
      </c>
      <c r="O23">
        <f t="shared" ref="O23" si="18">SUM(O2:O21)/O22</f>
        <v>3.2222222222222223</v>
      </c>
      <c r="P23">
        <f>SUM(P2:P21)/P22</f>
        <v>3.1538461538461537</v>
      </c>
      <c r="Q23">
        <f>SUM(Q2:Q21)/Q22</f>
        <v>2.8333333333333335</v>
      </c>
      <c r="R23">
        <f t="shared" ref="R23" si="19">SUM(R2:R21)/R22</f>
        <v>3</v>
      </c>
      <c r="S23">
        <f t="shared" ref="S23" si="20">SUM(S2:S21)/S22</f>
        <v>2.8333333333333335</v>
      </c>
      <c r="T23">
        <f>SUM(T2:T21)/T22</f>
        <v>2.9090909090909092</v>
      </c>
      <c r="U23">
        <f>SUM(U2:U21)/U22</f>
        <v>3</v>
      </c>
    </row>
    <row r="24" spans="1:21" x14ac:dyDescent="0.3">
      <c r="A24" t="s">
        <v>23</v>
      </c>
      <c r="B24" s="1">
        <f>COUNTIF(B2:B21,"&gt;=4")/B22</f>
        <v>0.5625</v>
      </c>
      <c r="C24" s="1">
        <f t="shared" ref="C24:M24" si="21">COUNTIF(C2:C21,"&gt;=4")/C22</f>
        <v>0.41666666666666669</v>
      </c>
      <c r="D24" s="1">
        <f t="shared" si="21"/>
        <v>0.27272727272727271</v>
      </c>
      <c r="E24" s="1">
        <f t="shared" si="21"/>
        <v>0.7</v>
      </c>
      <c r="F24" s="1">
        <f>COUNTIF(F2:F21,"&gt;=4")/F22</f>
        <v>0.42857142857142855</v>
      </c>
      <c r="G24" s="1">
        <f t="shared" si="21"/>
        <v>0.5</v>
      </c>
      <c r="H24" s="1">
        <f t="shared" si="21"/>
        <v>0.35294117647058826</v>
      </c>
      <c r="I24" s="1">
        <f t="shared" si="21"/>
        <v>0.36363636363636365</v>
      </c>
      <c r="J24" s="1">
        <f>COUNTIF(J2:J21,"&gt;=4")/J22</f>
        <v>0.36363636363636365</v>
      </c>
      <c r="K24" s="1">
        <f t="shared" si="21"/>
        <v>0.36363636363636365</v>
      </c>
      <c r="L24" s="1">
        <f t="shared" si="21"/>
        <v>0.27272727272727271</v>
      </c>
      <c r="M24" s="1">
        <f t="shared" si="21"/>
        <v>9.0909090909090912E-2</v>
      </c>
      <c r="N24" s="1">
        <f>COUNTIF(N2:N21,"&gt;=4")/N22</f>
        <v>0.33333333333333331</v>
      </c>
      <c r="O24" s="1">
        <f>COUNTIF(O2:O21,"&gt;=4")/O22</f>
        <v>0.44444444444444442</v>
      </c>
      <c r="P24" s="1">
        <f t="shared" ref="P24:Q24" si="22">COUNTIF(P2:P21,"&gt;=4")/P22</f>
        <v>0.38461538461538464</v>
      </c>
      <c r="Q24" s="1">
        <f t="shared" si="22"/>
        <v>0.41666666666666669</v>
      </c>
      <c r="R24" s="1">
        <f>COUNTIF(R2:R21,"&gt;=4")/R22</f>
        <v>0.33333333333333331</v>
      </c>
      <c r="S24" s="1">
        <f t="shared" ref="S24:U24" si="23">COUNTIF(S2:S21,"&gt;=4")/S22</f>
        <v>0.33333333333333331</v>
      </c>
      <c r="T24" s="1">
        <f t="shared" si="23"/>
        <v>0.27272727272727271</v>
      </c>
      <c r="U24" s="1">
        <f t="shared" si="23"/>
        <v>0.4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Plan2</vt:lpstr>
      <vt:lpstr>Plan1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Lemes Gouw</dc:creator>
  <cp:lastModifiedBy>fabiogouw</cp:lastModifiedBy>
  <dcterms:created xsi:type="dcterms:W3CDTF">2013-09-19T20:37:11Z</dcterms:created>
  <dcterms:modified xsi:type="dcterms:W3CDTF">2013-09-20T01:35:10Z</dcterms:modified>
</cp:coreProperties>
</file>