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90026_corp_caixa_gov_br/Documents/Área de Trabalho/"/>
    </mc:Choice>
  </mc:AlternateContent>
  <xr:revisionPtr revIDLastSave="216" documentId="8_{D791001C-5F5E-46BB-8194-EC4C4FBB0CAA}" xr6:coauthVersionLast="47" xr6:coauthVersionMax="47" xr10:uidLastSave="{44F19D8B-AE55-42D2-A600-2A3D79CDF5D0}"/>
  <bookViews>
    <workbookView xWindow="-108" yWindow="-108" windowWidth="23256" windowHeight="12456" firstSheet="3" activeTab="3" xr2:uid="{FDA7B853-3324-45A3-AA08-94BEFE34410B}"/>
  </bookViews>
  <sheets>
    <sheet name="Dados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Categoria">#N/A</definedName>
    <definedName name="SegmentaçãodeDados_Mês">#N/A</definedName>
  </definedNames>
  <calcPr calcId="191029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<sst xmlns="http://schemas.openxmlformats.org/spreadsheetml/2006/main" count="99" uniqueCount="42">
  <si>
    <t>Data</t>
  </si>
  <si>
    <t>Tipo</t>
  </si>
  <si>
    <t>Descrição</t>
  </si>
  <si>
    <t>Valor</t>
  </si>
  <si>
    <t>Categoria</t>
  </si>
  <si>
    <t>Status</t>
  </si>
  <si>
    <t>Operação Bancária</t>
  </si>
  <si>
    <t>ENTRADA</t>
  </si>
  <si>
    <t>Saúde</t>
  </si>
  <si>
    <t>Consulta Dentista</t>
  </si>
  <si>
    <t>Cartão de Crédito</t>
  </si>
  <si>
    <t>Pago</t>
  </si>
  <si>
    <t>SAIDA</t>
  </si>
  <si>
    <t>Investimentos</t>
  </si>
  <si>
    <t>Dividendos de ações</t>
  </si>
  <si>
    <t>Transferência</t>
  </si>
  <si>
    <t>Recebido</t>
  </si>
  <si>
    <t>Lazer</t>
  </si>
  <si>
    <t>Cinema</t>
  </si>
  <si>
    <t>Shopping</t>
  </si>
  <si>
    <t>Cartão de Débito</t>
  </si>
  <si>
    <t>Renda Fixa</t>
  </si>
  <si>
    <t>Salário Mensal</t>
  </si>
  <si>
    <t>Moradia</t>
  </si>
  <si>
    <t>Luz</t>
  </si>
  <si>
    <t>Débito Automático</t>
  </si>
  <si>
    <t>Pendente</t>
  </si>
  <si>
    <t>Água</t>
  </si>
  <si>
    <t>Outros</t>
  </si>
  <si>
    <t>Condomínio</t>
  </si>
  <si>
    <t>Restaurante</t>
  </si>
  <si>
    <t>Consulta Clínico Geral</t>
  </si>
  <si>
    <t>Aluguel</t>
  </si>
  <si>
    <t>Rótulos de Linha</t>
  </si>
  <si>
    <t>Total Geral</t>
  </si>
  <si>
    <t>Soma de Valor</t>
  </si>
  <si>
    <r>
      <t xml:space="preserve">quanto tive de </t>
    </r>
    <r>
      <rPr>
        <b/>
        <sz val="11"/>
        <color theme="1"/>
        <rFont val="Calibri"/>
        <family val="2"/>
        <scheme val="minor"/>
      </rPr>
      <t xml:space="preserve">saída </t>
    </r>
    <r>
      <rPr>
        <sz val="11"/>
        <color theme="1"/>
        <rFont val="Calibri"/>
        <family val="2"/>
        <scheme val="minor"/>
      </rPr>
      <t>por</t>
    </r>
    <r>
      <rPr>
        <b/>
        <sz val="11"/>
        <color theme="1"/>
        <rFont val="Calibri"/>
        <family val="2"/>
        <scheme val="minor"/>
      </rPr>
      <t xml:space="preserve"> categoria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sumarizando em reais</t>
    </r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</si>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</sst>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&quot;R$&quot;\ #,##0.00"/>
    <numFmt numFmtId="167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164" fontId="0" fillId="0" borderId="0" xfId="0" applyNumberFormat="1"/>
    <xf numFmtId="0" fontId="0" fillId="2" borderId="0" xfId="0" applyFill="1"/>
    <xf numFmtId="0" fontId="0" fillId="3" borderId="0" xfId="0" applyFill="1"/>
    <xf numFmtId="167" fontId="0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/>
    </xf>
    <xf numFmtId="0" fontId="2" fillId="2" borderId="0" xfId="0" applyFont="1" applyFill="1"/>
    <xf numFmtId="14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</cellXfs>
  <cellStyles count="2">
    <cellStyle name="Normal" xfId="0" builtinId="0"/>
    <cellStyle name="Vírgula" xfId="1" builtinId="3"/>
  </cellStyles>
  <dxfs count="1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5050"/>
        </patternFill>
      </fill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color rgb="FFFF5050"/>
      </font>
      <fill>
        <patternFill patternType="solid">
          <fgColor rgb="FFFF5050"/>
          <bgColor rgb="FFFF6600"/>
        </patternFill>
      </fill>
      <border diagonalUp="0" diagonalDown="0">
        <left/>
        <right/>
        <top/>
        <bottom/>
        <vertical/>
        <horizontal/>
      </border>
    </dxf>
    <dxf>
      <numFmt numFmtId="167" formatCode="_-* #,##0_-;\-* #,##0_-;_-* &quot;-&quot;??_-;_-@_-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&quot;R$&quot;\ #,##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1" defaultTableStyle="TableStyleMedium2" defaultPivotStyle="PivotStyleLight16">
    <tableStyle name="SlicerStyleDark4 2" pivot="0" table="0" count="10" xr9:uid="{A413594E-B20A-43D0-A4D6-DA8844B02A22}">
      <tableStyleElement type="wholeTable" dxfId="5"/>
      <tableStyleElement type="headerRow" dxfId="4"/>
    </tableStyle>
  </tableStyles>
  <colors>
    <mruColors>
      <color rgb="FFFF5050"/>
      <color rgb="FFFF6600"/>
      <color rgb="FFFF996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0"/>
              <bgColor theme="7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FF5050"/>
              </a:gs>
              <a:gs pos="74000">
                <a:schemeClr val="bg1"/>
              </a:gs>
              <a:gs pos="83000">
                <a:schemeClr val="bg1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F5050"/>
                </a:gs>
                <a:gs pos="74000">
                  <a:schemeClr val="bg1"/>
                </a:gs>
                <a:gs pos="83000">
                  <a:schemeClr val="bg1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Controller!$E$5:$E$7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Controller!$F$5:$F$7</c:f>
              <c:numCache>
                <c:formatCode>"R$"\ #,##0.00</c:formatCode>
                <c:ptCount val="2"/>
                <c:pt idx="0">
                  <c:v>500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8-400A-B642-3232086F44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4410207"/>
        <c:axId val="371842319"/>
      </c:barChart>
      <c:catAx>
        <c:axId val="3044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842319"/>
        <c:crosses val="autoZero"/>
        <c:auto val="1"/>
        <c:lblAlgn val="ctr"/>
        <c:lblOffset val="100"/>
        <c:noMultiLvlLbl val="0"/>
      </c:catAx>
      <c:valAx>
        <c:axId val="371842319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3044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[Pasta1.xlsx]Controller!Tabela dinâmica1</c:name>
    <c:fmtId val="2"/>
  </c:pivotSource>
  <c:chart>
    <c:autoTitleDeleted val="1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rgbClr val="FF5050"/>
              </a:gs>
              <a:gs pos="74000">
                <a:schemeClr val="bg1"/>
              </a:gs>
              <a:gs pos="83000">
                <a:schemeClr val="bg1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F5050"/>
                </a:gs>
                <a:gs pos="74000">
                  <a:schemeClr val="bg1"/>
                </a:gs>
                <a:gs pos="83000">
                  <a:schemeClr val="bg1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Controller!$A$5:$A$9</c:f>
              <c:strCache>
                <c:ptCount val="4"/>
                <c:pt idx="0">
                  <c:v>Lazer</c:v>
                </c:pt>
                <c:pt idx="1">
                  <c:v>Moradia</c:v>
                </c:pt>
                <c:pt idx="2">
                  <c:v>Outros</c:v>
                </c:pt>
                <c:pt idx="3">
                  <c:v>Saúde</c:v>
                </c:pt>
              </c:strCache>
            </c:strRef>
          </c:cat>
          <c:val>
            <c:numRef>
              <c:f>Controller!$B$5:$B$9</c:f>
              <c:numCache>
                <c:formatCode>"R$"\ #,##0.00</c:formatCode>
                <c:ptCount val="4"/>
                <c:pt idx="0">
                  <c:v>600</c:v>
                </c:pt>
                <c:pt idx="1">
                  <c:v>3150</c:v>
                </c:pt>
                <c:pt idx="2">
                  <c:v>2000</c:v>
                </c:pt>
                <c:pt idx="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C-41D8-B81F-938B2D7E26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5475903"/>
        <c:axId val="1997747887"/>
      </c:barChart>
      <c:catAx>
        <c:axId val="19954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7747887"/>
        <c:crosses val="autoZero"/>
        <c:auto val="1"/>
        <c:lblAlgn val="ctr"/>
        <c:lblOffset val="100"/>
        <c:noMultiLvlLbl val="0"/>
      </c:catAx>
      <c:valAx>
        <c:axId val="199774788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95475903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0">
                  <a:srgbClr val="FF5050"/>
                </a:gs>
                <a:gs pos="74000">
                  <a:schemeClr val="bg1"/>
                </a:gs>
                <a:gs pos="83000">
                  <a:schemeClr val="bg1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D-4722-AF56-8B9D17370C9D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gradFill>
              <a:gsLst>
                <a:gs pos="0">
                  <a:schemeClr val="bg1">
                    <a:lumMod val="85000"/>
                  </a:schemeClr>
                </a:gs>
                <a:gs pos="74000">
                  <a:schemeClr val="bg1"/>
                </a:gs>
                <a:gs pos="83000">
                  <a:schemeClr val="bg1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85000"/>
                    </a:schemeClr>
                  </a:gs>
                  <a:gs pos="74000">
                    <a:schemeClr val="bg1"/>
                  </a:gs>
                  <a:gs pos="83000">
                    <a:schemeClr val="bg1"/>
                  </a:gs>
                  <a:gs pos="100000">
                    <a:schemeClr val="bg1"/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FD-4722-AF56-8B9D17370C9D}"/>
              </c:ext>
            </c:extLst>
          </c:dPt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FD-4722-AF56-8B9D17370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0640495"/>
        <c:axId val="1212930559"/>
      </c:barChart>
      <c:catAx>
        <c:axId val="78064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2930559"/>
        <c:crosses val="autoZero"/>
        <c:auto val="1"/>
        <c:lblAlgn val="ctr"/>
        <c:lblOffset val="100"/>
        <c:noMultiLvlLbl val="0"/>
      </c:catAx>
      <c:valAx>
        <c:axId val="121293055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8064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dos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20</xdr:row>
      <xdr:rowOff>144780</xdr:rowOff>
    </xdr:from>
    <xdr:to>
      <xdr:col>19</xdr:col>
      <xdr:colOff>487680</xdr:colOff>
      <xdr:row>37</xdr:row>
      <xdr:rowOff>76200</xdr:rowOff>
    </xdr:to>
    <xdr:grpSp>
      <xdr:nvGrpSpPr>
        <xdr:cNvPr id="3077" name="Agrupar 3076">
          <a:extLst>
            <a:ext uri="{FF2B5EF4-FFF2-40B4-BE49-F238E27FC236}">
              <a16:creationId xmlns:a16="http://schemas.microsoft.com/office/drawing/2014/main" id="{F086FA32-021D-BC84-D565-88F9A4B122BF}"/>
            </a:ext>
          </a:extLst>
        </xdr:cNvPr>
        <xdr:cNvGrpSpPr/>
      </xdr:nvGrpSpPr>
      <xdr:grpSpPr>
        <a:xfrm>
          <a:off x="2324100" y="4610100"/>
          <a:ext cx="11170920" cy="3040380"/>
          <a:chOff x="2324100" y="4701540"/>
          <a:chExt cx="5753100" cy="3040380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01831E15-B91E-BC61-82DD-1493F78826C7}"/>
              </a:ext>
            </a:extLst>
          </xdr:cNvPr>
          <xdr:cNvGrpSpPr/>
        </xdr:nvGrpSpPr>
        <xdr:grpSpPr>
          <a:xfrm>
            <a:off x="2324100" y="4701540"/>
            <a:ext cx="5753100" cy="3040380"/>
            <a:chOff x="1752600" y="3916680"/>
            <a:chExt cx="5753100" cy="3040380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7CF0B2E6-0B6C-870D-105B-8E6731E79D5D}"/>
                </a:ext>
              </a:extLst>
            </xdr:cNvPr>
            <xdr:cNvGrpSpPr/>
          </xdr:nvGrpSpPr>
          <xdr:grpSpPr>
            <a:xfrm>
              <a:off x="1752600" y="3916680"/>
              <a:ext cx="5753100" cy="3040380"/>
              <a:chOff x="1752600" y="3916680"/>
              <a:chExt cx="5753100" cy="3040380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EA34F3F1-E885-4E57-87FA-780B4BF5413A}"/>
                  </a:ext>
                </a:extLst>
              </xdr:cNvPr>
              <xdr:cNvSpPr/>
            </xdr:nvSpPr>
            <xdr:spPr>
              <a:xfrm>
                <a:off x="1752600" y="3916680"/>
                <a:ext cx="5745480" cy="300990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6" name="Gráfico 5">
                <a:extLst>
                  <a:ext uri="{FF2B5EF4-FFF2-40B4-BE49-F238E27FC236}">
                    <a16:creationId xmlns:a16="http://schemas.microsoft.com/office/drawing/2014/main" id="{09AE278E-6257-404D-8575-6FC441C3F17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362200" y="4213860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D9576030-A158-4BDB-8EB6-6C1715232951}"/>
                  </a:ext>
                </a:extLst>
              </xdr:cNvPr>
              <xdr:cNvSpPr/>
            </xdr:nvSpPr>
            <xdr:spPr>
              <a:xfrm>
                <a:off x="1752600" y="3916680"/>
                <a:ext cx="5753100" cy="44196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505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A3B5AE8A-00CA-4C70-B455-E3DE83EF7BBB}"/>
                </a:ext>
              </a:extLst>
            </xdr:cNvPr>
            <xdr:cNvSpPr txBox="1"/>
          </xdr:nvSpPr>
          <xdr:spPr>
            <a:xfrm>
              <a:off x="4355359" y="3924300"/>
              <a:ext cx="1447800" cy="3733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19" name="Gráfico 18" descr="Registrar estrutura de tópicos">
            <a:extLst>
              <a:ext uri="{FF2B5EF4-FFF2-40B4-BE49-F238E27FC236}">
                <a16:creationId xmlns:a16="http://schemas.microsoft.com/office/drawing/2014/main" id="{A17FDC39-C57D-F5F2-6EFF-D2458A4136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4615245" y="4714380"/>
            <a:ext cx="287153" cy="4138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3</xdr:row>
      <xdr:rowOff>99061</xdr:rowOff>
    </xdr:from>
    <xdr:to>
      <xdr:col>0</xdr:col>
      <xdr:colOff>1920240</xdr:colOff>
      <xdr:row>10</xdr:row>
      <xdr:rowOff>53341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Mês">
              <a:extLst>
                <a:ext uri="{FF2B5EF4-FFF2-40B4-BE49-F238E27FC236}">
                  <a16:creationId xmlns:a16="http://schemas.microsoft.com/office/drawing/2014/main" id="{F1448319-4B2C-42E6-BBD8-AA2D81C5D8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1455421"/>
              <a:ext cx="1844040" cy="1234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68580</xdr:colOff>
      <xdr:row>12</xdr:row>
      <xdr:rowOff>60960</xdr:rowOff>
    </xdr:from>
    <xdr:to>
      <xdr:col>0</xdr:col>
      <xdr:colOff>1897380</xdr:colOff>
      <xdr:row>25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Categoria">
              <a:extLst>
                <a:ext uri="{FF2B5EF4-FFF2-40B4-BE49-F238E27FC236}">
                  <a16:creationId xmlns:a16="http://schemas.microsoft.com/office/drawing/2014/main" id="{376E8587-B35D-4703-A3D5-686D60B081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" y="30632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289560</xdr:colOff>
      <xdr:row>2</xdr:row>
      <xdr:rowOff>99060</xdr:rowOff>
    </xdr:from>
    <xdr:to>
      <xdr:col>10</xdr:col>
      <xdr:colOff>228600</xdr:colOff>
      <xdr:row>19</xdr:row>
      <xdr:rowOff>22860</xdr:rowOff>
    </xdr:to>
    <xdr:grpSp>
      <xdr:nvGrpSpPr>
        <xdr:cNvPr id="3078" name="Agrupar 3077">
          <a:extLst>
            <a:ext uri="{FF2B5EF4-FFF2-40B4-BE49-F238E27FC236}">
              <a16:creationId xmlns:a16="http://schemas.microsoft.com/office/drawing/2014/main" id="{0ED6397F-B25B-98F0-29BC-EA82F4A3FB7F}"/>
            </a:ext>
          </a:extLst>
        </xdr:cNvPr>
        <xdr:cNvGrpSpPr/>
      </xdr:nvGrpSpPr>
      <xdr:grpSpPr>
        <a:xfrm>
          <a:off x="2324100" y="1272540"/>
          <a:ext cx="5425440" cy="3032760"/>
          <a:chOff x="2324100" y="1417320"/>
          <a:chExt cx="5753100" cy="303276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F1EB8096-53A6-B193-762F-3DCC59CEF5DF}"/>
              </a:ext>
            </a:extLst>
          </xdr:cNvPr>
          <xdr:cNvGrpSpPr/>
        </xdr:nvGrpSpPr>
        <xdr:grpSpPr>
          <a:xfrm>
            <a:off x="2324100" y="1417320"/>
            <a:ext cx="5753100" cy="3032760"/>
            <a:chOff x="1752600" y="175260"/>
            <a:chExt cx="5753100" cy="3032760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41A835FE-3FE8-E0A3-3A15-99D3B1DC6A1A}"/>
                </a:ext>
              </a:extLst>
            </xdr:cNvPr>
            <xdr:cNvGrpSpPr/>
          </xdr:nvGrpSpPr>
          <xdr:grpSpPr>
            <a:xfrm>
              <a:off x="1752600" y="175260"/>
              <a:ext cx="5753100" cy="3032760"/>
              <a:chOff x="1752600" y="175260"/>
              <a:chExt cx="5753100" cy="3032760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2A4E118D-FADA-9422-BDAB-5B4A3A856599}"/>
                  </a:ext>
                </a:extLst>
              </xdr:cNvPr>
              <xdr:cNvSpPr/>
            </xdr:nvSpPr>
            <xdr:spPr>
              <a:xfrm>
                <a:off x="1752600" y="175260"/>
                <a:ext cx="5745480" cy="300990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7CE0190F-7664-4038-A7D9-D0A4A36C757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981200" y="464820"/>
              <a:ext cx="547116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8C438B2C-C71E-1F56-B93C-E4ED13425AF7}"/>
                  </a:ext>
                </a:extLst>
              </xdr:cNvPr>
              <xdr:cNvSpPr/>
            </xdr:nvSpPr>
            <xdr:spPr>
              <a:xfrm>
                <a:off x="1752600" y="175260"/>
                <a:ext cx="5753100" cy="44196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505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29E3FE3A-31FF-1483-FE3D-2B586F50BCEF}"/>
                </a:ext>
              </a:extLst>
            </xdr:cNvPr>
            <xdr:cNvSpPr txBox="1"/>
          </xdr:nvSpPr>
          <xdr:spPr>
            <a:xfrm>
              <a:off x="4175760" y="175260"/>
              <a:ext cx="1447800" cy="3733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7" name="Gráfico 16" descr="Dinheiro voador estrutura de tópicos">
            <a:extLst>
              <a:ext uri="{FF2B5EF4-FFF2-40B4-BE49-F238E27FC236}">
                <a16:creationId xmlns:a16="http://schemas.microsoft.com/office/drawing/2014/main" id="{7533AA24-7772-7A32-C41F-D8B7834A8C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4366260" y="1463040"/>
            <a:ext cx="358140" cy="35814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487680</xdr:colOff>
      <xdr:row>0</xdr:row>
      <xdr:rowOff>457200</xdr:rowOff>
    </xdr:from>
    <xdr:to>
      <xdr:col>18</xdr:col>
      <xdr:colOff>365760</xdr:colOff>
      <xdr:row>0</xdr:row>
      <xdr:rowOff>792480</xdr:rowOff>
    </xdr:to>
    <xdr:grpSp>
      <xdr:nvGrpSpPr>
        <xdr:cNvPr id="56" name="Agrupar 5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769899E-D33C-53A6-D353-521EF9BD18B1}"/>
            </a:ext>
          </a:extLst>
        </xdr:cNvPr>
        <xdr:cNvGrpSpPr/>
      </xdr:nvGrpSpPr>
      <xdr:grpSpPr>
        <a:xfrm>
          <a:off x="8618220" y="457200"/>
          <a:ext cx="4145280" cy="335280"/>
          <a:chOff x="8618220" y="457200"/>
          <a:chExt cx="4145280" cy="335280"/>
        </a:xfrm>
      </xdr:grpSpPr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62997DE1-0B3F-480C-8513-20EF078149F8}"/>
              </a:ext>
            </a:extLst>
          </xdr:cNvPr>
          <xdr:cNvSpPr/>
        </xdr:nvSpPr>
        <xdr:spPr>
          <a:xfrm>
            <a:off x="8618220" y="457200"/>
            <a:ext cx="4145280" cy="335280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>
                <a:solidFill>
                  <a:schemeClr val="bg1">
                    <a:lumMod val="65000"/>
                  </a:schemeClr>
                </a:solidFill>
              </a:rPr>
              <a:t>Pesquisar Dados...</a:t>
            </a:r>
          </a:p>
        </xdr:txBody>
      </xdr:sp>
      <xdr:pic>
        <xdr:nvPicPr>
          <xdr:cNvPr id="55" name="Gráfico 54" descr="Lupa com preenchimento sólido">
            <a:extLst>
              <a:ext uri="{FF2B5EF4-FFF2-40B4-BE49-F238E27FC236}">
                <a16:creationId xmlns:a16="http://schemas.microsoft.com/office/drawing/2014/main" id="{6A9823EC-F821-41FB-987E-65D578C24E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2397740" y="457200"/>
            <a:ext cx="312420" cy="31242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312420</xdr:colOff>
      <xdr:row>0</xdr:row>
      <xdr:rowOff>259080</xdr:rowOff>
    </xdr:from>
    <xdr:to>
      <xdr:col>8</xdr:col>
      <xdr:colOff>182880</xdr:colOff>
      <xdr:row>1</xdr:row>
      <xdr:rowOff>68580</xdr:rowOff>
    </xdr:to>
    <xdr:grpSp>
      <xdr:nvGrpSpPr>
        <xdr:cNvPr id="62" name="Agrupar 61">
          <a:extLst>
            <a:ext uri="{FF2B5EF4-FFF2-40B4-BE49-F238E27FC236}">
              <a16:creationId xmlns:a16="http://schemas.microsoft.com/office/drawing/2014/main" id="{C1D3AF6A-91F9-A804-E4E0-9C89FC749145}"/>
            </a:ext>
          </a:extLst>
        </xdr:cNvPr>
        <xdr:cNvGrpSpPr/>
      </xdr:nvGrpSpPr>
      <xdr:grpSpPr>
        <a:xfrm>
          <a:off x="2346960" y="259080"/>
          <a:ext cx="4137660" cy="800100"/>
          <a:chOff x="2346960" y="259080"/>
          <a:chExt cx="4137660" cy="800100"/>
        </a:xfrm>
      </xdr:grpSpPr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FD548EA9-CDBC-4C0E-8C65-AAF7330E3AD4}"/>
              </a:ext>
            </a:extLst>
          </xdr:cNvPr>
          <xdr:cNvSpPr/>
        </xdr:nvSpPr>
        <xdr:spPr>
          <a:xfrm>
            <a:off x="2346960" y="350520"/>
            <a:ext cx="647700" cy="586740"/>
          </a:xfrm>
          <a:prstGeom prst="roundRect">
            <a:avLst/>
          </a:prstGeom>
          <a:solidFill>
            <a:srgbClr val="FF5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id="{2AEA9949-6A5F-355C-6736-1D7DC6ECDA21}"/>
              </a:ext>
            </a:extLst>
          </xdr:cNvPr>
          <xdr:cNvSpPr txBox="1"/>
        </xdr:nvSpPr>
        <xdr:spPr>
          <a:xfrm>
            <a:off x="2994660" y="259080"/>
            <a:ext cx="2827020" cy="4267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>
                <a:latin typeface="Segoe UI Light" panose="020B0502040204020203" pitchFamily="34" charset="0"/>
                <a:cs typeface="Segoe UI Light" panose="020B0502040204020203" pitchFamily="34" charset="0"/>
              </a:rPr>
              <a:t>Olá, Fábio</a:t>
            </a:r>
          </a:p>
        </xdr:txBody>
      </xdr:sp>
      <xdr:sp macro="" textlink="">
        <xdr:nvSpPr>
          <xdr:cNvPr id="49" name="CaixaDeTexto 48">
            <a:extLst>
              <a:ext uri="{FF2B5EF4-FFF2-40B4-BE49-F238E27FC236}">
                <a16:creationId xmlns:a16="http://schemas.microsoft.com/office/drawing/2014/main" id="{5849989E-81AF-4E1A-BB04-FD9F06B4FD4D}"/>
              </a:ext>
            </a:extLst>
          </xdr:cNvPr>
          <xdr:cNvSpPr txBox="1"/>
        </xdr:nvSpPr>
        <xdr:spPr>
          <a:xfrm>
            <a:off x="2994660" y="632460"/>
            <a:ext cx="3489960" cy="4267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0"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pic>
        <xdr:nvPicPr>
          <xdr:cNvPr id="61" name="Imagem 60">
            <a:extLst>
              <a:ext uri="{FF2B5EF4-FFF2-40B4-BE49-F238E27FC236}">
                <a16:creationId xmlns:a16="http://schemas.microsoft.com/office/drawing/2014/main" id="{8F4DC105-7916-AB6A-7CA7-FB9E626A123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6479" t="8231" r="11120" b="36214"/>
          <a:stretch/>
        </xdr:blipFill>
        <xdr:spPr>
          <a:xfrm flipH="1">
            <a:off x="2362200" y="411480"/>
            <a:ext cx="583410" cy="51816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350520</xdr:rowOff>
    </xdr:from>
    <xdr:to>
      <xdr:col>0</xdr:col>
      <xdr:colOff>2026920</xdr:colOff>
      <xdr:row>0</xdr:row>
      <xdr:rowOff>944880</xdr:rowOff>
    </xdr:to>
    <xdr:sp macro="" textlink="">
      <xdr:nvSpPr>
        <xdr:cNvPr id="63" name="Retângulo: Cantos Arredondados 62">
          <a:extLst>
            <a:ext uri="{FF2B5EF4-FFF2-40B4-BE49-F238E27FC236}">
              <a16:creationId xmlns:a16="http://schemas.microsoft.com/office/drawing/2014/main" id="{A878B866-E031-1256-42F2-388536BC2EEF}"/>
            </a:ext>
          </a:extLst>
        </xdr:cNvPr>
        <xdr:cNvSpPr/>
      </xdr:nvSpPr>
      <xdr:spPr>
        <a:xfrm>
          <a:off x="0" y="350520"/>
          <a:ext cx="2026920" cy="594360"/>
        </a:xfrm>
        <a:prstGeom prst="roundRect">
          <a:avLst/>
        </a:prstGeom>
        <a:gradFill flip="none" rotWithShape="1">
          <a:gsLst>
            <a:gs pos="0">
              <a:schemeClr val="dk1">
                <a:satMod val="103000"/>
                <a:lumMod val="102000"/>
                <a:tint val="94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lin ang="16200000" scaled="1"/>
          <a:tileRect/>
        </a:gradFill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 b="1"/>
            <a:t>Money APP</a:t>
          </a:r>
        </a:p>
      </xdr:txBody>
    </xdr:sp>
    <xdr:clientData/>
  </xdr:twoCellAnchor>
  <xdr:twoCellAnchor editAs="oneCell">
    <xdr:from>
      <xdr:col>0</xdr:col>
      <xdr:colOff>1242060</xdr:colOff>
      <xdr:row>0</xdr:row>
      <xdr:rowOff>373380</xdr:rowOff>
    </xdr:from>
    <xdr:to>
      <xdr:col>0</xdr:col>
      <xdr:colOff>1752600</xdr:colOff>
      <xdr:row>0</xdr:row>
      <xdr:rowOff>883920</xdr:rowOff>
    </xdr:to>
    <xdr:pic>
      <xdr:nvPicPr>
        <xdr:cNvPr id="3073" name="Gráfico 3072" descr="Dinheiro estrutura de tópicos">
          <a:extLst>
            <a:ext uri="{FF2B5EF4-FFF2-40B4-BE49-F238E27FC236}">
              <a16:creationId xmlns:a16="http://schemas.microsoft.com/office/drawing/2014/main" id="{EFB9C171-6233-7FCA-3DD3-2E4DF9B9B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242060" y="373380"/>
          <a:ext cx="510540" cy="510540"/>
        </a:xfrm>
        <a:prstGeom prst="rect">
          <a:avLst/>
        </a:prstGeom>
      </xdr:spPr>
    </xdr:pic>
    <xdr:clientData/>
  </xdr:twoCellAnchor>
  <xdr:twoCellAnchor>
    <xdr:from>
      <xdr:col>10</xdr:col>
      <xdr:colOff>472440</xdr:colOff>
      <xdr:row>2</xdr:row>
      <xdr:rowOff>106680</xdr:rowOff>
    </xdr:from>
    <xdr:to>
      <xdr:col>19</xdr:col>
      <xdr:colOff>449580</xdr:colOff>
      <xdr:row>19</xdr:row>
      <xdr:rowOff>7620</xdr:rowOff>
    </xdr:to>
    <xdr:grpSp>
      <xdr:nvGrpSpPr>
        <xdr:cNvPr id="3080" name="Agrupar 3079">
          <a:extLst>
            <a:ext uri="{FF2B5EF4-FFF2-40B4-BE49-F238E27FC236}">
              <a16:creationId xmlns:a16="http://schemas.microsoft.com/office/drawing/2014/main" id="{D345E293-27CB-0455-1B3F-0955D77D2C87}"/>
            </a:ext>
          </a:extLst>
        </xdr:cNvPr>
        <xdr:cNvGrpSpPr/>
      </xdr:nvGrpSpPr>
      <xdr:grpSpPr>
        <a:xfrm>
          <a:off x="7993380" y="1280160"/>
          <a:ext cx="5463540" cy="3009900"/>
          <a:chOff x="1752600" y="175260"/>
          <a:chExt cx="5753100" cy="3009900"/>
        </a:xfrm>
      </xdr:grpSpPr>
      <xdr:grpSp>
        <xdr:nvGrpSpPr>
          <xdr:cNvPr id="3082" name="Agrupar 3081">
            <a:extLst>
              <a:ext uri="{FF2B5EF4-FFF2-40B4-BE49-F238E27FC236}">
                <a16:creationId xmlns:a16="http://schemas.microsoft.com/office/drawing/2014/main" id="{09574669-F8E1-A630-C102-A3F445F848A8}"/>
              </a:ext>
            </a:extLst>
          </xdr:cNvPr>
          <xdr:cNvGrpSpPr/>
        </xdr:nvGrpSpPr>
        <xdr:grpSpPr>
          <a:xfrm>
            <a:off x="1752600" y="175260"/>
            <a:ext cx="5753100" cy="3009900"/>
            <a:chOff x="1752600" y="175260"/>
            <a:chExt cx="5753100" cy="3009900"/>
          </a:xfrm>
        </xdr:grpSpPr>
        <xdr:sp macro="" textlink="">
          <xdr:nvSpPr>
            <xdr:cNvPr id="3084" name="Retângulo: Cantos Arredondados 3083">
              <a:extLst>
                <a:ext uri="{FF2B5EF4-FFF2-40B4-BE49-F238E27FC236}">
                  <a16:creationId xmlns:a16="http://schemas.microsoft.com/office/drawing/2014/main" id="{F16D5F25-784A-E9D4-7BE4-0A8C405FB654}"/>
                </a:ext>
              </a:extLst>
            </xdr:cNvPr>
            <xdr:cNvSpPr/>
          </xdr:nvSpPr>
          <xdr:spPr>
            <a:xfrm>
              <a:off x="1752600" y="175260"/>
              <a:ext cx="5745480" cy="30099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086" name="Retângulo: Cantos Superiores Arredondados 3085">
              <a:extLst>
                <a:ext uri="{FF2B5EF4-FFF2-40B4-BE49-F238E27FC236}">
                  <a16:creationId xmlns:a16="http://schemas.microsoft.com/office/drawing/2014/main" id="{81C3AE34-1173-AE98-4C31-A3484B08A4BC}"/>
                </a:ext>
              </a:extLst>
            </xdr:cNvPr>
            <xdr:cNvSpPr/>
          </xdr:nvSpPr>
          <xdr:spPr>
            <a:xfrm>
              <a:off x="1752600" y="175260"/>
              <a:ext cx="5753100" cy="44196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5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3083" name="CaixaDeTexto 3082">
            <a:extLst>
              <a:ext uri="{FF2B5EF4-FFF2-40B4-BE49-F238E27FC236}">
                <a16:creationId xmlns:a16="http://schemas.microsoft.com/office/drawing/2014/main" id="{6EF08D5A-7E89-917F-64C5-3BDC5EA73EB2}"/>
              </a:ext>
            </a:extLst>
          </xdr:cNvPr>
          <xdr:cNvSpPr txBox="1"/>
        </xdr:nvSpPr>
        <xdr:spPr>
          <a:xfrm>
            <a:off x="4087498" y="175260"/>
            <a:ext cx="2054148" cy="3733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ECONOMIAS</a:t>
            </a:r>
          </a:p>
        </xdr:txBody>
      </xdr:sp>
    </xdr:grpSp>
    <xdr:clientData/>
  </xdr:twoCellAnchor>
  <xdr:twoCellAnchor>
    <xdr:from>
      <xdr:col>13</xdr:col>
      <xdr:colOff>537296</xdr:colOff>
      <xdr:row>2</xdr:row>
      <xdr:rowOff>161413</xdr:rowOff>
    </xdr:from>
    <xdr:to>
      <xdr:col>14</xdr:col>
      <xdr:colOff>267810</xdr:colOff>
      <xdr:row>4</xdr:row>
      <xdr:rowOff>135767</xdr:rowOff>
    </xdr:to>
    <xdr:pic>
      <xdr:nvPicPr>
        <xdr:cNvPr id="3081" name="Gráfico 3080" descr="Seguro estrutura de tópicos">
          <a:extLst>
            <a:ext uri="{FF2B5EF4-FFF2-40B4-BE49-F238E27FC236}">
              <a16:creationId xmlns:a16="http://schemas.microsoft.com/office/drawing/2014/main" id="{96B18B6B-16E2-8A04-0F1F-336A7222F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9887036" y="1334893"/>
          <a:ext cx="340114" cy="340114"/>
        </a:xfrm>
        <a:prstGeom prst="rect">
          <a:avLst/>
        </a:prstGeom>
      </xdr:spPr>
    </xdr:pic>
    <xdr:clientData/>
  </xdr:twoCellAnchor>
  <xdr:twoCellAnchor>
    <xdr:from>
      <xdr:col>12</xdr:col>
      <xdr:colOff>68580</xdr:colOff>
      <xdr:row>5</xdr:row>
      <xdr:rowOff>167640</xdr:rowOff>
    </xdr:from>
    <xdr:to>
      <xdr:col>18</xdr:col>
      <xdr:colOff>502920</xdr:colOff>
      <xdr:row>18</xdr:row>
      <xdr:rowOff>137160</xdr:rowOff>
    </xdr:to>
    <xdr:graphicFrame macro="">
      <xdr:nvGraphicFramePr>
        <xdr:cNvPr id="3087" name="Gráfico 3086">
          <a:extLst>
            <a:ext uri="{FF2B5EF4-FFF2-40B4-BE49-F238E27FC236}">
              <a16:creationId xmlns:a16="http://schemas.microsoft.com/office/drawing/2014/main" id="{74F0A20A-E90C-45E1-B1E8-70641056E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Laforga Correia Gomes" refreshedDate="45645.674996180554" createdVersion="8" refreshedVersion="8" minRefreshableVersion="3" recordCount="14" xr:uid="{16E52C0C-8C53-4EB9-98D7-797200071899}">
  <cacheSource type="worksheet">
    <worksheetSource name="Tabela1"/>
  </cacheSource>
  <cacheFields count="8">
    <cacheField name="Data" numFmtId="14">
      <sharedItems containsSemiMixedTypes="0" containsNonDate="0" containsDate="1" containsString="0" minDate="2024-10-01T00:00:00" maxDate="2024-12-15T00:00:00"/>
    </cacheField>
    <cacheField name="Mês" numFmtId="167">
      <sharedItems containsSemiMixedTypes="0" containsString="0" containsNumber="1" containsInteger="1" minValue="10" maxValue="12" count="3">
        <n v="10"/>
        <n v="11"/>
        <n v="12"/>
      </sharedItems>
    </cacheField>
    <cacheField name="Tipo" numFmtId="0">
      <sharedItems count="2">
        <s v="SAIDA"/>
        <s v="ENTRADA"/>
      </sharedItems>
    </cacheField>
    <cacheField name="Categoria" numFmtId="0">
      <sharedItems count="6">
        <s v="Saúde"/>
        <s v="Investimentos"/>
        <s v="Lazer"/>
        <s v="Renda Fixa"/>
        <s v="Moradia"/>
        <s v="Outr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50" maxValue="10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394666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d v="2024-10-01T00:00:00"/>
    <x v="0"/>
    <x v="0"/>
    <x v="0"/>
    <s v="Consulta Dentista"/>
    <n v="200"/>
    <s v="Cartão de Crédito"/>
    <s v="Pago"/>
  </r>
  <r>
    <d v="2024-10-05T00:00:00"/>
    <x v="0"/>
    <x v="1"/>
    <x v="1"/>
    <s v="Dividendos de ações"/>
    <n v="300"/>
    <s v="Transferência"/>
    <s v="Recebido"/>
  </r>
  <r>
    <d v="2024-11-03T00:00:00"/>
    <x v="1"/>
    <x v="1"/>
    <x v="1"/>
    <s v="Dividendos de ações"/>
    <n v="200"/>
    <s v="Transferência"/>
    <s v="Recebido"/>
  </r>
  <r>
    <d v="2024-11-05T00:00:00"/>
    <x v="1"/>
    <x v="0"/>
    <x v="2"/>
    <s v="Cinema"/>
    <n v="50"/>
    <s v="Cartão de Crédito"/>
    <s v="Pago"/>
  </r>
  <r>
    <d v="2024-11-09T00:00:00"/>
    <x v="1"/>
    <x v="0"/>
    <x v="2"/>
    <s v="Shopping"/>
    <n v="350"/>
    <s v="Cartão de Débito"/>
    <s v="Pago"/>
  </r>
  <r>
    <d v="2024-11-15T00:00:00"/>
    <x v="1"/>
    <x v="1"/>
    <x v="3"/>
    <s v="Salário Mensal"/>
    <n v="10000"/>
    <s v="Transferência"/>
    <s v="Pago"/>
  </r>
  <r>
    <d v="2024-10-07T00:00:00"/>
    <x v="0"/>
    <x v="0"/>
    <x v="4"/>
    <s v="Luz"/>
    <n v="250"/>
    <s v="Débito Automático"/>
    <s v="Pendente"/>
  </r>
  <r>
    <d v="2024-10-20T00:00:00"/>
    <x v="0"/>
    <x v="0"/>
    <x v="4"/>
    <s v="Água"/>
    <n v="100"/>
    <s v="Débito Automático"/>
    <s v="Pago"/>
  </r>
  <r>
    <d v="2024-10-09T00:00:00"/>
    <x v="0"/>
    <x v="0"/>
    <x v="5"/>
    <s v="Cartão de Crédito"/>
    <n v="2000"/>
    <s v="Débito Automático"/>
    <s v="Pago"/>
  </r>
  <r>
    <d v="2024-12-10T00:00:00"/>
    <x v="2"/>
    <x v="0"/>
    <x v="4"/>
    <s v="Condomínio"/>
    <n v="800"/>
    <s v="Débito Automático"/>
    <s v="Pendente"/>
  </r>
  <r>
    <d v="2024-12-11T00:00:00"/>
    <x v="2"/>
    <x v="1"/>
    <x v="3"/>
    <s v="Salário Mensal"/>
    <n v="10000"/>
    <s v="Transferência"/>
    <s v="Pago"/>
  </r>
  <r>
    <d v="2024-12-12T00:00:00"/>
    <x v="2"/>
    <x v="0"/>
    <x v="2"/>
    <s v="Restaurante"/>
    <n v="200"/>
    <s v="Cartão de Crédito"/>
    <s v="Pago"/>
  </r>
  <r>
    <d v="2024-12-13T00:00:00"/>
    <x v="2"/>
    <x v="0"/>
    <x v="0"/>
    <s v="Consulta Clínico Geral"/>
    <n v="150"/>
    <s v="Cartão de Crédito"/>
    <s v="Pago"/>
  </r>
  <r>
    <d v="2024-12-14T00:00:00"/>
    <x v="2"/>
    <x v="0"/>
    <x v="4"/>
    <s v="Aluguel"/>
    <n v="2000"/>
    <s v="Débito Automátic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63066-8014-4129-88FE-5E3446D670D6}" name="Tabela dinâ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E4:F7" firstHeaderRow="1" firstDataRow="1" firstDataCol="1" rowPageCount="1" colPageCount="1"/>
  <pivotFields count="8">
    <pivotField numFmtId="14" showAll="0"/>
    <pivotField numFmtId="167" showAll="0">
      <items count="4">
        <item x="0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7">
        <item x="1"/>
        <item x="2"/>
        <item x="4"/>
        <item x="5"/>
        <item x="3"/>
        <item x="0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/>
    </i>
    <i>
      <x v="4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E925B-6398-442F-826E-3A0D1E7CF2CC}" name="Tabela dinâ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A4:B9" firstHeaderRow="1" firstDataRow="1" firstDataCol="1" rowPageCount="1" colPageCount="1"/>
  <pivotFields count="8">
    <pivotField numFmtId="14" showAll="0"/>
    <pivotField numFmtId="167" showAll="0">
      <items count="4">
        <item x="0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7">
        <item x="1"/>
        <item x="2"/>
        <item x="4"/>
        <item x="5"/>
        <item x="3"/>
        <item x="0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1"/>
    </i>
    <i>
      <x v="2"/>
    </i>
    <i>
      <x v="3"/>
    </i>
    <i>
      <x v="5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63F2B82-F5AA-4DF8-8DDA-C0093B39F912}" sourceName="Mês">
  <pivotTables>
    <pivotTable tabId="2" name="Tabela dinâmica1"/>
    <pivotTable tabId="2" name="Tabela dinâmica2"/>
  </pivotTables>
  <data>
    <tabular pivotCacheId="1639466682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ED800F39-A75A-465D-BCC4-6A5435910381}" sourceName="Categoria">
  <pivotTables>
    <pivotTable tabId="2" name="Tabela dinâmica1"/>
  </pivotTables>
  <data>
    <tabular pivotCacheId="1639466682">
      <items count="6">
        <i x="2" s="1"/>
        <i x="4" s="1"/>
        <i x="5" s="1"/>
        <i x="0" s="1"/>
        <i x="1" s="1" nd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5957E88-330F-4ECD-9303-F3E36F2D35BF}" cache="SegmentaçãodeDados_Mês" caption="Mês" style="SlicerStyleDark4 2" rowHeight="234950"/>
  <slicer name="Categoria" xr10:uid="{A80B890C-170C-4138-B804-49B5DD877470}" cache="SegmentaçãodeDados_Categoria" caption="Categoria" style="SlicerStyleDark4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310A0-17E3-445B-AF01-18D9CEAED02E}" name="Tabela1" displayName="Tabela1" ref="A1:H15" totalsRowShown="0" headerRowDxfId="11" dataDxfId="10">
  <autoFilter ref="A1:H15" xr:uid="{34A310A0-17E3-445B-AF01-18D9CEAED02E}"/>
  <tableColumns count="8">
    <tableColumn id="1" xr3:uid="{EF4D5014-0ED1-4DFD-A22B-0380D9A90654}" name="Data" dataDxfId="8"/>
    <tableColumn id="8" xr3:uid="{71AA3332-8A43-49F7-B0A4-E60CDCDB7601}" name="Mês" dataDxfId="6" dataCellStyle="Vírgula">
      <calculatedColumnFormula>MONTH(Tabela1[[#This Row],[Data]])</calculatedColumnFormula>
    </tableColumn>
    <tableColumn id="2" xr3:uid="{EC113F9F-687B-418E-9503-2EFF9AEA515C}" name="Tipo" dataDxfId="7"/>
    <tableColumn id="3" xr3:uid="{A55D39D7-27E7-4FAA-B0F0-00F917D55CED}" name="Categoria" dataDxfId="15"/>
    <tableColumn id="4" xr3:uid="{295A9CFB-9273-4441-8C7B-01B7B645E347}" name="Descrição" dataDxfId="14"/>
    <tableColumn id="5" xr3:uid="{57B83697-491A-4481-AF69-17EA4754000F}" name="Valor" dataDxfId="9"/>
    <tableColumn id="6" xr3:uid="{74E27D31-1A5E-479C-8EE7-EF439DC06859}" name="Operação Bancária" dataDxfId="13"/>
    <tableColumn id="7" xr3:uid="{ACE3A011-1DF5-4C54-A484-EBF92F7B2AE7}" name="Status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16F352-0A0B-43FB-87EA-F9AAD480E5F2}" name="Tabela2" displayName="Tabela2" ref="C6:D18" totalsRowShown="0" headerRowDxfId="3" dataDxfId="1">
  <autoFilter ref="C6:D18" xr:uid="{3016F352-0A0B-43FB-87EA-F9AAD480E5F2}"/>
  <tableColumns count="2">
    <tableColumn id="1" xr3:uid="{EF5274F1-75E9-4CCA-BC30-0CF0508F3A3D}" name="Data de Lançamento" dataDxfId="2"/>
    <tableColumn id="2" xr3:uid="{2E93086F-505F-4E2C-8215-2B2C81CFA263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8C26-72C0-4F5F-96D5-C4E9686F1193}">
  <sheetPr>
    <tabColor theme="5" tint="-0.249977111117893"/>
  </sheetPr>
  <dimension ref="A1:H15"/>
  <sheetViews>
    <sheetView workbookViewId="0">
      <selection activeCell="D29" sqref="D29"/>
    </sheetView>
  </sheetViews>
  <sheetFormatPr defaultRowHeight="14.4" x14ac:dyDescent="0.3"/>
  <cols>
    <col min="1" max="1" width="10.5546875" style="2" bestFit="1" customWidth="1"/>
    <col min="2" max="2" width="10.5546875" style="12" customWidth="1"/>
    <col min="3" max="3" width="9.109375" style="2" bestFit="1" customWidth="1"/>
    <col min="4" max="4" width="13.5546875" style="2" bestFit="1" customWidth="1"/>
    <col min="5" max="5" width="19.88671875" style="2" bestFit="1" customWidth="1"/>
    <col min="6" max="6" width="11.5546875" style="6" bestFit="1" customWidth="1"/>
    <col min="7" max="7" width="21.5546875" style="2" bestFit="1" customWidth="1"/>
    <col min="8" max="8" width="10.6640625" style="2" bestFit="1" customWidth="1"/>
  </cols>
  <sheetData>
    <row r="1" spans="1:8" x14ac:dyDescent="0.3">
      <c r="A1" s="3" t="s">
        <v>0</v>
      </c>
      <c r="B1" s="11" t="s">
        <v>37</v>
      </c>
      <c r="C1" s="3" t="s">
        <v>1</v>
      </c>
      <c r="D1" s="3" t="s">
        <v>4</v>
      </c>
      <c r="E1" s="3" t="s">
        <v>2</v>
      </c>
      <c r="F1" s="5" t="s">
        <v>3</v>
      </c>
      <c r="G1" s="3" t="s">
        <v>6</v>
      </c>
      <c r="H1" s="3" t="s">
        <v>5</v>
      </c>
    </row>
    <row r="2" spans="1:8" x14ac:dyDescent="0.3">
      <c r="A2" s="4">
        <v>45566</v>
      </c>
      <c r="B2" s="12">
        <f>MONTH(Tabela1[[#This Row],[Data]])</f>
        <v>10</v>
      </c>
      <c r="C2" s="2" t="s">
        <v>12</v>
      </c>
      <c r="D2" s="2" t="s">
        <v>8</v>
      </c>
      <c r="E2" s="2" t="s">
        <v>9</v>
      </c>
      <c r="F2" s="6">
        <v>200</v>
      </c>
      <c r="G2" s="2" t="s">
        <v>10</v>
      </c>
      <c r="H2" s="2" t="s">
        <v>11</v>
      </c>
    </row>
    <row r="3" spans="1:8" x14ac:dyDescent="0.3">
      <c r="A3" s="4">
        <v>45570</v>
      </c>
      <c r="B3" s="12">
        <f>MONTH(Tabela1[[#This Row],[Data]])</f>
        <v>10</v>
      </c>
      <c r="C3" s="2" t="s">
        <v>7</v>
      </c>
      <c r="D3" s="2" t="s">
        <v>13</v>
      </c>
      <c r="E3" s="2" t="s">
        <v>14</v>
      </c>
      <c r="F3" s="6">
        <v>300</v>
      </c>
      <c r="G3" s="2" t="s">
        <v>15</v>
      </c>
      <c r="H3" s="2" t="s">
        <v>16</v>
      </c>
    </row>
    <row r="4" spans="1:8" x14ac:dyDescent="0.3">
      <c r="A4" s="4">
        <v>45599</v>
      </c>
      <c r="B4" s="12">
        <f>MONTH(Tabela1[[#This Row],[Data]])</f>
        <v>11</v>
      </c>
      <c r="C4" s="2" t="s">
        <v>7</v>
      </c>
      <c r="D4" s="2" t="s">
        <v>13</v>
      </c>
      <c r="E4" s="2" t="s">
        <v>14</v>
      </c>
      <c r="F4" s="6">
        <v>200</v>
      </c>
      <c r="G4" s="2" t="s">
        <v>15</v>
      </c>
      <c r="H4" s="2" t="s">
        <v>16</v>
      </c>
    </row>
    <row r="5" spans="1:8" x14ac:dyDescent="0.3">
      <c r="A5" s="4">
        <v>45601</v>
      </c>
      <c r="B5" s="12">
        <f>MONTH(Tabela1[[#This Row],[Data]])</f>
        <v>11</v>
      </c>
      <c r="C5" s="2" t="s">
        <v>12</v>
      </c>
      <c r="D5" s="2" t="s">
        <v>17</v>
      </c>
      <c r="E5" s="2" t="s">
        <v>18</v>
      </c>
      <c r="F5" s="6">
        <v>50</v>
      </c>
      <c r="G5" s="2" t="s">
        <v>10</v>
      </c>
      <c r="H5" s="2" t="s">
        <v>11</v>
      </c>
    </row>
    <row r="6" spans="1:8" x14ac:dyDescent="0.3">
      <c r="A6" s="4">
        <v>45605</v>
      </c>
      <c r="B6" s="12">
        <f>MONTH(Tabela1[[#This Row],[Data]])</f>
        <v>11</v>
      </c>
      <c r="C6" s="2" t="s">
        <v>12</v>
      </c>
      <c r="D6" s="2" t="s">
        <v>17</v>
      </c>
      <c r="E6" s="2" t="s">
        <v>19</v>
      </c>
      <c r="F6" s="6">
        <v>350</v>
      </c>
      <c r="G6" s="2" t="s">
        <v>20</v>
      </c>
      <c r="H6" s="2" t="s">
        <v>11</v>
      </c>
    </row>
    <row r="7" spans="1:8" x14ac:dyDescent="0.3">
      <c r="A7" s="4">
        <v>45611</v>
      </c>
      <c r="B7" s="12">
        <f>MONTH(Tabela1[[#This Row],[Data]])</f>
        <v>11</v>
      </c>
      <c r="C7" s="2" t="s">
        <v>7</v>
      </c>
      <c r="D7" s="2" t="s">
        <v>21</v>
      </c>
      <c r="E7" s="2" t="s">
        <v>22</v>
      </c>
      <c r="F7" s="6">
        <v>10000</v>
      </c>
      <c r="G7" s="2" t="s">
        <v>15</v>
      </c>
      <c r="H7" s="2" t="s">
        <v>11</v>
      </c>
    </row>
    <row r="8" spans="1:8" x14ac:dyDescent="0.3">
      <c r="A8" s="4">
        <v>45572</v>
      </c>
      <c r="B8" s="12">
        <f>MONTH(Tabela1[[#This Row],[Data]])</f>
        <v>10</v>
      </c>
      <c r="C8" s="2" t="s">
        <v>12</v>
      </c>
      <c r="D8" s="2" t="s">
        <v>23</v>
      </c>
      <c r="E8" s="2" t="s">
        <v>24</v>
      </c>
      <c r="F8" s="6">
        <v>250</v>
      </c>
      <c r="G8" s="2" t="s">
        <v>25</v>
      </c>
      <c r="H8" s="2" t="s">
        <v>26</v>
      </c>
    </row>
    <row r="9" spans="1:8" x14ac:dyDescent="0.3">
      <c r="A9" s="4">
        <v>45585</v>
      </c>
      <c r="B9" s="12">
        <f>MONTH(Tabela1[[#This Row],[Data]])</f>
        <v>10</v>
      </c>
      <c r="C9" s="2" t="s">
        <v>12</v>
      </c>
      <c r="D9" s="2" t="s">
        <v>23</v>
      </c>
      <c r="E9" s="2" t="s">
        <v>27</v>
      </c>
      <c r="F9" s="6">
        <v>100</v>
      </c>
      <c r="G9" s="2" t="s">
        <v>25</v>
      </c>
      <c r="H9" s="2" t="s">
        <v>11</v>
      </c>
    </row>
    <row r="10" spans="1:8" x14ac:dyDescent="0.3">
      <c r="A10" s="4">
        <v>45574</v>
      </c>
      <c r="B10" s="12">
        <f>MONTH(Tabela1[[#This Row],[Data]])</f>
        <v>10</v>
      </c>
      <c r="C10" s="2" t="s">
        <v>12</v>
      </c>
      <c r="D10" s="2" t="s">
        <v>28</v>
      </c>
      <c r="E10" s="2" t="s">
        <v>10</v>
      </c>
      <c r="F10" s="6">
        <v>2000</v>
      </c>
      <c r="G10" s="2" t="s">
        <v>25</v>
      </c>
      <c r="H10" s="2" t="s">
        <v>11</v>
      </c>
    </row>
    <row r="11" spans="1:8" x14ac:dyDescent="0.3">
      <c r="A11" s="4">
        <v>45636</v>
      </c>
      <c r="B11" s="12">
        <f>MONTH(Tabela1[[#This Row],[Data]])</f>
        <v>12</v>
      </c>
      <c r="C11" s="2" t="s">
        <v>12</v>
      </c>
      <c r="D11" s="2" t="s">
        <v>23</v>
      </c>
      <c r="E11" s="2" t="s">
        <v>29</v>
      </c>
      <c r="F11" s="6">
        <v>800</v>
      </c>
      <c r="G11" s="2" t="s">
        <v>25</v>
      </c>
      <c r="H11" s="2" t="s">
        <v>26</v>
      </c>
    </row>
    <row r="12" spans="1:8" x14ac:dyDescent="0.3">
      <c r="A12" s="4">
        <v>45637</v>
      </c>
      <c r="B12" s="12">
        <f>MONTH(Tabela1[[#This Row],[Data]])</f>
        <v>12</v>
      </c>
      <c r="C12" s="2" t="s">
        <v>7</v>
      </c>
      <c r="D12" s="2" t="s">
        <v>21</v>
      </c>
      <c r="E12" s="2" t="s">
        <v>22</v>
      </c>
      <c r="F12" s="6">
        <v>10000</v>
      </c>
      <c r="G12" s="2" t="s">
        <v>15</v>
      </c>
      <c r="H12" s="2" t="s">
        <v>11</v>
      </c>
    </row>
    <row r="13" spans="1:8" x14ac:dyDescent="0.3">
      <c r="A13" s="4">
        <v>45638</v>
      </c>
      <c r="B13" s="12">
        <f>MONTH(Tabela1[[#This Row],[Data]])</f>
        <v>12</v>
      </c>
      <c r="C13" s="2" t="s">
        <v>12</v>
      </c>
      <c r="D13" s="2" t="s">
        <v>17</v>
      </c>
      <c r="E13" s="2" t="s">
        <v>30</v>
      </c>
      <c r="F13" s="6">
        <v>200</v>
      </c>
      <c r="G13" s="2" t="s">
        <v>10</v>
      </c>
      <c r="H13" s="2" t="s">
        <v>11</v>
      </c>
    </row>
    <row r="14" spans="1:8" x14ac:dyDescent="0.3">
      <c r="A14" s="4">
        <v>45639</v>
      </c>
      <c r="B14" s="12">
        <f>MONTH(Tabela1[[#This Row],[Data]])</f>
        <v>12</v>
      </c>
      <c r="C14" s="2" t="s">
        <v>12</v>
      </c>
      <c r="D14" s="2" t="s">
        <v>8</v>
      </c>
      <c r="E14" s="2" t="s">
        <v>31</v>
      </c>
      <c r="F14" s="6">
        <v>150</v>
      </c>
      <c r="G14" s="2" t="s">
        <v>10</v>
      </c>
      <c r="H14" s="2" t="s">
        <v>11</v>
      </c>
    </row>
    <row r="15" spans="1:8" x14ac:dyDescent="0.3">
      <c r="A15" s="4">
        <v>45640</v>
      </c>
      <c r="B15" s="12">
        <f>MONTH(Tabela1[[#This Row],[Data]])</f>
        <v>12</v>
      </c>
      <c r="C15" s="2" t="s">
        <v>12</v>
      </c>
      <c r="D15" s="2" t="s">
        <v>23</v>
      </c>
      <c r="E15" s="2" t="s">
        <v>32</v>
      </c>
      <c r="F15" s="6">
        <v>2000</v>
      </c>
      <c r="G15" s="2" t="s">
        <v>25</v>
      </c>
      <c r="H15" s="2" t="s">
        <v>26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B834-800B-4115-865D-38586737E99A}">
  <sheetPr>
    <tabColor theme="5" tint="-0.249977111117893"/>
  </sheetPr>
  <dimension ref="A1:F9"/>
  <sheetViews>
    <sheetView showGridLines="0" workbookViewId="0">
      <selection activeCell="J20" sqref="J20"/>
    </sheetView>
  </sheetViews>
  <sheetFormatPr defaultRowHeight="14.4" x14ac:dyDescent="0.3"/>
  <cols>
    <col min="1" max="1" width="17.21875" bestFit="1" customWidth="1"/>
    <col min="2" max="2" width="13.33203125" bestFit="1" customWidth="1"/>
    <col min="5" max="5" width="17.21875" bestFit="1" customWidth="1"/>
    <col min="6" max="6" width="13.33203125" bestFit="1" customWidth="1"/>
  </cols>
  <sheetData>
    <row r="1" spans="1:6" x14ac:dyDescent="0.3">
      <c r="A1" t="s">
        <v>36</v>
      </c>
    </row>
    <row r="2" spans="1:6" x14ac:dyDescent="0.3">
      <c r="A2" s="7" t="s">
        <v>1</v>
      </c>
      <c r="B2" t="s">
        <v>12</v>
      </c>
      <c r="E2" s="7" t="s">
        <v>1</v>
      </c>
      <c r="F2" t="s">
        <v>7</v>
      </c>
    </row>
    <row r="4" spans="1:6" x14ac:dyDescent="0.3">
      <c r="A4" s="7" t="s">
        <v>33</v>
      </c>
      <c r="B4" t="s">
        <v>35</v>
      </c>
      <c r="E4" s="7" t="s">
        <v>33</v>
      </c>
      <c r="F4" t="s">
        <v>35</v>
      </c>
    </row>
    <row r="5" spans="1:6" x14ac:dyDescent="0.3">
      <c r="A5" s="1" t="s">
        <v>17</v>
      </c>
      <c r="B5" s="8">
        <v>600</v>
      </c>
      <c r="E5" s="1" t="s">
        <v>13</v>
      </c>
      <c r="F5" s="8">
        <v>500</v>
      </c>
    </row>
    <row r="6" spans="1:6" x14ac:dyDescent="0.3">
      <c r="A6" s="1" t="s">
        <v>23</v>
      </c>
      <c r="B6" s="8">
        <v>3150</v>
      </c>
      <c r="E6" s="1" t="s">
        <v>21</v>
      </c>
      <c r="F6" s="8">
        <v>20000</v>
      </c>
    </row>
    <row r="7" spans="1:6" x14ac:dyDescent="0.3">
      <c r="A7" s="1" t="s">
        <v>28</v>
      </c>
      <c r="B7" s="8">
        <v>2000</v>
      </c>
      <c r="E7" s="1" t="s">
        <v>34</v>
      </c>
      <c r="F7" s="8">
        <v>20500</v>
      </c>
    </row>
    <row r="8" spans="1:6" x14ac:dyDescent="0.3">
      <c r="A8" s="1" t="s">
        <v>8</v>
      </c>
      <c r="B8" s="8">
        <v>350</v>
      </c>
    </row>
    <row r="9" spans="1:6" x14ac:dyDescent="0.3">
      <c r="A9" s="1" t="s">
        <v>34</v>
      </c>
      <c r="B9" s="8">
        <v>6100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8836F-E869-401E-9DDD-F154050EC714}">
  <dimension ref="C1:D18"/>
  <sheetViews>
    <sheetView workbookViewId="0">
      <selection activeCell="D3" sqref="D3"/>
    </sheetView>
  </sheetViews>
  <sheetFormatPr defaultRowHeight="14.4" x14ac:dyDescent="0.3"/>
  <cols>
    <col min="3" max="3" width="20.21875" customWidth="1"/>
    <col min="4" max="4" width="19.5546875" customWidth="1"/>
  </cols>
  <sheetData>
    <row r="1" spans="3:4" s="9" customFormat="1" ht="82.2" customHeight="1" x14ac:dyDescent="0.3"/>
    <row r="3" spans="3:4" x14ac:dyDescent="0.3">
      <c r="C3" t="s">
        <v>40</v>
      </c>
      <c r="D3" s="8">
        <f>SUM(D7:D18)</f>
        <v>2821</v>
      </c>
    </row>
    <row r="4" spans="3:4" x14ac:dyDescent="0.3">
      <c r="C4" t="s">
        <v>41</v>
      </c>
      <c r="D4" s="8">
        <v>20000</v>
      </c>
    </row>
    <row r="6" spans="3:4" x14ac:dyDescent="0.3">
      <c r="C6" s="13" t="s">
        <v>38</v>
      </c>
      <c r="D6" s="13" t="s">
        <v>39</v>
      </c>
    </row>
    <row r="7" spans="3:4" x14ac:dyDescent="0.3">
      <c r="C7" s="14">
        <v>45603</v>
      </c>
      <c r="D7" s="15">
        <v>57</v>
      </c>
    </row>
    <row r="8" spans="3:4" x14ac:dyDescent="0.3">
      <c r="C8" s="14">
        <v>45604</v>
      </c>
      <c r="D8" s="15">
        <v>176</v>
      </c>
    </row>
    <row r="9" spans="3:4" x14ac:dyDescent="0.3">
      <c r="C9" s="14">
        <v>45605</v>
      </c>
      <c r="D9" s="15">
        <v>217</v>
      </c>
    </row>
    <row r="10" spans="3:4" x14ac:dyDescent="0.3">
      <c r="C10" s="14">
        <v>45606</v>
      </c>
      <c r="D10" s="15">
        <v>288</v>
      </c>
    </row>
    <row r="11" spans="3:4" x14ac:dyDescent="0.3">
      <c r="C11" s="14">
        <v>45607</v>
      </c>
      <c r="D11" s="15">
        <v>399</v>
      </c>
    </row>
    <row r="12" spans="3:4" x14ac:dyDescent="0.3">
      <c r="C12" s="14">
        <v>45608</v>
      </c>
      <c r="D12" s="15">
        <v>200</v>
      </c>
    </row>
    <row r="13" spans="3:4" x14ac:dyDescent="0.3">
      <c r="C13" s="14">
        <v>45609</v>
      </c>
      <c r="D13" s="15">
        <v>452</v>
      </c>
    </row>
    <row r="14" spans="3:4" x14ac:dyDescent="0.3">
      <c r="C14" s="14">
        <v>45610</v>
      </c>
      <c r="D14" s="15">
        <v>145</v>
      </c>
    </row>
    <row r="15" spans="3:4" x14ac:dyDescent="0.3">
      <c r="C15" s="14">
        <v>45611</v>
      </c>
      <c r="D15" s="15">
        <v>321</v>
      </c>
    </row>
    <row r="16" spans="3:4" x14ac:dyDescent="0.3">
      <c r="C16" s="14">
        <v>45612</v>
      </c>
      <c r="D16" s="15">
        <v>176</v>
      </c>
    </row>
    <row r="17" spans="3:4" x14ac:dyDescent="0.3">
      <c r="C17" s="14">
        <v>45613</v>
      </c>
      <c r="D17" s="15">
        <v>44</v>
      </c>
    </row>
    <row r="18" spans="3:4" x14ac:dyDescent="0.3">
      <c r="C18" s="14">
        <v>45614</v>
      </c>
      <c r="D18" s="15">
        <v>346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A85F3-0EF1-4718-8987-8E843D4EF296}">
  <dimension ref="A1:U1"/>
  <sheetViews>
    <sheetView tabSelected="1" workbookViewId="0">
      <selection activeCell="K20" sqref="K20"/>
    </sheetView>
  </sheetViews>
  <sheetFormatPr defaultColWidth="0" defaultRowHeight="14.4" x14ac:dyDescent="0.3"/>
  <cols>
    <col min="1" max="1" width="29.6640625" style="9" customWidth="1"/>
    <col min="2" max="21" width="8.88671875" style="10" customWidth="1"/>
    <col min="22" max="16384" width="8.88671875" hidden="1"/>
  </cols>
  <sheetData>
    <row r="1" ht="78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Laforga Correia Gomes</dc:creator>
  <cp:lastModifiedBy>Fabio Laforga Correia Gomes</cp:lastModifiedBy>
  <dcterms:created xsi:type="dcterms:W3CDTF">2024-12-19T18:18:05Z</dcterms:created>
  <dcterms:modified xsi:type="dcterms:W3CDTF">2024-12-19T20:05:23Z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2024-12-19T19:26:34Z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e751005c-14df-4951-849b-2d66175358e3</vt:lpwstr>
  </property>
  <property fmtid="{D5CDD505-2E9C-101B-9397-08002B2CF9AE}" pid="8" name="MSIP_Label_9333b259-87ee-4762-9a8c-7b0d155dd87f_ContentBits">
    <vt:lpwstr>1</vt:lpwstr>
  </property>
</Properties>
</file>