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Massen_Haltung" sheetId="1" state="visible" r:id="rId1"/>
    <sheet name="Massen_Schacht" sheetId="2" state="visible" r:id="rId2"/>
    <sheet name="Massen_Leitung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3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424242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color rgb="FF663300"/>
      <sz val="11"/>
    </font>
    <font>
      <name val="Calibri"/>
      <charset val="1"/>
      <family val="2"/>
      <color rgb="FF800080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color rgb="FFFFFFFF"/>
      <sz val="11"/>
    </font>
    <font>
      <name val="Calibri Light"/>
      <charset val="1"/>
      <family val="2"/>
      <color rgb="FF336666"/>
      <sz val="18"/>
    </font>
    <font>
      <name val="Calibri"/>
      <charset val="1"/>
      <family val="2"/>
      <b val="1"/>
      <color rgb="FF336666"/>
      <sz val="15"/>
    </font>
    <font>
      <name val="Calibri"/>
      <charset val="1"/>
      <family val="2"/>
      <b val="1"/>
      <color rgb="FF336666"/>
      <sz val="13"/>
    </font>
    <font>
      <name val="Calibri"/>
      <charset val="1"/>
      <family val="2"/>
      <b val="1"/>
      <color rgb="FF336666"/>
      <sz val="11"/>
    </font>
    <font>
      <name val="Arial"/>
      <charset val="1"/>
      <family val="2"/>
      <sz val="14"/>
      <u val="single"/>
    </font>
    <font>
      <name val="Arial"/>
      <charset val="1"/>
      <family val="0"/>
      <b val="1"/>
      <sz val="10"/>
    </font>
    <font>
      <name val="Arial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sz val="9"/>
    </font>
    <font>
      <name val="Arial"/>
      <charset val="1"/>
      <family val="2"/>
      <color rgb="FFFF0000"/>
      <sz val="9"/>
    </font>
    <font>
      <name val="Arial"/>
      <charset val="1"/>
      <family val="2"/>
      <color rgb="FFFF0000"/>
      <sz val="8"/>
    </font>
    <font>
      <name val="Arial"/>
      <family val="2"/>
      <sz val="10"/>
    </font>
    <font>
      <name val="Arial"/>
      <charset val="1"/>
      <family val="2"/>
      <color rgb="FF000000"/>
      <sz val="9"/>
    </font>
    <font>
      <name val="Arial"/>
      <charset val="1"/>
      <family val="2"/>
      <i val="1"/>
      <sz val="9"/>
    </font>
  </fonts>
  <fills count="18">
    <fill>
      <patternFill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FD095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AFD095"/>
        <bgColor rgb="FFC0C0C0"/>
      </patternFill>
    </fill>
    <fill>
      <patternFill patternType="solid">
        <fgColor rgb="FFE3E3E3"/>
        <bgColor rgb="FFF7F7F7"/>
      </patternFill>
    </fill>
  </fills>
  <borders count="36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3333CC"/>
      </top>
      <bottom style="double">
        <color rgb="FF3333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>
      <left/>
      <right/>
      <top/>
      <bottom style="thick">
        <color rgb="FF3333CC"/>
      </bottom>
      <diagonal/>
    </border>
    <border>
      <left/>
      <right/>
      <top/>
      <bottom style="thick">
        <color rgb="FFA6CAF0"/>
      </bottom>
      <diagonal/>
    </border>
    <border>
      <left/>
      <right/>
      <top/>
      <bottom style="medium">
        <color rgb="FFA6CAF0"/>
      </bottom>
      <diagonal/>
    </border>
    <border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>
      <left/>
      <right style="hair">
        <color rgb="FFF7F7F7"/>
      </right>
      <top/>
      <bottom style="hair">
        <color rgb="FFF7F7F7"/>
      </bottom>
      <diagonal/>
    </border>
    <border>
      <left/>
      <right style="thin">
        <color rgb="FFF7F7F7"/>
      </right>
      <top/>
      <bottom style="hair">
        <color rgb="FFF7F7F7"/>
      </bottom>
      <diagonal/>
    </border>
    <border>
      <left/>
      <right style="medium">
        <color rgb="FFF7F7F7"/>
      </right>
      <top/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>
      <left/>
      <right style="hair">
        <color rgb="FFF7F7F7"/>
      </right>
      <top/>
      <bottom style="thin">
        <color rgb="FFF7F7F7"/>
      </bottom>
      <diagonal/>
    </border>
    <border>
      <left/>
      <right style="thin">
        <color rgb="FFF7F7F7"/>
      </right>
      <top/>
      <bottom style="thin">
        <color rgb="FFF7F7F7"/>
      </bottom>
      <diagonal/>
    </border>
    <border>
      <left/>
      <right style="medium">
        <color rgb="FFF7F7F7"/>
      </right>
      <top/>
      <bottom style="thin">
        <color rgb="FFF7F7F7"/>
      </bottom>
      <diagonal/>
    </border>
    <border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thin">
        <color rgb="FFF7F7F7"/>
      </right>
      <top style="hair">
        <color rgb="FFF7F7F7"/>
      </top>
      <bottom style="thin">
        <color rgb="FFF7F7F7"/>
      </bottom>
      <diagonal/>
    </border>
    <border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/>
      <bottom/>
      <diagonal/>
    </border>
    <border>
      <left/>
      <right style="thin">
        <color rgb="FFF7F7F7"/>
      </right>
      <top/>
      <bottom/>
      <diagonal/>
    </border>
    <border>
      <left/>
      <right/>
      <top style="medium">
        <color rgb="FFF7F7F7"/>
      </top>
      <bottom style="hair">
        <color rgb="FFF7F7F7"/>
      </bottom>
      <diagonal/>
    </border>
    <border>
      <left style="thin">
        <color rgb="FFF7F7F7"/>
      </left>
      <right style="thin">
        <color rgb="FFF7F7F7"/>
      </right>
      <top style="medium">
        <color rgb="FFF7F7F7"/>
      </top>
      <bottom/>
      <diagonal/>
    </border>
    <border>
      <left style="thin">
        <color rgb="FFF7F7F7"/>
      </left>
      <right/>
      <top/>
      <bottom style="hair">
        <color rgb="FFF7F7F7"/>
      </bottom>
      <diagonal/>
    </border>
    <border>
      <left/>
      <right style="hair">
        <color rgb="FFF7F7F7"/>
      </right>
      <top/>
      <bottom style="medium">
        <color rgb="FFF7F7F7"/>
      </bottom>
      <diagonal/>
    </border>
    <border>
      <left/>
      <right style="thin">
        <color rgb="FFF7F7F7"/>
      </right>
      <top/>
      <bottom style="medium">
        <color rgb="FFF7F7F7"/>
      </bottom>
      <diagonal/>
    </border>
    <border>
      <left/>
      <right style="medium">
        <color rgb="FFF7F7F7"/>
      </right>
      <top/>
      <bottom style="medium">
        <color rgb="FFF7F7F7"/>
      </bottom>
      <diagonal/>
    </border>
    <border>
      <left/>
      <right/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/>
      <diagonal/>
    </border>
  </borders>
  <cellStyleXfs count="4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8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8" borderId="0" applyAlignment="1">
      <alignment horizontal="general" vertical="bottom"/>
    </xf>
    <xf numFmtId="0" fontId="6" fillId="14" borderId="1" applyAlignment="1">
      <alignment horizontal="general" vertical="bottom"/>
    </xf>
    <xf numFmtId="0" fontId="7" fillId="14" borderId="2" applyAlignment="1">
      <alignment horizontal="general" vertical="bottom"/>
    </xf>
    <xf numFmtId="0" fontId="8" fillId="7" borderId="2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0" applyAlignment="1">
      <alignment horizontal="general" vertical="bottom"/>
    </xf>
  </cellStyleXfs>
  <cellXfs count="18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22" fillId="16" borderId="13" applyAlignment="1" pivotButton="0" quotePrefix="0" xfId="0">
      <alignment horizontal="center" vertical="bottom"/>
    </xf>
    <xf numFmtId="0" fontId="24" fillId="16" borderId="14" applyAlignment="1" pivotButton="0" quotePrefix="0" xfId="0">
      <alignment horizontal="center" vertical="bottom"/>
    </xf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0" fillId="0" borderId="28" pivotButton="0" quotePrefix="0" xfId="0"/>
    <xf numFmtId="0" fontId="0" fillId="0" borderId="11" pivotButton="0" quotePrefix="0" xfId="0"/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0" fillId="0" borderId="12" pivotButton="0" quotePrefix="0" xfId="0"/>
    <xf numFmtId="0" fontId="22" fillId="16" borderId="13" applyAlignment="1" pivotButton="0" quotePrefix="0" xfId="0">
      <alignment horizontal="center" vertical="bottom"/>
    </xf>
    <xf numFmtId="0" fontId="0" fillId="0" borderId="13" pivotButton="0" quotePrefix="0" xfId="0"/>
    <xf numFmtId="0" fontId="24" fillId="16" borderId="14" applyAlignment="1" pivotButton="0" quotePrefix="0" xfId="0">
      <alignment horizontal="center" vertical="bottom"/>
    </xf>
    <xf numFmtId="0" fontId="0" fillId="0" borderId="15" pivotButton="0" quotePrefix="0" xfId="0"/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0" fillId="0" borderId="16" pivotButton="0" quotePrefix="0" xfId="0"/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</cellXfs>
  <cellStyles count="4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 % - Akzent1" xfId="6"/>
    <cellStyle name="20 % - Akzent2" xfId="7"/>
    <cellStyle name="20 % - Akzent3" xfId="8"/>
    <cellStyle name="20 % - Akzent4" xfId="9"/>
    <cellStyle name="20 % - Akzent5" xfId="10"/>
    <cellStyle name="20 % - Akzent6" xfId="11"/>
    <cellStyle name="40 % - Akzent1" xfId="12"/>
    <cellStyle name="40 % - Akzent2" xfId="13"/>
    <cellStyle name="40 % - Akzent3" xfId="14"/>
    <cellStyle name="40 % - Akzent4" xfId="15"/>
    <cellStyle name="40 % - Akzent5" xfId="16"/>
    <cellStyle name="40 % - Akzent6" xfId="17"/>
    <cellStyle name="60 % - Akzent1" xfId="18"/>
    <cellStyle name="60 % - Akzent2" xfId="19"/>
    <cellStyle name="60 % - Akzent3" xfId="20"/>
    <cellStyle name="60 % - Akzent4" xfId="21"/>
    <cellStyle name="60 % - Akzent5" xfId="22"/>
    <cellStyle name="60 % - Akzent6" xfId="23"/>
    <cellStyle name="Akzent1" xfId="24"/>
    <cellStyle name="Akzent2" xfId="25"/>
    <cellStyle name="Akzent3" xfId="26"/>
    <cellStyle name="Akzent4" xfId="27"/>
    <cellStyle name="Akzent5" xfId="28"/>
    <cellStyle name="Akzent6" xfId="29"/>
    <cellStyle name="Ausgabe" xfId="30"/>
    <cellStyle name="Berechnung" xfId="31"/>
    <cellStyle name="Eingabe" xfId="32"/>
    <cellStyle name="Ergebnis" xfId="33"/>
    <cellStyle name="Erklärender Text" xfId="34"/>
    <cellStyle name="Gut" xfId="35"/>
    <cellStyle name="Neutral 1" xfId="36"/>
    <cellStyle name="Notiz" xfId="37"/>
    <cellStyle name="Schlecht" xfId="38"/>
    <cellStyle name="Standard 2" xfId="39"/>
    <cellStyle name="Standard 2 2" xfId="40"/>
    <cellStyle name="Verknüpfte Zelle" xfId="41"/>
    <cellStyle name="Warnender Text" xfId="42"/>
    <cellStyle name="Zelle überprüfen" xfId="43"/>
    <cellStyle name="Überschrift" xfId="44"/>
    <cellStyle name="Überschrift 1" xfId="45"/>
    <cellStyle name="Überschrift 2" xfId="46"/>
    <cellStyle name="Überschrift 3" xfId="47"/>
    <cellStyle name="Überschrift 4" xfId="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AFD095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Unknown Author</author>
  </authors>
  <commentList>
    <comment ref="J9" authorId="0" shapeId="0">
      <text>
        <t>fq:
geschätzt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D6" authorId="0" shapeId="0">
      <text>
        <t>fq:
geschätzt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W1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07421875" defaultRowHeight="14.65" zeroHeight="0" outlineLevelRow="0"/>
  <cols>
    <col width="4.84" customWidth="1" style="90" min="1" max="1"/>
    <col width="5.41" customWidth="1" style="90" min="2" max="2"/>
    <col width="6.55" customWidth="1" style="90" min="3" max="6"/>
    <col width="7.98" customWidth="1" style="90" min="7" max="7"/>
    <col width="5.71" customWidth="1" style="90" min="8" max="8"/>
    <col width="6.27" customWidth="1" style="90" min="9" max="9"/>
    <col width="5.13" customWidth="1" style="90" min="10" max="10"/>
    <col width="6.84" customWidth="1" style="90" min="11" max="11"/>
    <col width="9.85" customWidth="1" style="90" min="12" max="12"/>
    <col width="8.27" customWidth="1" style="90" min="13" max="13"/>
    <col width="7.11" customWidth="1" style="90" min="14" max="14"/>
    <col width="4.7" customWidth="1" style="90" min="15" max="15"/>
    <col width="7.11" customWidth="1" style="90" min="16" max="16"/>
    <col width="10.55" customWidth="1" style="90" min="17" max="17"/>
    <col width="7.27" customWidth="1" style="90" min="18" max="18"/>
    <col width="9.27" customWidth="1" style="90" min="19" max="19"/>
    <col width="8.68" customWidth="1" style="90" min="20" max="20"/>
    <col width="9.550000000000001" customWidth="1" style="90" min="21" max="21"/>
  </cols>
  <sheetData>
    <row r="1" ht="17.35" customHeight="1" s="91">
      <c r="A1" s="92" t="inlineStr">
        <is>
          <t>Massenermittlung</t>
        </is>
      </c>
    </row>
    <row r="2" ht="12.8" customHeight="1" s="91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</row>
    <row r="3" ht="12.8" customHeight="1" s="91">
      <c r="A3" s="94" t="inlineStr">
        <is>
          <t>Schachtdaten</t>
        </is>
      </c>
      <c r="B3" s="95" t="n"/>
      <c r="C3" s="95" t="n"/>
      <c r="D3" s="95" t="n"/>
      <c r="E3" s="95" t="n"/>
      <c r="F3" s="96" t="n"/>
      <c r="G3" s="97" t="inlineStr">
        <is>
          <t>Graben</t>
        </is>
      </c>
      <c r="H3" s="95" t="n"/>
      <c r="I3" s="95" t="n"/>
      <c r="J3" s="95" t="n"/>
      <c r="K3" s="96" t="n"/>
      <c r="L3" s="98" t="inlineStr">
        <is>
          <t>Rohrdaten</t>
        </is>
      </c>
      <c r="M3" s="95" t="n"/>
      <c r="N3" s="96" t="n"/>
      <c r="O3" s="99" t="inlineStr">
        <is>
          <t>Fahrbahn/</t>
        </is>
      </c>
      <c r="P3" s="100" t="n"/>
      <c r="Q3" s="101" t="inlineStr">
        <is>
          <t>Massen</t>
        </is>
      </c>
      <c r="R3" s="95" t="n"/>
      <c r="S3" s="95" t="n"/>
      <c r="T3" s="95" t="n"/>
      <c r="U3" s="102" t="n"/>
    </row>
    <row r="4" ht="12.8" customHeight="1" s="91">
      <c r="A4" s="103" t="inlineStr">
        <is>
          <t>Schacht</t>
        </is>
      </c>
      <c r="B4" s="104" t="n"/>
      <c r="C4" s="105" t="inlineStr">
        <is>
          <t>Deckelhöhe</t>
        </is>
      </c>
      <c r="D4" s="104" t="n"/>
      <c r="E4" s="106" t="inlineStr">
        <is>
          <t>Sohlhöhe</t>
        </is>
      </c>
      <c r="F4" s="107" t="n"/>
      <c r="G4" s="105" t="inlineStr">
        <is>
          <t>Länge</t>
        </is>
      </c>
      <c r="H4" s="105" t="inlineStr">
        <is>
          <t>Breite</t>
        </is>
      </c>
      <c r="I4" s="105" t="inlineStr">
        <is>
          <t>Fläche</t>
        </is>
      </c>
      <c r="J4" s="106" t="inlineStr">
        <is>
          <t>Tiefe</t>
        </is>
      </c>
      <c r="K4" s="107" t="n"/>
      <c r="L4" s="105" t="inlineStr">
        <is>
          <t>Querschnitt</t>
        </is>
      </c>
      <c r="M4" s="105" t="inlineStr">
        <is>
          <t>Wandung</t>
        </is>
      </c>
      <c r="N4" s="106" t="inlineStr">
        <is>
          <t>Volumen</t>
        </is>
      </c>
      <c r="O4" s="108" t="inlineStr">
        <is>
          <t>Oberboden</t>
        </is>
      </c>
      <c r="P4" s="107" t="n"/>
      <c r="Q4" s="105" t="inlineStr">
        <is>
          <t>Aushub</t>
        </is>
      </c>
      <c r="R4" s="105" t="inlineStr">
        <is>
          <t>Auflager</t>
        </is>
      </c>
      <c r="S4" s="105" t="inlineStr">
        <is>
          <t>Einbettung</t>
        </is>
      </c>
      <c r="T4" s="105" t="inlineStr">
        <is>
          <t>Verfüllung</t>
        </is>
      </c>
      <c r="U4" s="109" t="inlineStr">
        <is>
          <t>Verbau</t>
        </is>
      </c>
    </row>
    <row r="5" ht="12.8" customHeight="1" s="91">
      <c r="A5" s="103" t="inlineStr">
        <is>
          <t>oben</t>
        </is>
      </c>
      <c r="B5" s="105" t="inlineStr">
        <is>
          <t>unten</t>
        </is>
      </c>
      <c r="C5" s="105" t="inlineStr">
        <is>
          <t>oben</t>
        </is>
      </c>
      <c r="D5" s="105" t="inlineStr">
        <is>
          <t>unten</t>
        </is>
      </c>
      <c r="E5" s="105" t="inlineStr">
        <is>
          <t>oben</t>
        </is>
      </c>
      <c r="F5" s="106" t="inlineStr">
        <is>
          <t>unten</t>
        </is>
      </c>
      <c r="G5" s="105" t="inlineStr">
        <is>
          <t>RL</t>
        </is>
      </c>
      <c r="H5" s="105" t="inlineStr">
        <is>
          <t>b</t>
        </is>
      </c>
      <c r="I5" s="105" t="inlineStr">
        <is>
          <t>A</t>
        </is>
      </c>
      <c r="J5" s="105" t="inlineStr">
        <is>
          <t>mittel</t>
        </is>
      </c>
      <c r="K5" s="106" t="inlineStr">
        <is>
          <t>Aushub</t>
        </is>
      </c>
      <c r="L5" s="105" t="inlineStr">
        <is>
          <t>DN</t>
        </is>
      </c>
      <c r="M5" s="105" t="inlineStr">
        <is>
          <t>s</t>
        </is>
      </c>
      <c r="N5" s="106" t="inlineStr">
        <is>
          <t>V</t>
        </is>
      </c>
      <c r="O5" s="105" t="inlineStr">
        <is>
          <t>Dicke</t>
        </is>
      </c>
      <c r="P5" s="106" t="inlineStr">
        <is>
          <t>Volumen</t>
        </is>
      </c>
      <c r="Q5" s="105" t="inlineStr">
        <is>
          <t>Bkl 3-5</t>
        </is>
      </c>
      <c r="R5" s="105" t="inlineStr">
        <is>
          <t>Sand</t>
        </is>
      </c>
      <c r="S5" s="105" t="inlineStr">
        <is>
          <t>Sand</t>
        </is>
      </c>
      <c r="T5" s="105" t="inlineStr">
        <is>
          <t>Sand</t>
        </is>
      </c>
      <c r="U5" s="109" t="inlineStr">
        <is>
          <t>-</t>
        </is>
      </c>
    </row>
    <row r="6" ht="12.8" customHeight="1" s="91">
      <c r="A6" s="110" t="inlineStr">
        <is>
          <t>Nr.</t>
        </is>
      </c>
      <c r="B6" s="111" t="inlineStr">
        <is>
          <t>Nr.</t>
        </is>
      </c>
      <c r="C6" s="111" t="inlineStr">
        <is>
          <t>m ü. NN</t>
        </is>
      </c>
      <c r="D6" s="111" t="inlineStr">
        <is>
          <t>m ü. NN</t>
        </is>
      </c>
      <c r="E6" s="111" t="inlineStr">
        <is>
          <t>m ü. NN</t>
        </is>
      </c>
      <c r="F6" s="112" t="inlineStr">
        <is>
          <t>m ü. NN</t>
        </is>
      </c>
      <c r="G6" s="111" t="inlineStr">
        <is>
          <t>m</t>
        </is>
      </c>
      <c r="H6" s="111" t="inlineStr">
        <is>
          <t>m</t>
        </is>
      </c>
      <c r="I6" s="111" t="inlineStr">
        <is>
          <t>m²</t>
        </is>
      </c>
      <c r="J6" s="111" t="inlineStr">
        <is>
          <t>m</t>
        </is>
      </c>
      <c r="K6" s="112" t="inlineStr">
        <is>
          <t>m</t>
        </is>
      </c>
      <c r="L6" s="111" t="inlineStr">
        <is>
          <t>mm</t>
        </is>
      </c>
      <c r="M6" s="111" t="inlineStr">
        <is>
          <t>m</t>
        </is>
      </c>
      <c r="N6" s="112" t="inlineStr">
        <is>
          <t>m³</t>
        </is>
      </c>
      <c r="O6" s="111" t="inlineStr">
        <is>
          <t>m</t>
        </is>
      </c>
      <c r="P6" s="112" t="inlineStr">
        <is>
          <t>m³</t>
        </is>
      </c>
      <c r="Q6" s="111" t="inlineStr">
        <is>
          <t>m³</t>
        </is>
      </c>
      <c r="R6" s="111" t="inlineStr">
        <is>
          <t>m³</t>
        </is>
      </c>
      <c r="S6" s="111" t="inlineStr">
        <is>
          <t>m³</t>
        </is>
      </c>
      <c r="T6" s="111" t="inlineStr">
        <is>
          <t>m³</t>
        </is>
      </c>
      <c r="U6" s="113" t="inlineStr">
        <is>
          <t>m²</t>
        </is>
      </c>
    </row>
    <row r="7" ht="14.65" customHeight="1" s="91">
      <c r="A7" s="114" t="inlineStr">
        <is>
          <t>A057c</t>
        </is>
      </c>
      <c r="B7" s="114" t="inlineStr">
        <is>
          <t>A057a</t>
        </is>
      </c>
      <c r="C7" s="115" t="n">
        <v>211.07</v>
      </c>
      <c r="D7" s="115" t="n">
        <v>211.237</v>
      </c>
      <c r="E7" s="115" t="n">
        <v>210.77</v>
      </c>
      <c r="F7" s="116" t="n">
        <v>210.757</v>
      </c>
      <c r="G7" s="115" t="n">
        <v>5.78</v>
      </c>
      <c r="H7" s="117" t="n">
        <v>1.1</v>
      </c>
      <c r="I7" s="118">
        <f>G7*H7</f>
        <v/>
      </c>
      <c r="J7" s="118">
        <f>((C7-E7)+(D7-F7))/2</f>
        <v/>
      </c>
      <c r="K7" s="119">
        <f>J7+M7+0.1</f>
        <v/>
      </c>
      <c r="L7" s="120" t="n">
        <v>100</v>
      </c>
      <c r="M7" s="121" t="n">
        <v>0.02</v>
      </c>
      <c r="N7" s="119">
        <f>((L7/1000+2*M7)/2)^2*3.14*G7</f>
        <v/>
      </c>
      <c r="O7" s="118" t="n">
        <v>0.6</v>
      </c>
      <c r="P7" s="119">
        <f>I7*O7</f>
        <v/>
      </c>
      <c r="Q7" s="118">
        <f>I7*K7-P7</f>
        <v/>
      </c>
      <c r="R7" s="118">
        <f>(0.1+L7/10000)*(H7)*G7</f>
        <v/>
      </c>
      <c r="S7" s="118">
        <f>(L7/1000+M7+0.3)*(H7)*G7-((L7/1000+2*M7)/2)^2*3.14*G7</f>
        <v/>
      </c>
      <c r="T7" s="118">
        <f>Q7-R7-S7-N7</f>
        <v/>
      </c>
      <c r="U7" s="122">
        <f>2*G7*(K7-O7+0.05)</f>
        <v/>
      </c>
      <c r="W7" t="inlineStr">
        <is>
          <t>0</t>
        </is>
      </c>
    </row>
    <row r="8" ht="14.65" customHeight="1" s="91">
      <c r="A8" s="114" t="inlineStr">
        <is>
          <t>A057c</t>
        </is>
      </c>
      <c r="B8" s="120" t="inlineStr">
        <is>
          <t>A057d</t>
        </is>
      </c>
      <c r="C8" s="115" t="n">
        <v>211.07</v>
      </c>
      <c r="D8" s="115" t="n">
        <v>208.76</v>
      </c>
      <c r="E8" s="115" t="n">
        <v>210.77</v>
      </c>
      <c r="F8" s="116" t="n">
        <v>208.52</v>
      </c>
      <c r="G8" s="115" t="n">
        <v>7.85</v>
      </c>
      <c r="H8" s="117" t="n">
        <v>1.1</v>
      </c>
      <c r="I8" s="118">
        <f>G8*H8</f>
        <v/>
      </c>
      <c r="J8" s="118">
        <f>((C8-E8)+(D8-F8))/2</f>
        <v/>
      </c>
      <c r="K8" s="119">
        <f>J8+M8+0.1</f>
        <v/>
      </c>
      <c r="L8" s="120" t="n">
        <v>100</v>
      </c>
      <c r="M8" s="121" t="n">
        <v>0.02</v>
      </c>
      <c r="N8" s="119">
        <f>((L8/1000+2*M8)/2)^2*3.14*G8</f>
        <v/>
      </c>
      <c r="O8" s="118" t="n">
        <v>0.6</v>
      </c>
      <c r="P8" s="119">
        <f>I8*O8</f>
        <v/>
      </c>
      <c r="Q8" s="118">
        <f>I8*K8-P8</f>
        <v/>
      </c>
      <c r="R8" s="118">
        <f>(0.1+L8/10000)*(H8)*G8</f>
        <v/>
      </c>
      <c r="S8" s="118">
        <f>(L8/1000+M8+0.3)*(H8)*G8-((L8/1000+2*M8)/2)^2*3.14*G8</f>
        <v/>
      </c>
      <c r="T8" s="118">
        <f>Q8-R8-S8-N8</f>
        <v/>
      </c>
      <c r="U8" s="122">
        <f>2*G8*(K8-O8+0.05)</f>
        <v/>
      </c>
      <c r="W8" t="inlineStr">
        <is>
          <t>0</t>
        </is>
      </c>
    </row>
    <row r="9" ht="14.65" customHeight="1" s="91">
      <c r="A9" s="123" t="inlineStr">
        <is>
          <t>BAPUE4002</t>
        </is>
      </c>
      <c r="B9" s="120" t="inlineStr">
        <is>
          <t>BAPUE4003</t>
        </is>
      </c>
      <c r="C9" s="115" t="n">
        <v>212.87</v>
      </c>
      <c r="D9" s="115" t="n">
        <v>212.87</v>
      </c>
      <c r="E9" s="115" t="n">
        <v>211.443</v>
      </c>
      <c r="F9" s="116" t="n">
        <v>210.6</v>
      </c>
      <c r="G9" s="124" t="n">
        <v>24.84</v>
      </c>
      <c r="H9" s="125" t="n">
        <v>1.1</v>
      </c>
      <c r="I9" s="126">
        <f>G9*H9</f>
        <v/>
      </c>
      <c r="J9" s="118">
        <f>((C9-E9)+(D9-F9))/2</f>
        <v/>
      </c>
      <c r="K9" s="127">
        <f>J9+M9+0.1</f>
        <v/>
      </c>
      <c r="L9" s="128" t="n">
        <v>800</v>
      </c>
      <c r="M9" s="121" t="n">
        <v>0.02</v>
      </c>
      <c r="N9" s="119">
        <f>((L9/1000+2*M9)/2)^2*3.14*G9</f>
        <v/>
      </c>
      <c r="O9" s="118" t="n">
        <v>0.6</v>
      </c>
      <c r="P9" s="119">
        <f>I9*O9</f>
        <v/>
      </c>
      <c r="Q9" s="118">
        <f>I9*K9-P9</f>
        <v/>
      </c>
      <c r="R9" s="118">
        <f>(0.1+L9/10000)*(H9)*G9</f>
        <v/>
      </c>
      <c r="S9" s="118">
        <f>(L9/1000+M9+0.3)*(H9)*G9-((L9/1000+2*M9)/2)^2*3.14*G9</f>
        <v/>
      </c>
      <c r="T9" s="118">
        <f>Q9-R9-S9-N9</f>
        <v/>
      </c>
      <c r="U9" s="122">
        <f>2*G9*(K9-O9+0.05)</f>
        <v/>
      </c>
      <c r="W9" t="inlineStr">
        <is>
          <t>0</t>
        </is>
      </c>
    </row>
    <row r="10" ht="14.65" customHeight="1" s="91">
      <c r="A10" s="114" t="inlineStr">
        <is>
          <t>BAPUE4003</t>
        </is>
      </c>
      <c r="B10" s="120" t="inlineStr">
        <is>
          <t>BAPUE4004</t>
        </is>
      </c>
      <c r="C10" s="115" t="n">
        <v>212.87</v>
      </c>
      <c r="D10" s="115" t="n">
        <v>212.72</v>
      </c>
      <c r="E10" s="115" t="n">
        <v>210.6</v>
      </c>
      <c r="F10" s="116" t="n">
        <v>210.35</v>
      </c>
      <c r="G10" s="115" t="n">
        <v>5.79</v>
      </c>
      <c r="H10" s="117" t="n">
        <v>1.2</v>
      </c>
      <c r="I10" s="118">
        <f>G10*H10</f>
        <v/>
      </c>
      <c r="J10" s="118">
        <f>((C10-E10)+(D10-F10))/2</f>
        <v/>
      </c>
      <c r="K10" s="119">
        <f>J10+M10+0.1</f>
        <v/>
      </c>
      <c r="L10" s="120" t="n">
        <v>800</v>
      </c>
      <c r="M10" s="121" t="n">
        <v>0.02</v>
      </c>
      <c r="N10" s="119">
        <f>((L10/1000+2*M10)/2)^2*3.14*G10</f>
        <v/>
      </c>
      <c r="O10" s="118" t="n">
        <v>0.6</v>
      </c>
      <c r="P10" s="119">
        <f>I10*O10</f>
        <v/>
      </c>
      <c r="Q10" s="118">
        <f>I10*K10-P10</f>
        <v/>
      </c>
      <c r="R10" s="118">
        <f>(0.1+L10/10000)*(H10)*G10</f>
        <v/>
      </c>
      <c r="S10" s="118">
        <f>(L10/1000+M10+0.3)*(H10)*G10-((L10/1000+2*M10)/2)^2*3.14*G10</f>
        <v/>
      </c>
      <c r="T10" s="118">
        <f>Q10-R10-S10-N10</f>
        <v/>
      </c>
      <c r="U10" s="122">
        <f>2*G10*(K10-O10+0.05)</f>
        <v/>
      </c>
      <c r="W10" t="inlineStr">
        <is>
          <t>0</t>
        </is>
      </c>
    </row>
    <row r="11" ht="14.65" customHeight="1" s="91">
      <c r="A11" s="114" t="inlineStr">
        <is>
          <t>BAPUE4004</t>
        </is>
      </c>
      <c r="B11" s="120" t="inlineStr">
        <is>
          <t>BAPUE4005</t>
        </is>
      </c>
      <c r="C11" s="115" t="n">
        <v>212.72</v>
      </c>
      <c r="D11" s="115" t="n">
        <v>210.87</v>
      </c>
      <c r="E11" s="115" t="n">
        <v>210.35</v>
      </c>
      <c r="F11" s="116" t="n">
        <v>210.09</v>
      </c>
      <c r="G11" s="115" t="n">
        <v>16.38</v>
      </c>
      <c r="H11" s="117" t="n">
        <v>1.2</v>
      </c>
      <c r="I11" s="118">
        <f>G11*H11</f>
        <v/>
      </c>
      <c r="J11" s="118">
        <f>((C11-E11)+(D11-F11))/2</f>
        <v/>
      </c>
      <c r="K11" s="119">
        <f>J11+M11+0.1</f>
        <v/>
      </c>
      <c r="L11" s="120" t="n">
        <v>800</v>
      </c>
      <c r="M11" s="121" t="n">
        <v>0.02</v>
      </c>
      <c r="N11" s="119">
        <f>((L11/1000+2*M11)/2)^2*3.14*G11</f>
        <v/>
      </c>
      <c r="O11" s="118" t="n">
        <v>0.6</v>
      </c>
      <c r="P11" s="119">
        <f>I11*O11</f>
        <v/>
      </c>
      <c r="Q11" s="118">
        <f>I11*K11-P11</f>
        <v/>
      </c>
      <c r="R11" s="118">
        <f>(0.1+L11/10000)*(H11)*G11</f>
        <v/>
      </c>
      <c r="S11" s="118">
        <f>(L11/1000+M11+0.3)*(H11)*G11-((L11/1000+2*M11)/2)^2*3.14*G11</f>
        <v/>
      </c>
      <c r="T11" s="118">
        <f>Q11-R11-S11-N11</f>
        <v/>
      </c>
      <c r="U11" s="122">
        <f>2*G11*(K11-O11+0.05)</f>
        <v/>
      </c>
      <c r="W11" t="inlineStr">
        <is>
          <t>0</t>
        </is>
      </c>
    </row>
    <row r="12" ht="14.65" customHeight="1" s="91">
      <c r="A12" s="114" t="inlineStr">
        <is>
          <t>BAPUE4005</t>
        </is>
      </c>
      <c r="B12" s="120" t="inlineStr">
        <is>
          <t>BAPUE4012</t>
        </is>
      </c>
      <c r="C12" s="115" t="n">
        <v>210.87</v>
      </c>
      <c r="D12" s="115" t="n">
        <v>210.36</v>
      </c>
      <c r="E12" s="115" t="n">
        <v>209.75</v>
      </c>
      <c r="F12" s="116" t="n">
        <v>208.862</v>
      </c>
      <c r="G12" s="115" t="n">
        <v>13.91</v>
      </c>
      <c r="H12" s="117" t="n">
        <v>1.2</v>
      </c>
      <c r="I12" s="118">
        <f>G12*H12</f>
        <v/>
      </c>
      <c r="J12" s="118">
        <f>((C12-E12)+(D12-F12))/2</f>
        <v/>
      </c>
      <c r="K12" s="119">
        <f>J12+M12+0.1</f>
        <v/>
      </c>
      <c r="L12" s="120" t="n">
        <v>800</v>
      </c>
      <c r="M12" s="121" t="n">
        <v>0.02</v>
      </c>
      <c r="N12" s="119">
        <f>((L12/1000+2*M12)/2)^2*3.14*G12</f>
        <v/>
      </c>
      <c r="O12" s="118" t="n">
        <v>0.6</v>
      </c>
      <c r="P12" s="119">
        <f>I12*O12</f>
        <v/>
      </c>
      <c r="Q12" s="118">
        <f>I12*K12-P12</f>
        <v/>
      </c>
      <c r="R12" s="118">
        <f>(0.1+L12/10000)*(H12)*G12</f>
        <v/>
      </c>
      <c r="S12" s="118">
        <f>(L12/1000+M12+0.3)*(H12)*G12-((L12/1000+2*M12)/2)^2*3.14*G12</f>
        <v/>
      </c>
      <c r="T12" s="118">
        <f>Q12-R12-S12-N12</f>
        <v/>
      </c>
      <c r="U12" s="122">
        <f>2*G12*(K12-O12+0.05)</f>
        <v/>
      </c>
      <c r="W12" t="inlineStr">
        <is>
          <t>0</t>
        </is>
      </c>
    </row>
    <row r="13" ht="14.65" customHeight="1" s="91">
      <c r="A13" s="114" t="inlineStr">
        <is>
          <t>BAPUE4009</t>
        </is>
      </c>
      <c r="B13" s="120" t="inlineStr">
        <is>
          <t>BAPUE4010</t>
        </is>
      </c>
      <c r="C13" s="115" t="n">
        <v>214.15</v>
      </c>
      <c r="D13" s="115" t="n">
        <v>213.69</v>
      </c>
      <c r="E13" s="115" t="n">
        <v>212.631</v>
      </c>
      <c r="F13" s="116" t="n">
        <v>212.52</v>
      </c>
      <c r="G13" s="115" t="n">
        <v>5.39</v>
      </c>
      <c r="H13" s="117" t="n">
        <v>1.2</v>
      </c>
      <c r="I13" s="118">
        <f>G13*H13</f>
        <v/>
      </c>
      <c r="J13" s="118">
        <f>((C13-E13)+(D13-F13))/2</f>
        <v/>
      </c>
      <c r="K13" s="119">
        <f>J13+M13+0.1</f>
        <v/>
      </c>
      <c r="L13" s="120" t="n">
        <v>800</v>
      </c>
      <c r="M13" s="121" t="n">
        <v>0.02</v>
      </c>
      <c r="N13" s="119">
        <f>((L13/1000+2*M13)/2)^2*3.14*G13</f>
        <v/>
      </c>
      <c r="O13" s="118" t="n">
        <v>0.6</v>
      </c>
      <c r="P13" s="119">
        <f>I13*O13</f>
        <v/>
      </c>
      <c r="Q13" s="118">
        <f>I13*K13-P13</f>
        <v/>
      </c>
      <c r="R13" s="118">
        <f>(0.1+L13/10000)*(H13)*G13</f>
        <v/>
      </c>
      <c r="S13" s="118">
        <f>(L13/1000+M13+0.3)*(H13)*G13-((L13/1000+2*M13)/2)^2*3.14*G13</f>
        <v/>
      </c>
      <c r="T13" s="118">
        <f>Q13-R13-S13-N13</f>
        <v/>
      </c>
      <c r="U13" s="122">
        <f>2*G13*(K13-O13+0.05)</f>
        <v/>
      </c>
      <c r="W13" t="inlineStr">
        <is>
          <t>0</t>
        </is>
      </c>
    </row>
    <row r="14" ht="14.65" customHeight="1" s="91">
      <c r="A14" s="114" t="inlineStr">
        <is>
          <t>BAPUE4010</t>
        </is>
      </c>
      <c r="B14" s="120" t="inlineStr">
        <is>
          <t>BAPUE4002</t>
        </is>
      </c>
      <c r="C14" s="115" t="n">
        <v>213.69</v>
      </c>
      <c r="D14" s="115" t="n">
        <v>212.87</v>
      </c>
      <c r="E14" s="115" t="n">
        <v>212.52</v>
      </c>
      <c r="F14" s="116" t="n">
        <v>211.522</v>
      </c>
      <c r="G14" s="115" t="n">
        <v>8.17</v>
      </c>
      <c r="H14" s="117" t="n">
        <v>1.2</v>
      </c>
      <c r="I14" s="118">
        <f>G14*H14</f>
        <v/>
      </c>
      <c r="J14" s="118">
        <f>((C14-E14)+(D14-F14))/2</f>
        <v/>
      </c>
      <c r="K14" s="119">
        <f>J14+M14+0.1</f>
        <v/>
      </c>
      <c r="L14" s="120" t="n">
        <v>800</v>
      </c>
      <c r="M14" s="121" t="n">
        <v>0.02</v>
      </c>
      <c r="N14" s="119">
        <f>((L14/1000+2*M14)/2)^2*3.14*G14</f>
        <v/>
      </c>
      <c r="O14" s="118" t="n">
        <v>0.6</v>
      </c>
      <c r="P14" s="119">
        <f>I14*O14</f>
        <v/>
      </c>
      <c r="Q14" s="118">
        <f>I14*K14-P14</f>
        <v/>
      </c>
      <c r="R14" s="118">
        <f>(0.1+L14/10000)*(H14)*G14</f>
        <v/>
      </c>
      <c r="S14" s="118">
        <f>(L14/1000+M14+0.3)*(H14)*G14-((L14/1000+2*M14)/2)^2*3.14*G14</f>
        <v/>
      </c>
      <c r="T14" s="118">
        <f>Q14-R14-S14-N14</f>
        <v/>
      </c>
      <c r="U14" s="122">
        <f>2*G14*(K14-O14+0.05)</f>
        <v/>
      </c>
      <c r="W14" t="inlineStr">
        <is>
          <t>0</t>
        </is>
      </c>
    </row>
    <row r="15" ht="14.65" customHeight="1" s="91">
      <c r="A15" s="114" t="inlineStr">
        <is>
          <t>BAPUE4012</t>
        </is>
      </c>
      <c r="B15" s="120" t="inlineStr">
        <is>
          <t>BAPUE4013</t>
        </is>
      </c>
      <c r="C15" s="115" t="n">
        <v>210.36</v>
      </c>
      <c r="D15" s="115" t="n">
        <v>209.97</v>
      </c>
      <c r="E15" s="115" t="n">
        <v>208.723</v>
      </c>
      <c r="F15" s="116" t="n">
        <v>207.857</v>
      </c>
      <c r="G15" s="115" t="n">
        <v>4.14</v>
      </c>
      <c r="H15" s="117" t="n">
        <v>1.2</v>
      </c>
      <c r="I15" s="118">
        <f>G15*H15</f>
        <v/>
      </c>
      <c r="J15" s="118">
        <f>((C15-E15)+(D15-F15))/2</f>
        <v/>
      </c>
      <c r="K15" s="119">
        <f>J15+M15+0.1</f>
        <v/>
      </c>
      <c r="L15" s="120" t="n">
        <v>800</v>
      </c>
      <c r="M15" s="121" t="n">
        <v>0.02</v>
      </c>
      <c r="N15" s="119">
        <f>((L15/1000+2*M15)/2)^2*3.14*G15</f>
        <v/>
      </c>
      <c r="O15" s="118" t="n">
        <v>0.6</v>
      </c>
      <c r="P15" s="119">
        <f>I15*O15</f>
        <v/>
      </c>
      <c r="Q15" s="118">
        <f>I15*K15-P15</f>
        <v/>
      </c>
      <c r="R15" s="118">
        <f>(0.1+L15/10000)*(H15)*G15</f>
        <v/>
      </c>
      <c r="S15" s="118">
        <f>(L15/1000+M15+0.3)*(H15)*G15-((L15/1000+2*M15)/2)^2*3.14*G15</f>
        <v/>
      </c>
      <c r="T15" s="118">
        <f>Q15-R15-S15-N15</f>
        <v/>
      </c>
      <c r="U15" s="122">
        <f>2*G15*(K15-O15+0.05)</f>
        <v/>
      </c>
      <c r="W15" t="inlineStr">
        <is>
          <t>0</t>
        </is>
      </c>
    </row>
    <row r="16" ht="14.65" customHeight="1" s="91">
      <c r="A16" s="114" t="inlineStr">
        <is>
          <t>BAPUE4013</t>
        </is>
      </c>
      <c r="B16" s="120" t="inlineStr">
        <is>
          <t>BAPUE4014</t>
        </is>
      </c>
      <c r="C16" s="115" t="n">
        <v>209.97</v>
      </c>
      <c r="D16" s="115" t="n">
        <v>208.41</v>
      </c>
      <c r="E16" s="115" t="n">
        <v>207.739</v>
      </c>
      <c r="F16" s="116" t="n">
        <v>206.681</v>
      </c>
      <c r="G16" s="115" t="n">
        <v>47.21</v>
      </c>
      <c r="H16" s="117" t="n">
        <v>1.2</v>
      </c>
      <c r="I16" s="118">
        <f>G16*H16</f>
        <v/>
      </c>
      <c r="J16" s="118">
        <f>((C16-E16)+(D16-F16))/2</f>
        <v/>
      </c>
      <c r="K16" s="119">
        <f>J16+M16+0.1</f>
        <v/>
      </c>
      <c r="L16" s="120" t="n">
        <v>800</v>
      </c>
      <c r="M16" s="121" t="n">
        <v>0.02</v>
      </c>
      <c r="N16" s="119">
        <f>((L16/1000+2*M16)/2)^2*3.14*G16</f>
        <v/>
      </c>
      <c r="O16" s="118" t="n">
        <v>0.6</v>
      </c>
      <c r="P16" s="119">
        <f>I16*O16</f>
        <v/>
      </c>
      <c r="Q16" s="118">
        <f>I16*K16-P16</f>
        <v/>
      </c>
      <c r="R16" s="118">
        <f>(0.1+L16/10000)*(H16)*G16</f>
        <v/>
      </c>
      <c r="S16" s="118">
        <f>(L16/1000+M16+0.3)*(H16)*G16-((L16/1000+2*M16)/2)^2*3.14*G16</f>
        <v/>
      </c>
      <c r="T16" s="118">
        <f>Q16-R16-S16-N16</f>
        <v/>
      </c>
      <c r="U16" s="122">
        <f>2*G16*(K16-O16+0.05)</f>
        <v/>
      </c>
      <c r="W16" t="inlineStr">
        <is>
          <t>0</t>
        </is>
      </c>
    </row>
    <row r="17" ht="14.65" customHeight="1" s="91">
      <c r="A17" s="114" t="inlineStr">
        <is>
          <t>BAPUE4014</t>
        </is>
      </c>
      <c r="B17" s="120" t="inlineStr">
        <is>
          <t>BAPUE4015AL</t>
        </is>
      </c>
      <c r="C17" s="115" t="n">
        <v>208.41</v>
      </c>
      <c r="D17" s="115" t="n">
        <v>206.47</v>
      </c>
      <c r="E17" s="115" t="n">
        <v>206.664</v>
      </c>
      <c r="F17" s="116" t="n">
        <v>206.47</v>
      </c>
      <c r="G17" s="115" t="n">
        <v>15.49</v>
      </c>
      <c r="H17" s="117" t="n">
        <v>1.2</v>
      </c>
      <c r="I17" s="118">
        <f>G17*H17</f>
        <v/>
      </c>
      <c r="J17" s="118">
        <f>((C17-E17)+(D17-F17))/2</f>
        <v/>
      </c>
      <c r="K17" s="119">
        <f>J17+M17+0.1</f>
        <v/>
      </c>
      <c r="L17" s="120" t="n">
        <v>800</v>
      </c>
      <c r="M17" s="121" t="n">
        <v>0.03</v>
      </c>
      <c r="N17" s="119">
        <f>((L17/1000+2*M17)/2)^2*3.14*G17</f>
        <v/>
      </c>
      <c r="O17" s="118" t="n">
        <v>0.6</v>
      </c>
      <c r="P17" s="119">
        <f>I17*O17</f>
        <v/>
      </c>
      <c r="Q17" s="118">
        <f>I17*K17-P17</f>
        <v/>
      </c>
      <c r="R17" s="118">
        <f>(0.1+L17/10000)*(H17)*G17</f>
        <v/>
      </c>
      <c r="S17" s="118">
        <f>(L17/1000+M17+0.3)*(H17)*G17-((L17/1000+2*M17)/2)^2*3.14*G17</f>
        <v/>
      </c>
      <c r="T17" s="118">
        <f>Q17-R17-S17-N17</f>
        <v/>
      </c>
      <c r="U17" s="122">
        <f>2*G17*(K17-O17+0.05)</f>
        <v/>
      </c>
      <c r="W17" t="inlineStr">
        <is>
          <t>0</t>
        </is>
      </c>
    </row>
    <row r="18" ht="14.65" customHeight="1" s="91">
      <c r="A18" s="114" t="inlineStr">
        <is>
          <t>FIKTIV</t>
        </is>
      </c>
      <c r="B18" s="120" t="inlineStr">
        <is>
          <t>1348.2</t>
        </is>
      </c>
      <c r="C18" s="115" t="n">
        <v>226</v>
      </c>
      <c r="D18" s="115" t="n">
        <v>225.64</v>
      </c>
      <c r="E18" s="115" t="n">
        <v>224.5</v>
      </c>
      <c r="F18" s="116" t="n">
        <v>224.36</v>
      </c>
      <c r="G18" s="115" t="n">
        <v>17.21</v>
      </c>
      <c r="H18" s="117" t="n">
        <v>1.2</v>
      </c>
      <c r="I18" s="118">
        <f>G18*H18</f>
        <v/>
      </c>
      <c r="J18" s="118">
        <f>((C18-E18)+(D18-F18))/2</f>
        <v/>
      </c>
      <c r="K18" s="119">
        <f>J18+M18+0.1</f>
        <v/>
      </c>
      <c r="L18" s="120" t="n">
        <v>150</v>
      </c>
      <c r="M18" s="121" t="n">
        <v>0.03</v>
      </c>
      <c r="N18" s="119">
        <f>((L18/1000+2*M18)/2)^2*3.14*G18</f>
        <v/>
      </c>
      <c r="O18" s="118" t="n">
        <v>0.6</v>
      </c>
      <c r="P18" s="119">
        <f>I18*O18</f>
        <v/>
      </c>
      <c r="Q18" s="118">
        <f>I18*K18-P18</f>
        <v/>
      </c>
      <c r="R18" s="118">
        <f>(0.1+L18/10000)*(H18)*G18</f>
        <v/>
      </c>
      <c r="S18" s="118">
        <f>(L18/1000+M18+0.3)*(H18)*G18-((L18/1000+2*M18)/2)^2*3.14*G18</f>
        <v/>
      </c>
      <c r="T18" s="118">
        <f>Q18-R18-S18-N18</f>
        <v/>
      </c>
      <c r="U18" s="122">
        <f>2*G18*(K18-O18+0.05)</f>
        <v/>
      </c>
      <c r="W18" t="inlineStr">
        <is>
          <t>0</t>
        </is>
      </c>
    </row>
    <row r="19" ht="14.65" customHeight="1" s="91">
      <c r="A19" s="114" t="inlineStr">
        <is>
          <t>HS-028</t>
        </is>
      </c>
      <c r="B19" s="120" t="inlineStr">
        <is>
          <t>HS-027</t>
        </is>
      </c>
      <c r="C19" s="115" t="n">
        <v>207.68</v>
      </c>
      <c r="D19" s="115" t="n">
        <v>206.83</v>
      </c>
      <c r="E19" s="115" t="n">
        <v>204.71</v>
      </c>
      <c r="F19" s="116" t="n">
        <v>204.59</v>
      </c>
      <c r="G19" s="115" t="n">
        <v>55.29</v>
      </c>
      <c r="H19" s="117" t="n">
        <v>1.2</v>
      </c>
      <c r="I19" s="118">
        <f>G19*H19</f>
        <v/>
      </c>
      <c r="J19" s="118">
        <f>((C19-E19)+(D19-F19))/2</f>
        <v/>
      </c>
      <c r="K19" s="119">
        <f>J19+M19+0.1</f>
        <v/>
      </c>
      <c r="L19" s="120" t="n">
        <v>500</v>
      </c>
      <c r="M19" s="121" t="n">
        <v>0.03</v>
      </c>
      <c r="N19" s="119">
        <f>((L19/1000+2*M19)/2)^2*3.14*G19</f>
        <v/>
      </c>
      <c r="O19" s="118" t="n">
        <v>0.6</v>
      </c>
      <c r="P19" s="119">
        <f>I19*O19</f>
        <v/>
      </c>
      <c r="Q19" s="118">
        <f>I19*K19-P19</f>
        <v/>
      </c>
      <c r="R19" s="118">
        <f>(0.1+L19/10000)*(H19)*G19</f>
        <v/>
      </c>
      <c r="S19" s="118">
        <f>(L19/1000+M19+0.3)*(H19)*G19-((L19/1000+2*M19)/2)^2*3.14*G19</f>
        <v/>
      </c>
      <c r="T19" s="118">
        <f>Q19-R19-S19-N19</f>
        <v/>
      </c>
      <c r="U19" s="122">
        <f>2*G19*(K19-O19+0.05)</f>
        <v/>
      </c>
      <c r="W19" t="inlineStr">
        <is>
          <t>0</t>
        </is>
      </c>
    </row>
    <row r="20" ht="14.65" customHeight="1" s="91">
      <c r="A20" s="114" t="inlineStr">
        <is>
          <t>HS-029</t>
        </is>
      </c>
      <c r="B20" s="120" t="inlineStr">
        <is>
          <t>HS-028</t>
        </is>
      </c>
      <c r="C20" s="115" t="n">
        <v>207.24</v>
      </c>
      <c r="D20" s="115" t="n">
        <v>207.68</v>
      </c>
      <c r="E20" s="115" t="n">
        <v>204.8</v>
      </c>
      <c r="F20" s="116" t="n">
        <v>204.71</v>
      </c>
      <c r="G20" s="115" t="n">
        <v>60.4</v>
      </c>
      <c r="H20" s="117" t="n">
        <v>1.2</v>
      </c>
      <c r="I20" s="118">
        <f>G20*H20</f>
        <v/>
      </c>
      <c r="J20" s="118">
        <f>((C20-E20)+(D20-F20))/2</f>
        <v/>
      </c>
      <c r="K20" s="119">
        <f>J20+M20+0.1</f>
        <v/>
      </c>
      <c r="L20" s="120" t="n">
        <v>500</v>
      </c>
      <c r="M20" s="121" t="n">
        <v>0.03</v>
      </c>
      <c r="N20" s="119">
        <f>((L20/1000+2*M20)/2)^2*3.14*G20</f>
        <v/>
      </c>
      <c r="O20" s="118" t="n">
        <v>0.6</v>
      </c>
      <c r="P20" s="119">
        <f>I20*O20</f>
        <v/>
      </c>
      <c r="Q20" s="118">
        <f>I20*K20-P20</f>
        <v/>
      </c>
      <c r="R20" s="118">
        <f>(0.1+L20/10000)*(H20)*G20</f>
        <v/>
      </c>
      <c r="S20" s="118">
        <f>(L20/1000+M20+0.3)*(H20)*G20-((L20/1000+2*M20)/2)^2*3.14*G20</f>
        <v/>
      </c>
      <c r="T20" s="118">
        <f>Q20-R20-S20-N20</f>
        <v/>
      </c>
      <c r="U20" s="122">
        <f>2*G20*(K20-O20+0.05)</f>
        <v/>
      </c>
      <c r="W20" t="inlineStr">
        <is>
          <t>0</t>
        </is>
      </c>
    </row>
    <row r="21" ht="14.65" customHeight="1" s="91">
      <c r="A21" s="114" t="inlineStr">
        <is>
          <t>HS-030</t>
        </is>
      </c>
      <c r="B21" s="120" t="inlineStr">
        <is>
          <t>HS-029</t>
        </is>
      </c>
      <c r="C21" s="115" t="n">
        <v>207.91</v>
      </c>
      <c r="D21" s="115" t="n">
        <v>207.24</v>
      </c>
      <c r="E21" s="115" t="n">
        <v>204.94</v>
      </c>
      <c r="F21" s="116" t="n">
        <v>204.8</v>
      </c>
      <c r="G21" s="115" t="n">
        <v>40.19</v>
      </c>
      <c r="H21" s="117" t="n">
        <v>1.2</v>
      </c>
      <c r="I21" s="118">
        <f>G21*H21</f>
        <v/>
      </c>
      <c r="J21" s="118">
        <f>((C21-E21)+(D21-F21))/2</f>
        <v/>
      </c>
      <c r="K21" s="119">
        <f>J21+M21+0.1</f>
        <v/>
      </c>
      <c r="L21" s="120" t="n">
        <v>500</v>
      </c>
      <c r="M21" s="121" t="n">
        <v>0.03</v>
      </c>
      <c r="N21" s="119">
        <f>((L21/1000+2*M21)/2)^2*3.14*G21</f>
        <v/>
      </c>
      <c r="O21" s="118" t="n">
        <v>0.6</v>
      </c>
      <c r="P21" s="119">
        <f>I21*O21</f>
        <v/>
      </c>
      <c r="Q21" s="118">
        <f>I21*K21-P21</f>
        <v/>
      </c>
      <c r="R21" s="118">
        <f>(0.1+L21/10000)*(H21)*G21</f>
        <v/>
      </c>
      <c r="S21" s="118">
        <f>(L21/1000+M21+0.3)*(H21)*G21-((L21/1000+2*M21)/2)^2*3.14*G21</f>
        <v/>
      </c>
      <c r="T21" s="118">
        <f>Q21-R21-S21-N21</f>
        <v/>
      </c>
      <c r="U21" s="122">
        <f>2*G21*(K21-O21+0.05)</f>
        <v/>
      </c>
      <c r="W21" t="inlineStr">
        <is>
          <t>0</t>
        </is>
      </c>
    </row>
    <row r="22" ht="14.65" customHeight="1" s="91">
      <c r="A22" s="123" t="inlineStr">
        <is>
          <t>HS-031</t>
        </is>
      </c>
      <c r="B22" s="120" t="inlineStr">
        <is>
          <t>HS-030</t>
        </is>
      </c>
      <c r="C22" s="115" t="n">
        <v>208.61</v>
      </c>
      <c r="D22" s="115" t="n">
        <v>207.91</v>
      </c>
      <c r="E22" s="115" t="n">
        <v>205.09</v>
      </c>
      <c r="F22" s="116" t="n">
        <v>204.94</v>
      </c>
      <c r="G22" s="129" t="n">
        <v>40.23</v>
      </c>
      <c r="H22" s="125" t="n">
        <v>1.1</v>
      </c>
      <c r="I22" s="126">
        <f>G22*H22</f>
        <v/>
      </c>
      <c r="J22" s="118">
        <f>((C22-E22)+(D22-F22))/2</f>
        <v/>
      </c>
      <c r="K22" s="127">
        <f>J22+M22+0.1</f>
        <v/>
      </c>
      <c r="L22" s="128" t="n">
        <v>480</v>
      </c>
      <c r="M22" s="121" t="n">
        <v>0.03</v>
      </c>
      <c r="N22" s="119">
        <f>((L22/1000+2*M22)/2)^2*3.14*G22</f>
        <v/>
      </c>
      <c r="O22" s="118" t="n">
        <v>0.6</v>
      </c>
      <c r="P22" s="119">
        <f>I22*O22</f>
        <v/>
      </c>
      <c r="Q22" s="118">
        <f>I22*K22-P22</f>
        <v/>
      </c>
      <c r="R22" s="118">
        <f>(0.1+L22/10000)*(H22)*G22</f>
        <v/>
      </c>
      <c r="S22" s="118">
        <f>(L22/1000+M22+0.3)*(H22)*G22-((L22/1000+2*M22)/2)^2*3.14*G22</f>
        <v/>
      </c>
      <c r="T22" s="118">
        <f>Q22-R22-S22-N22</f>
        <v/>
      </c>
      <c r="U22" s="122">
        <f>2*G22*(K22-O22+0.05)</f>
        <v/>
      </c>
      <c r="W22" t="inlineStr">
        <is>
          <t>0</t>
        </is>
      </c>
    </row>
    <row r="23" ht="14.65" customHeight="1" s="91">
      <c r="A23" s="114" t="inlineStr">
        <is>
          <t>HS-032</t>
        </is>
      </c>
      <c r="B23" s="120" t="inlineStr">
        <is>
          <t>HS-031</t>
        </is>
      </c>
      <c r="C23" s="115" t="n">
        <v>207.93</v>
      </c>
      <c r="D23" s="115" t="n">
        <v>208.61</v>
      </c>
      <c r="E23" s="115" t="n">
        <v>205.22</v>
      </c>
      <c r="F23" s="116" t="n">
        <v>205.09</v>
      </c>
      <c r="G23" s="115" t="n">
        <v>35.05</v>
      </c>
      <c r="H23" s="117" t="n">
        <v>1.2</v>
      </c>
      <c r="I23" s="118">
        <f>G23*H23</f>
        <v/>
      </c>
      <c r="J23" s="118">
        <f>((C23-E23)+(D23-F23))/2</f>
        <v/>
      </c>
      <c r="K23" s="119">
        <f>J23+M23+0.1</f>
        <v/>
      </c>
      <c r="L23" s="120" t="n">
        <v>480</v>
      </c>
      <c r="M23" s="121" t="n">
        <v>0.04</v>
      </c>
      <c r="N23" s="119">
        <f>((L23/1000+2*M23)/2)^2*3.14*G23</f>
        <v/>
      </c>
      <c r="O23" s="118" t="n">
        <v>0.6</v>
      </c>
      <c r="P23" s="119">
        <f>I23*O23</f>
        <v/>
      </c>
      <c r="Q23" s="118">
        <f>I23*K23-P23</f>
        <v/>
      </c>
      <c r="R23" s="118">
        <f>(0.1+L23/10000)*(H23)*G23</f>
        <v/>
      </c>
      <c r="S23" s="118">
        <f>(L23/1000+M23+0.3)*(H23)*G23-((L23/1000+2*M23)/2)^2*3.14*G23</f>
        <v/>
      </c>
      <c r="T23" s="118">
        <f>Q23-R23-S23-N23</f>
        <v/>
      </c>
      <c r="U23" s="122">
        <f>2*G23*(K23-O23+0.05)</f>
        <v/>
      </c>
      <c r="W23" t="inlineStr">
        <is>
          <t>0</t>
        </is>
      </c>
    </row>
    <row r="24" ht="14.65" customHeight="1" s="91">
      <c r="A24" s="114" t="inlineStr">
        <is>
          <t>HS-033</t>
        </is>
      </c>
      <c r="B24" s="120" t="inlineStr">
        <is>
          <t>HS-032</t>
        </is>
      </c>
      <c r="C24" s="115" t="n">
        <v>207.8</v>
      </c>
      <c r="D24" s="115" t="n">
        <v>207.93</v>
      </c>
      <c r="E24" s="115" t="n">
        <v>205.3</v>
      </c>
      <c r="F24" s="116" t="n">
        <v>205.22</v>
      </c>
      <c r="G24" s="115" t="n">
        <v>50.19</v>
      </c>
      <c r="H24" s="117" t="n">
        <v>1.1</v>
      </c>
      <c r="I24" s="118">
        <f>G24*H24</f>
        <v/>
      </c>
      <c r="J24" s="118">
        <f>((C24-E24)+(D24-F24))/2</f>
        <v/>
      </c>
      <c r="K24" s="119">
        <f>J24+M24+0.1</f>
        <v/>
      </c>
      <c r="L24" s="120" t="n">
        <v>480</v>
      </c>
      <c r="M24" s="121" t="n">
        <v>0.04</v>
      </c>
      <c r="N24" s="119">
        <f>((L24/1000+2*M24)/2)^2*3.14*G24</f>
        <v/>
      </c>
      <c r="O24" s="118" t="n">
        <v>0.6</v>
      </c>
      <c r="P24" s="119">
        <f>I24*O24</f>
        <v/>
      </c>
      <c r="Q24" s="118">
        <f>I24*K24-P24</f>
        <v/>
      </c>
      <c r="R24" s="118">
        <f>(0.1+L24/10000)*(H24)*G24</f>
        <v/>
      </c>
      <c r="S24" s="118">
        <f>(L24/1000+M24+0.3)*(H24)*G24-((L24/1000+2*M24)/2)^2*3.14*G24</f>
        <v/>
      </c>
      <c r="T24" s="118">
        <f>Q24-R24-S24-N24</f>
        <v/>
      </c>
      <c r="U24" s="122">
        <f>2*G24*(K24-O24+0.05)</f>
        <v/>
      </c>
      <c r="W24" t="inlineStr">
        <is>
          <t>0</t>
        </is>
      </c>
    </row>
    <row r="25" ht="14.65" customHeight="1" s="91">
      <c r="A25" s="114" t="inlineStr">
        <is>
          <t>HS-034</t>
        </is>
      </c>
      <c r="B25" s="120" t="inlineStr">
        <is>
          <t>HS-033</t>
        </is>
      </c>
      <c r="C25" s="115" t="n">
        <v>208.107</v>
      </c>
      <c r="D25" s="115" t="n">
        <v>207.8</v>
      </c>
      <c r="E25" s="115" t="n">
        <v>205.487</v>
      </c>
      <c r="F25" s="116" t="n">
        <v>205.3</v>
      </c>
      <c r="G25" s="115" t="n">
        <v>55.29</v>
      </c>
      <c r="H25" s="117" t="n">
        <v>1.2</v>
      </c>
      <c r="I25" s="118">
        <f>G25*H25</f>
        <v/>
      </c>
      <c r="J25" s="118">
        <f>((C25-E25)+(D25-F25))/2</f>
        <v/>
      </c>
      <c r="K25" s="119">
        <f>J25+M25+0.1</f>
        <v/>
      </c>
      <c r="L25" s="120" t="n">
        <v>480</v>
      </c>
      <c r="M25" s="121" t="n">
        <v>0.04</v>
      </c>
      <c r="N25" s="119">
        <f>((L25/1000+2*M25)/2)^2*3.14*G25</f>
        <v/>
      </c>
      <c r="O25" s="118" t="n">
        <v>0.6</v>
      </c>
      <c r="P25" s="119">
        <f>I25*O25</f>
        <v/>
      </c>
      <c r="Q25" s="118">
        <f>I25*K25-P25</f>
        <v/>
      </c>
      <c r="R25" s="118">
        <f>(0.1+L25/10000)*(H25)*G25</f>
        <v/>
      </c>
      <c r="S25" s="118">
        <f>(L25/1000+M25+0.3)*(H25)*G25-((L25/1000+2*M25)/2)^2*3.14*G25</f>
        <v/>
      </c>
      <c r="T25" s="118">
        <f>Q25-R25-S25-N25</f>
        <v/>
      </c>
      <c r="U25" s="122">
        <f>2*G25*(K25-O25+0.05)</f>
        <v/>
      </c>
      <c r="W25" t="inlineStr">
        <is>
          <t>0</t>
        </is>
      </c>
    </row>
    <row r="26" ht="14.65" customHeight="1" s="91">
      <c r="A26" s="114" t="inlineStr">
        <is>
          <t>HS-035</t>
        </is>
      </c>
      <c r="B26" s="120" t="inlineStr">
        <is>
          <t>HS-034</t>
        </is>
      </c>
      <c r="C26" s="115" t="n">
        <v>208.7</v>
      </c>
      <c r="D26" s="115" t="n">
        <v>208.107</v>
      </c>
      <c r="E26" s="115" t="n">
        <v>205.64</v>
      </c>
      <c r="F26" s="116" t="n">
        <v>205.487</v>
      </c>
      <c r="G26" s="115" t="n">
        <v>55.12</v>
      </c>
      <c r="H26" s="117" t="n">
        <v>1.2</v>
      </c>
      <c r="I26" s="118">
        <f>G26*H26</f>
        <v/>
      </c>
      <c r="J26" s="118">
        <f>((C26-E26)+(D26-F26))/2</f>
        <v/>
      </c>
      <c r="K26" s="119">
        <f>J26+M26+0.1</f>
        <v/>
      </c>
      <c r="L26" s="120" t="n">
        <v>480</v>
      </c>
      <c r="M26" s="121" t="n">
        <v>0.04</v>
      </c>
      <c r="N26" s="119">
        <f>((L26/1000+2*M26)/2)^2*3.14*G26</f>
        <v/>
      </c>
      <c r="O26" s="118" t="n">
        <v>0.6</v>
      </c>
      <c r="P26" s="119">
        <f>I26*O26</f>
        <v/>
      </c>
      <c r="Q26" s="118">
        <f>I26*K26-P26</f>
        <v/>
      </c>
      <c r="R26" s="118">
        <f>(0.1+L26/10000)*(H26)*G26</f>
        <v/>
      </c>
      <c r="S26" s="118">
        <f>(L26/1000+M26+0.3)*(H26)*G26-((L26/1000+2*M26)/2)^2*3.14*G26</f>
        <v/>
      </c>
      <c r="T26" s="118">
        <f>Q26-R26-S26-N26</f>
        <v/>
      </c>
      <c r="U26" s="122">
        <f>2*G26*(K26-O26+0.05)</f>
        <v/>
      </c>
      <c r="W26" t="inlineStr">
        <is>
          <t>0</t>
        </is>
      </c>
    </row>
    <row r="27" ht="14.65" customHeight="1" s="91">
      <c r="A27" s="114" t="inlineStr">
        <is>
          <t>HS-036</t>
        </is>
      </c>
      <c r="B27" s="120" t="inlineStr">
        <is>
          <t>HS-035</t>
        </is>
      </c>
      <c r="C27" s="115" t="n">
        <v>208.27</v>
      </c>
      <c r="D27" s="115" t="n">
        <v>208.7</v>
      </c>
      <c r="E27" s="115" t="n">
        <v>205.77</v>
      </c>
      <c r="F27" s="116" t="n">
        <v>205.64</v>
      </c>
      <c r="G27" s="115" t="n">
        <v>55.34</v>
      </c>
      <c r="H27" s="117" t="n">
        <v>1.2</v>
      </c>
      <c r="I27" s="118">
        <f>G27*H27</f>
        <v/>
      </c>
      <c r="J27" s="118">
        <f>((C27-E27)+(D27-F27))/2</f>
        <v/>
      </c>
      <c r="K27" s="119">
        <f>J27+M27+0.1</f>
        <v/>
      </c>
      <c r="L27" s="120" t="n">
        <v>480</v>
      </c>
      <c r="M27" s="121" t="n">
        <v>0.04</v>
      </c>
      <c r="N27" s="119">
        <f>((L27/1000+2*M27)/2)^2*3.14*G27</f>
        <v/>
      </c>
      <c r="O27" s="118" t="n">
        <v>0.6</v>
      </c>
      <c r="P27" s="119">
        <f>I27*O27</f>
        <v/>
      </c>
      <c r="Q27" s="118">
        <f>I27*K27-P27</f>
        <v/>
      </c>
      <c r="R27" s="118">
        <f>(0.1+L27/10000)*(H27)*G27</f>
        <v/>
      </c>
      <c r="S27" s="118">
        <f>(L27/1000+M27+0.3)*(H27)*G27-((L27/1000+2*M27)/2)^2*3.14*G27</f>
        <v/>
      </c>
      <c r="T27" s="118">
        <f>Q27-R27-S27-N27</f>
        <v/>
      </c>
      <c r="U27" s="122">
        <f>2*G27*(K27-O27+0.05)</f>
        <v/>
      </c>
      <c r="W27" t="inlineStr">
        <is>
          <t>0</t>
        </is>
      </c>
    </row>
    <row r="28" ht="14.65" customHeight="1" s="91">
      <c r="A28" s="114" t="inlineStr">
        <is>
          <t>HS-037</t>
        </is>
      </c>
      <c r="B28" s="120" t="inlineStr">
        <is>
          <t>HS-036</t>
        </is>
      </c>
      <c r="C28" s="115" t="n">
        <v>209.29</v>
      </c>
      <c r="D28" s="115" t="n">
        <v>208.27</v>
      </c>
      <c r="E28" s="115" t="n">
        <v>205.79</v>
      </c>
      <c r="F28" s="116" t="n">
        <v>205.77</v>
      </c>
      <c r="G28" s="115" t="n">
        <v>54</v>
      </c>
      <c r="H28" s="117" t="n">
        <v>1.2</v>
      </c>
      <c r="I28" s="118">
        <f>G28*H28</f>
        <v/>
      </c>
      <c r="J28" s="118">
        <f>((C28-E28)+(D28-F28))/2</f>
        <v/>
      </c>
      <c r="K28" s="119">
        <f>J28+M28+0.1</f>
        <v/>
      </c>
      <c r="L28" s="120" t="n">
        <v>480</v>
      </c>
      <c r="M28" s="121" t="n">
        <v>0.04</v>
      </c>
      <c r="N28" s="119">
        <f>((L28/1000+2*M28)/2)^2*3.14*G28</f>
        <v/>
      </c>
      <c r="O28" s="118" t="n">
        <v>0.6</v>
      </c>
      <c r="P28" s="119">
        <f>I28*O28</f>
        <v/>
      </c>
      <c r="Q28" s="118">
        <f>I28*K28-P28</f>
        <v/>
      </c>
      <c r="R28" s="118">
        <f>(0.1+L28/10000)*(H28)*G28</f>
        <v/>
      </c>
      <c r="S28" s="118">
        <f>(L28/1000+M28+0.3)*(H28)*G28-((L28/1000+2*M28)/2)^2*3.14*G28</f>
        <v/>
      </c>
      <c r="T28" s="118">
        <f>Q28-R28-S28-N28</f>
        <v/>
      </c>
      <c r="U28" s="122">
        <f>2*G28*(K28-O28+0.05)</f>
        <v/>
      </c>
      <c r="W28" t="inlineStr">
        <is>
          <t>0</t>
        </is>
      </c>
    </row>
    <row r="29" ht="14.65" customHeight="1" s="91">
      <c r="A29" s="114" t="inlineStr">
        <is>
          <t>HS-039</t>
        </is>
      </c>
      <c r="B29" s="120" t="inlineStr">
        <is>
          <t>HS-038</t>
        </is>
      </c>
      <c r="C29" s="115" t="n">
        <v>208.82</v>
      </c>
      <c r="D29" s="115" t="n">
        <v>208.54</v>
      </c>
      <c r="E29" s="115" t="n">
        <v>206.12</v>
      </c>
      <c r="F29" s="116" t="n">
        <v>205.99</v>
      </c>
      <c r="G29" s="115" t="n">
        <v>50.05</v>
      </c>
      <c r="H29" s="117" t="n">
        <v>1.2</v>
      </c>
      <c r="I29" s="118">
        <f>G29*H29</f>
        <v/>
      </c>
      <c r="J29" s="118">
        <f>((C29-E29)+(D29-F29))/2</f>
        <v/>
      </c>
      <c r="K29" s="119">
        <f>J29+M29+0.1</f>
        <v/>
      </c>
      <c r="L29" s="120" t="n">
        <v>480</v>
      </c>
      <c r="M29" s="121" t="n">
        <v>0.04</v>
      </c>
      <c r="N29" s="119">
        <f>((L29/1000+2*M29)/2)^2*3.14*G29</f>
        <v/>
      </c>
      <c r="O29" s="118" t="n">
        <v>0.6</v>
      </c>
      <c r="P29" s="119">
        <f>I29*O29</f>
        <v/>
      </c>
      <c r="Q29" s="118">
        <f>I29*K29-P29</f>
        <v/>
      </c>
      <c r="R29" s="118">
        <f>(0.1+L29/10000)*(H29)*G29</f>
        <v/>
      </c>
      <c r="S29" s="118">
        <f>(L29/1000+M29+0.3)*(H29)*G29-((L29/1000+2*M29)/2)^2*3.14*G29</f>
        <v/>
      </c>
      <c r="T29" s="118">
        <f>Q29-R29-S29-N29</f>
        <v/>
      </c>
      <c r="U29" s="122">
        <f>2*G29*(K29-O29+0.05)</f>
        <v/>
      </c>
      <c r="W29" t="inlineStr">
        <is>
          <t>0</t>
        </is>
      </c>
    </row>
    <row r="30" ht="14.65" customHeight="1" s="91">
      <c r="A30" s="123" t="inlineStr">
        <is>
          <t>HS-038</t>
        </is>
      </c>
      <c r="B30" s="120" t="inlineStr">
        <is>
          <t>HS-037</t>
        </is>
      </c>
      <c r="C30" s="115" t="n">
        <v>208.54</v>
      </c>
      <c r="D30" s="115" t="n">
        <v>209.29</v>
      </c>
      <c r="E30" s="115" t="n">
        <v>205.99</v>
      </c>
      <c r="F30" s="116" t="n">
        <v>205.79</v>
      </c>
      <c r="G30" s="129" t="n">
        <v>51.46</v>
      </c>
      <c r="H30" s="125" t="n">
        <v>1.1</v>
      </c>
      <c r="I30" s="126">
        <f>G30*H30</f>
        <v/>
      </c>
      <c r="J30" s="118">
        <f>((C30-E30)+(D30-F30))/2</f>
        <v/>
      </c>
      <c r="K30" s="127">
        <f>J30+M30+0.1</f>
        <v/>
      </c>
      <c r="L30" s="128" t="n">
        <v>480</v>
      </c>
      <c r="M30" s="121" t="n">
        <v>0.04</v>
      </c>
      <c r="N30" s="119">
        <f>((L30/1000+2*M30)/2)^2*3.14*G30</f>
        <v/>
      </c>
      <c r="O30" s="118" t="n">
        <v>0.6</v>
      </c>
      <c r="P30" s="119">
        <f>I30*O30</f>
        <v/>
      </c>
      <c r="Q30" s="118">
        <f>I30*K30-P30</f>
        <v/>
      </c>
      <c r="R30" s="118">
        <f>(0.1+L30/10000)*(H30)*G30</f>
        <v/>
      </c>
      <c r="S30" s="118">
        <f>(L30/1000+M30+0.3)*(H30)*G30-((L30/1000+2*M30)/2)^2*3.14*G30</f>
        <v/>
      </c>
      <c r="T30" s="118">
        <f>Q30-R30-S30-N30</f>
        <v/>
      </c>
      <c r="U30" s="122">
        <f>2*G30*(K30-O30+0.05)</f>
        <v/>
      </c>
      <c r="W30" t="inlineStr">
        <is>
          <t>0</t>
        </is>
      </c>
    </row>
    <row r="31" ht="14.65" customHeight="1" s="91">
      <c r="A31" s="114" t="inlineStr">
        <is>
          <t>HS-040</t>
        </is>
      </c>
      <c r="B31" s="120" t="inlineStr">
        <is>
          <t>HS-039</t>
        </is>
      </c>
      <c r="C31" s="115" t="n">
        <v>209.2</v>
      </c>
      <c r="D31" s="115" t="n">
        <v>208.82</v>
      </c>
      <c r="E31" s="115" t="n">
        <v>206.7</v>
      </c>
      <c r="F31" s="116" t="n">
        <v>206.12</v>
      </c>
      <c r="G31" s="130" t="n">
        <v>42.79</v>
      </c>
      <c r="H31" s="118" t="n"/>
      <c r="I31" s="118" t="n"/>
      <c r="J31" s="118" t="n"/>
      <c r="K31" s="119" t="n"/>
      <c r="L31" s="120" t="n">
        <v>480</v>
      </c>
      <c r="M31" s="131" t="n"/>
      <c r="N31" s="119" t="n"/>
      <c r="O31" s="118" t="n"/>
      <c r="P31" s="119" t="n"/>
      <c r="Q31" s="118" t="n"/>
      <c r="R31" s="118" t="n"/>
      <c r="S31" s="118" t="n"/>
      <c r="T31" s="118" t="n"/>
      <c r="U31" s="122" t="n"/>
      <c r="W31" t="inlineStr">
        <is>
          <t>0</t>
        </is>
      </c>
    </row>
    <row r="32" ht="14.65" customHeight="1" s="91">
      <c r="A32" s="132" t="inlineStr">
        <is>
          <t>H-025</t>
        </is>
      </c>
      <c r="B32" s="133" t="inlineStr">
        <is>
          <t>24_RUe</t>
        </is>
      </c>
      <c r="C32" s="134" t="n">
        <v>206.83</v>
      </c>
      <c r="D32" s="134" t="n">
        <v>207.34</v>
      </c>
      <c r="E32" s="134" t="n">
        <v>203.368</v>
      </c>
      <c r="F32" s="135" t="n">
        <v>203.302</v>
      </c>
      <c r="G32" s="134" t="n">
        <v>20.7</v>
      </c>
      <c r="H32" s="136" t="n"/>
      <c r="I32" s="136" t="n"/>
      <c r="J32" s="136" t="n"/>
      <c r="K32" s="137" t="n"/>
      <c r="L32" s="133" t="n">
        <v>800</v>
      </c>
      <c r="M32" s="138" t="n"/>
      <c r="N32" s="137" t="n"/>
      <c r="O32" s="136" t="n"/>
      <c r="P32" s="137" t="n"/>
      <c r="Q32" s="136" t="n"/>
      <c r="R32" s="136" t="n"/>
      <c r="S32" s="136" t="n"/>
      <c r="T32" s="136" t="n"/>
      <c r="U32" s="139" t="n"/>
      <c r="W32" t="inlineStr">
        <is>
          <t>0</t>
        </is>
      </c>
    </row>
    <row r="33" ht="14.65" customHeight="1" s="91">
      <c r="A33" t="inlineStr">
        <is>
          <t>H-025.2</t>
        </is>
      </c>
      <c r="B33" t="inlineStr">
        <is>
          <t>H-025</t>
        </is>
      </c>
      <c r="C33" t="n">
        <v>206.85</v>
      </c>
      <c r="D33" t="n">
        <v>206.83</v>
      </c>
      <c r="E33" t="n">
        <v>204.17</v>
      </c>
      <c r="F33" t="n">
        <v>203.79</v>
      </c>
      <c r="G33" t="n">
        <v>21.57</v>
      </c>
      <c r="I33" s="140" t="n"/>
      <c r="L33" t="n">
        <v>500</v>
      </c>
      <c r="P33" s="141" t="n"/>
      <c r="Q33" s="141" t="n"/>
      <c r="R33" s="141" t="n"/>
      <c r="S33" s="141" t="n"/>
      <c r="T33" s="141" t="n"/>
      <c r="U33" s="141" t="n"/>
      <c r="W33" t="inlineStr">
        <is>
          <t>0</t>
        </is>
      </c>
    </row>
    <row r="34">
      <c r="A34" t="inlineStr">
        <is>
          <t>H-026</t>
        </is>
      </c>
      <c r="B34" t="inlineStr">
        <is>
          <t>H-025</t>
        </is>
      </c>
      <c r="C34" t="n">
        <v>206.83</v>
      </c>
      <c r="D34" t="n">
        <v>206.83</v>
      </c>
      <c r="E34" t="n">
        <v>203.76</v>
      </c>
      <c r="F34" t="n">
        <v>203.74</v>
      </c>
      <c r="G34" t="n">
        <v>4</v>
      </c>
      <c r="L34" t="n">
        <v>600</v>
      </c>
      <c r="W34" t="inlineStr">
        <is>
          <t>0</t>
        </is>
      </c>
    </row>
    <row r="35">
      <c r="A35" t="inlineStr">
        <is>
          <t>HS-027</t>
        </is>
      </c>
      <c r="B35" t="inlineStr">
        <is>
          <t>H-026</t>
        </is>
      </c>
      <c r="C35" t="n">
        <v>206.83</v>
      </c>
      <c r="D35" t="n">
        <v>206.83</v>
      </c>
      <c r="E35" t="n">
        <v>204.59</v>
      </c>
      <c r="F35" t="n">
        <v>204.26</v>
      </c>
      <c r="G35" t="n">
        <v>52.42</v>
      </c>
      <c r="L35" t="n">
        <v>500</v>
      </c>
      <c r="W35" t="inlineStr">
        <is>
          <t>0</t>
        </is>
      </c>
    </row>
    <row r="36">
      <c r="A36" t="inlineStr">
        <is>
          <t>M3540</t>
        </is>
      </c>
      <c r="B36" t="inlineStr">
        <is>
          <t>M3541</t>
        </is>
      </c>
      <c r="C36" t="n">
        <v>227.74</v>
      </c>
      <c r="D36" t="n">
        <v>224.23</v>
      </c>
      <c r="E36" t="n">
        <v>225.6</v>
      </c>
      <c r="F36" t="n">
        <v>222.2</v>
      </c>
      <c r="G36" t="n">
        <v>49.12</v>
      </c>
      <c r="L36" t="n">
        <v>315</v>
      </c>
      <c r="W36" t="inlineStr">
        <is>
          <t>0</t>
        </is>
      </c>
    </row>
    <row r="37">
      <c r="A37" t="inlineStr">
        <is>
          <t>M3541</t>
        </is>
      </c>
      <c r="B37" t="inlineStr">
        <is>
          <t>M3542</t>
        </is>
      </c>
      <c r="C37" t="n">
        <v>224.23</v>
      </c>
      <c r="D37" t="n">
        <v>221.34</v>
      </c>
      <c r="E37" t="n">
        <v>222.13</v>
      </c>
      <c r="F37" t="n">
        <v>219.42</v>
      </c>
      <c r="G37" t="n">
        <v>49.07</v>
      </c>
      <c r="L37" t="n">
        <v>315</v>
      </c>
      <c r="W37" t="inlineStr">
        <is>
          <t>0</t>
        </is>
      </c>
    </row>
    <row r="38">
      <c r="A38" t="inlineStr">
        <is>
          <t>M3543</t>
        </is>
      </c>
      <c r="B38" t="inlineStr">
        <is>
          <t>M3542</t>
        </is>
      </c>
      <c r="C38" t="n">
        <v>219.4</v>
      </c>
      <c r="D38" t="n">
        <v>221.34</v>
      </c>
      <c r="E38" t="n">
        <v>219.42</v>
      </c>
      <c r="F38" t="n">
        <v>217.4</v>
      </c>
      <c r="G38" t="n">
        <v>49.04</v>
      </c>
      <c r="L38" t="n">
        <v>400</v>
      </c>
      <c r="W38" t="inlineStr">
        <is>
          <t>0</t>
        </is>
      </c>
    </row>
    <row r="39">
      <c r="A39" t="inlineStr">
        <is>
          <t>M3543</t>
        </is>
      </c>
      <c r="B39" t="inlineStr">
        <is>
          <t>M3544</t>
        </is>
      </c>
      <c r="C39" t="n">
        <v>219.4</v>
      </c>
      <c r="D39" t="n">
        <v>219.01</v>
      </c>
      <c r="E39" t="n">
        <v>217.3</v>
      </c>
      <c r="F39" t="n">
        <v>217</v>
      </c>
      <c r="G39" t="n">
        <v>23</v>
      </c>
      <c r="L39" t="n">
        <v>500</v>
      </c>
      <c r="W39" t="inlineStr">
        <is>
          <t>0</t>
        </is>
      </c>
    </row>
    <row r="40">
      <c r="A40" t="inlineStr">
        <is>
          <t>M3544</t>
        </is>
      </c>
      <c r="B40" t="inlineStr">
        <is>
          <t>M3545</t>
        </is>
      </c>
      <c r="C40" t="n">
        <v>219.01</v>
      </c>
      <c r="D40" t="n">
        <v>218.93</v>
      </c>
      <c r="E40" t="n">
        <v>216.897</v>
      </c>
      <c r="F40" t="n">
        <v>216.78</v>
      </c>
      <c r="G40" t="n">
        <v>23</v>
      </c>
      <c r="L40" t="n">
        <v>630</v>
      </c>
      <c r="W40" t="inlineStr">
        <is>
          <t>0</t>
        </is>
      </c>
    </row>
    <row r="41">
      <c r="A41" t="inlineStr">
        <is>
          <t>M3545</t>
        </is>
      </c>
      <c r="B41" t="inlineStr">
        <is>
          <t>M3546</t>
        </is>
      </c>
      <c r="C41" t="n">
        <v>218.93</v>
      </c>
      <c r="D41" t="n">
        <v>218.82</v>
      </c>
      <c r="E41" t="n">
        <v>216.767</v>
      </c>
      <c r="F41" t="n">
        <v>216.64</v>
      </c>
      <c r="G41" t="n">
        <v>25</v>
      </c>
      <c r="L41" t="n">
        <v>630</v>
      </c>
      <c r="W41" t="inlineStr">
        <is>
          <t>0</t>
        </is>
      </c>
    </row>
    <row r="42">
      <c r="A42" t="inlineStr">
        <is>
          <t>M3546</t>
        </is>
      </c>
      <c r="B42" t="inlineStr">
        <is>
          <t>M3547</t>
        </is>
      </c>
      <c r="C42" t="n">
        <v>218.82</v>
      </c>
      <c r="D42" t="n">
        <v>217.67</v>
      </c>
      <c r="E42" t="n">
        <v>216.63</v>
      </c>
      <c r="F42" t="n">
        <v>215.58</v>
      </c>
      <c r="G42" t="n">
        <v>61.01</v>
      </c>
      <c r="L42" t="n">
        <v>630</v>
      </c>
      <c r="W42" t="inlineStr">
        <is>
          <t>0</t>
        </is>
      </c>
    </row>
    <row r="43">
      <c r="A43" t="inlineStr">
        <is>
          <t>M3547</t>
        </is>
      </c>
      <c r="B43" t="inlineStr">
        <is>
          <t>M3548</t>
        </is>
      </c>
      <c r="C43" t="n">
        <v>217.67</v>
      </c>
      <c r="D43" t="n">
        <v>214.46</v>
      </c>
      <c r="E43" t="n">
        <v>215.55</v>
      </c>
      <c r="F43" t="n">
        <v>212.22</v>
      </c>
      <c r="G43" t="n">
        <v>73.08</v>
      </c>
      <c r="L43" t="n">
        <v>630</v>
      </c>
      <c r="W43" t="inlineStr">
        <is>
          <t>0</t>
        </is>
      </c>
    </row>
    <row r="44">
      <c r="A44" t="inlineStr">
        <is>
          <t>M3548</t>
        </is>
      </c>
      <c r="B44" t="inlineStr">
        <is>
          <t>M3549</t>
        </is>
      </c>
      <c r="C44" t="n">
        <v>214.46</v>
      </c>
      <c r="D44" t="n">
        <v>213.92</v>
      </c>
      <c r="E44" t="n">
        <v>212.185</v>
      </c>
      <c r="F44" t="n">
        <v>211.92</v>
      </c>
      <c r="G44" t="n">
        <v>27</v>
      </c>
      <c r="L44" t="n">
        <v>630</v>
      </c>
      <c r="W44" t="inlineStr">
        <is>
          <t>0</t>
        </is>
      </c>
    </row>
    <row r="45">
      <c r="A45" t="inlineStr">
        <is>
          <t>M3549</t>
        </is>
      </c>
      <c r="B45" t="inlineStr">
        <is>
          <t>M3550</t>
        </is>
      </c>
      <c r="C45" t="n">
        <v>213.92</v>
      </c>
      <c r="D45" t="n">
        <v>213.84</v>
      </c>
      <c r="E45" t="n">
        <v>211.91</v>
      </c>
      <c r="F45" t="n">
        <v>211.39</v>
      </c>
      <c r="G45" t="n">
        <v>41</v>
      </c>
      <c r="L45" t="n">
        <v>630</v>
      </c>
      <c r="W45" t="inlineStr">
        <is>
          <t>0</t>
        </is>
      </c>
    </row>
    <row r="46">
      <c r="A46" t="inlineStr">
        <is>
          <t>M3551</t>
        </is>
      </c>
      <c r="B46" t="inlineStr">
        <is>
          <t>M3552</t>
        </is>
      </c>
      <c r="C46" t="n">
        <v>215.21</v>
      </c>
      <c r="D46" t="n">
        <v>211.63</v>
      </c>
      <c r="E46" t="n">
        <v>213.119</v>
      </c>
      <c r="F46" t="n">
        <v>211.641</v>
      </c>
      <c r="G46" t="n">
        <v>65.02</v>
      </c>
      <c r="L46" t="n">
        <v>315</v>
      </c>
      <c r="W46" t="inlineStr">
        <is>
          <t>0</t>
        </is>
      </c>
    </row>
    <row r="47">
      <c r="A47" t="inlineStr">
        <is>
          <t>M3552</t>
        </is>
      </c>
      <c r="B47" t="inlineStr">
        <is>
          <t>M3553</t>
        </is>
      </c>
      <c r="C47" t="n">
        <v>211.63</v>
      </c>
      <c r="D47" t="n">
        <v>213.67</v>
      </c>
      <c r="E47" t="n">
        <v>211.627</v>
      </c>
      <c r="F47" t="n">
        <v>211.4</v>
      </c>
      <c r="G47" t="n">
        <v>36.2</v>
      </c>
      <c r="L47" t="n">
        <v>400</v>
      </c>
      <c r="W47" t="inlineStr">
        <is>
          <t>0</t>
        </is>
      </c>
    </row>
    <row r="48">
      <c r="A48" t="inlineStr">
        <is>
          <t>M3553</t>
        </is>
      </c>
      <c r="B48" t="inlineStr">
        <is>
          <t>M3554</t>
        </is>
      </c>
      <c r="C48" t="n">
        <v>213.67</v>
      </c>
      <c r="D48" t="n">
        <v>213.73</v>
      </c>
      <c r="E48" t="n">
        <v>211.386</v>
      </c>
      <c r="F48" t="n">
        <v>211.22</v>
      </c>
      <c r="G48" t="n">
        <v>33.87</v>
      </c>
      <c r="L48" t="n">
        <v>400</v>
      </c>
      <c r="W48" t="inlineStr">
        <is>
          <t>0</t>
        </is>
      </c>
    </row>
    <row r="49">
      <c r="A49" t="inlineStr">
        <is>
          <t>M3550</t>
        </is>
      </c>
      <c r="B49" t="inlineStr">
        <is>
          <t>M3554</t>
        </is>
      </c>
      <c r="C49" t="n">
        <v>213.84</v>
      </c>
      <c r="D49" t="n">
        <v>213.73</v>
      </c>
      <c r="E49" t="n">
        <v>211.39</v>
      </c>
      <c r="F49" t="n">
        <v>211.18</v>
      </c>
      <c r="G49" t="n">
        <v>4.39</v>
      </c>
      <c r="L49" t="n">
        <v>630</v>
      </c>
      <c r="W49" t="inlineStr">
        <is>
          <t>0</t>
        </is>
      </c>
    </row>
    <row r="50">
      <c r="A50" t="inlineStr">
        <is>
          <t>M3555</t>
        </is>
      </c>
      <c r="B50" t="inlineStr">
        <is>
          <t>M3556</t>
        </is>
      </c>
      <c r="C50" t="n">
        <v>216.5</v>
      </c>
      <c r="D50" t="n">
        <v>215.01</v>
      </c>
      <c r="E50" t="n">
        <v>214.82</v>
      </c>
      <c r="F50" t="n">
        <v>213.48</v>
      </c>
      <c r="G50" t="n">
        <v>6.86</v>
      </c>
      <c r="L50" t="n">
        <v>400</v>
      </c>
      <c r="W50" t="inlineStr">
        <is>
          <t>0</t>
        </is>
      </c>
    </row>
    <row r="51">
      <c r="A51" t="inlineStr">
        <is>
          <t>M3556</t>
        </is>
      </c>
      <c r="B51" t="inlineStr">
        <is>
          <t>M3557</t>
        </is>
      </c>
      <c r="C51" t="n">
        <v>215.01</v>
      </c>
      <c r="D51" t="n">
        <v>213.5</v>
      </c>
      <c r="E51" t="n">
        <v>211.9</v>
      </c>
      <c r="F51" t="n">
        <v>211.53</v>
      </c>
      <c r="G51" t="n">
        <v>36.85</v>
      </c>
      <c r="L51" t="n">
        <v>500</v>
      </c>
      <c r="W51" t="inlineStr">
        <is>
          <t>0</t>
        </is>
      </c>
    </row>
    <row r="52">
      <c r="A52" t="inlineStr">
        <is>
          <t>M3557</t>
        </is>
      </c>
      <c r="B52" t="inlineStr">
        <is>
          <t>M3559</t>
        </is>
      </c>
      <c r="C52" t="n">
        <v>213.5</v>
      </c>
      <c r="D52" t="n">
        <v>213.48</v>
      </c>
      <c r="E52" t="n">
        <v>211.52</v>
      </c>
      <c r="F52" t="n">
        <v>211.48</v>
      </c>
      <c r="G52" t="n">
        <v>3.61</v>
      </c>
      <c r="L52" t="n">
        <v>500</v>
      </c>
      <c r="W52" t="inlineStr">
        <is>
          <t>0</t>
        </is>
      </c>
    </row>
    <row r="53">
      <c r="A53" t="inlineStr">
        <is>
          <t>M3558</t>
        </is>
      </c>
      <c r="B53" t="inlineStr">
        <is>
          <t>M3559</t>
        </is>
      </c>
      <c r="C53" t="n">
        <v>213.1</v>
      </c>
      <c r="D53" t="n">
        <v>213.48</v>
      </c>
      <c r="E53" t="n">
        <v>211.66</v>
      </c>
      <c r="F53" t="n">
        <v>211.53</v>
      </c>
      <c r="G53" t="n">
        <v>11.93</v>
      </c>
      <c r="L53" t="n">
        <v>315</v>
      </c>
      <c r="W53" t="inlineStr">
        <is>
          <t>0</t>
        </is>
      </c>
    </row>
    <row r="54">
      <c r="A54" t="inlineStr">
        <is>
          <t>M3559</t>
        </is>
      </c>
      <c r="B54" t="inlineStr">
        <is>
          <t>N1321</t>
        </is>
      </c>
      <c r="C54" t="n">
        <v>213.48</v>
      </c>
      <c r="D54" t="n">
        <v>210.336</v>
      </c>
      <c r="E54" t="n">
        <v>211.47</v>
      </c>
      <c r="F54" t="n">
        <v>208.061</v>
      </c>
      <c r="G54" t="n">
        <v>28.27</v>
      </c>
      <c r="L54" t="n">
        <v>300</v>
      </c>
      <c r="W54" t="inlineStr">
        <is>
          <t>0</t>
        </is>
      </c>
    </row>
    <row r="55">
      <c r="A55" t="inlineStr">
        <is>
          <t>N1321</t>
        </is>
      </c>
      <c r="B55" t="inlineStr">
        <is>
          <t>1306</t>
        </is>
      </c>
      <c r="C55" t="n">
        <v>210.336</v>
      </c>
      <c r="D55" t="n">
        <v>209.57</v>
      </c>
      <c r="E55" t="n">
        <v>207.935</v>
      </c>
      <c r="F55" t="n">
        <v>207.17</v>
      </c>
      <c r="G55" t="n">
        <v>5.9</v>
      </c>
      <c r="L55" t="n">
        <v>300</v>
      </c>
      <c r="W55" t="inlineStr">
        <is>
          <t>0</t>
        </is>
      </c>
    </row>
    <row r="56">
      <c r="A56" t="inlineStr">
        <is>
          <t>N1322</t>
        </is>
      </c>
      <c r="B56" t="inlineStr">
        <is>
          <t>N1321</t>
        </is>
      </c>
      <c r="C56" t="n">
        <v>209.254</v>
      </c>
      <c r="D56" t="n">
        <v>210.336</v>
      </c>
      <c r="E56" t="n">
        <v>208.247</v>
      </c>
      <c r="F56" t="n">
        <v>208.003</v>
      </c>
      <c r="G56" t="n">
        <v>44.24</v>
      </c>
      <c r="L56" t="n">
        <v>300</v>
      </c>
      <c r="W56" t="inlineStr">
        <is>
          <t>1</t>
        </is>
      </c>
    </row>
    <row r="57">
      <c r="A57" t="inlineStr">
        <is>
          <t>N1323</t>
        </is>
      </c>
      <c r="B57" t="inlineStr">
        <is>
          <t>N1324</t>
        </is>
      </c>
      <c r="C57" t="n">
        <v>207.427</v>
      </c>
      <c r="D57" t="n">
        <v>207.27</v>
      </c>
      <c r="E57" t="n">
        <v>206.849</v>
      </c>
      <c r="F57" t="n">
        <v>206.801</v>
      </c>
      <c r="G57" t="n">
        <v>33.28</v>
      </c>
      <c r="L57" t="n">
        <v>300</v>
      </c>
      <c r="W57" t="inlineStr">
        <is>
          <t>1</t>
        </is>
      </c>
    </row>
    <row r="58">
      <c r="A58" t="inlineStr">
        <is>
          <t>N1324</t>
        </is>
      </c>
      <c r="B58" t="inlineStr">
        <is>
          <t>N1327.1</t>
        </is>
      </c>
      <c r="C58" t="n">
        <v>207.27</v>
      </c>
      <c r="D58" t="n">
        <v>207.125</v>
      </c>
      <c r="E58" t="n">
        <v>206.798</v>
      </c>
      <c r="F58" t="n">
        <v>206.582</v>
      </c>
      <c r="G58" t="n">
        <v>47.14</v>
      </c>
      <c r="L58" t="n">
        <v>300</v>
      </c>
      <c r="W58" t="inlineStr">
        <is>
          <t>1</t>
        </is>
      </c>
    </row>
    <row r="59">
      <c r="A59" t="inlineStr">
        <is>
          <t>N1325</t>
        </is>
      </c>
      <c r="B59" t="inlineStr">
        <is>
          <t>N1324</t>
        </is>
      </c>
      <c r="C59" t="n">
        <v>207.883</v>
      </c>
      <c r="D59" t="n">
        <v>207.27</v>
      </c>
      <c r="E59" t="n">
        <v>206.997</v>
      </c>
      <c r="F59" t="n">
        <v>206.803</v>
      </c>
      <c r="G59" t="n">
        <v>36.23</v>
      </c>
      <c r="L59" t="n">
        <v>300</v>
      </c>
      <c r="W59" t="inlineStr">
        <is>
          <t>1</t>
        </is>
      </c>
    </row>
    <row r="60">
      <c r="A60" t="inlineStr">
        <is>
          <t>N1325.1</t>
        </is>
      </c>
      <c r="B60" t="inlineStr">
        <is>
          <t>N1325</t>
        </is>
      </c>
      <c r="C60" t="n">
        <v>208.147</v>
      </c>
      <c r="D60" t="n">
        <v>207.883</v>
      </c>
      <c r="E60" t="n">
        <v>207.493</v>
      </c>
      <c r="F60" t="n">
        <v>207.007</v>
      </c>
      <c r="G60" t="n">
        <v>36.49</v>
      </c>
      <c r="L60" t="n">
        <v>300</v>
      </c>
      <c r="W60" t="inlineStr">
        <is>
          <t>1</t>
        </is>
      </c>
    </row>
    <row r="61">
      <c r="A61" t="inlineStr">
        <is>
          <t>N1327.1</t>
        </is>
      </c>
      <c r="B61" t="inlineStr">
        <is>
          <t>1327.1</t>
        </is>
      </c>
      <c r="C61" t="n">
        <v>207.125</v>
      </c>
      <c r="D61" t="n">
        <v>207.097</v>
      </c>
      <c r="E61" t="n">
        <v>206.576</v>
      </c>
      <c r="F61" t="n">
        <v>206.4</v>
      </c>
      <c r="G61" t="n">
        <v>22.51</v>
      </c>
      <c r="L61" t="n">
        <v>400</v>
      </c>
      <c r="W61" t="inlineStr">
        <is>
          <t>1</t>
        </is>
      </c>
    </row>
    <row r="62">
      <c r="A62" t="inlineStr">
        <is>
          <t>N1331-1</t>
        </is>
      </c>
      <c r="B62" t="inlineStr">
        <is>
          <t>N1331-2</t>
        </is>
      </c>
      <c r="C62" t="n">
        <v>210.746</v>
      </c>
      <c r="D62" t="n">
        <v>208.812</v>
      </c>
      <c r="E62" t="n">
        <v>207.789</v>
      </c>
      <c r="F62" t="n">
        <v>207.3</v>
      </c>
      <c r="G62" t="n">
        <v>34.71</v>
      </c>
      <c r="L62" t="n">
        <v>400</v>
      </c>
      <c r="W62" t="inlineStr">
        <is>
          <t>1</t>
        </is>
      </c>
    </row>
    <row r="63">
      <c r="A63" t="inlineStr">
        <is>
          <t>N1331-2</t>
        </is>
      </c>
      <c r="B63" t="inlineStr">
        <is>
          <t>N1331-3</t>
        </is>
      </c>
      <c r="C63" t="n">
        <v>208.812</v>
      </c>
      <c r="D63" t="n">
        <v>207.771</v>
      </c>
      <c r="E63" t="n">
        <v>207.288</v>
      </c>
      <c r="F63" t="n">
        <v>206.818</v>
      </c>
      <c r="G63" t="n">
        <v>44.22</v>
      </c>
      <c r="L63" t="n">
        <v>400</v>
      </c>
      <c r="W63" t="inlineStr">
        <is>
          <t>1</t>
        </is>
      </c>
    </row>
    <row r="64">
      <c r="A64" t="inlineStr">
        <is>
          <t>N1331-3</t>
        </is>
      </c>
      <c r="B64" t="inlineStr">
        <is>
          <t>N1331-4</t>
        </is>
      </c>
      <c r="C64" t="n">
        <v>207.771</v>
      </c>
      <c r="D64" t="n">
        <v>207.629</v>
      </c>
      <c r="E64" t="n">
        <v>206.807</v>
      </c>
      <c r="F64" t="n">
        <v>206.295</v>
      </c>
      <c r="G64" t="n">
        <v>43.84</v>
      </c>
      <c r="L64" t="n">
        <v>400</v>
      </c>
      <c r="W64" t="inlineStr">
        <is>
          <t>1</t>
        </is>
      </c>
    </row>
    <row r="65">
      <c r="A65" t="inlineStr">
        <is>
          <t>N1331-4</t>
        </is>
      </c>
      <c r="B65" t="inlineStr">
        <is>
          <t>N1331-5</t>
        </is>
      </c>
      <c r="C65" t="n">
        <v>207.629</v>
      </c>
      <c r="D65" t="n">
        <v>207.183</v>
      </c>
      <c r="E65" t="n">
        <v>206.284</v>
      </c>
      <c r="F65" t="n">
        <v>205.805</v>
      </c>
      <c r="G65" t="n">
        <v>48.17</v>
      </c>
      <c r="L65" t="n">
        <v>400</v>
      </c>
      <c r="W65" t="inlineStr">
        <is>
          <t>1</t>
        </is>
      </c>
    </row>
    <row r="66">
      <c r="A66" t="inlineStr">
        <is>
          <t>N1331-5</t>
        </is>
      </c>
      <c r="B66" t="inlineStr">
        <is>
          <t>N1331-6</t>
        </is>
      </c>
      <c r="C66" t="n">
        <v>207.183</v>
      </c>
      <c r="D66" t="n">
        <v>207.034</v>
      </c>
      <c r="E66" t="n">
        <v>205.793</v>
      </c>
      <c r="F66" t="n">
        <v>205.365</v>
      </c>
      <c r="G66" t="n">
        <v>29.11</v>
      </c>
      <c r="L66" t="n">
        <v>600</v>
      </c>
      <c r="W66" t="inlineStr">
        <is>
          <t>1</t>
        </is>
      </c>
    </row>
    <row r="67">
      <c r="A67" t="inlineStr">
        <is>
          <t>N1331-6</t>
        </is>
      </c>
      <c r="B67" t="inlineStr">
        <is>
          <t>W_RUe</t>
        </is>
      </c>
      <c r="C67" t="n">
        <v>207.034</v>
      </c>
      <c r="D67" t="n">
        <v>208.514</v>
      </c>
      <c r="E67" t="n">
        <v>205.346</v>
      </c>
      <c r="F67" t="n">
        <v>204.412</v>
      </c>
      <c r="G67" t="n">
        <v>38.95</v>
      </c>
      <c r="L67" t="n">
        <v>600</v>
      </c>
      <c r="W67" t="inlineStr">
        <is>
          <t>1</t>
        </is>
      </c>
    </row>
    <row r="68">
      <c r="A68" t="inlineStr">
        <is>
          <t>N1332</t>
        </is>
      </c>
      <c r="B68" t="inlineStr">
        <is>
          <t>N1331-1</t>
        </is>
      </c>
      <c r="C68" t="n">
        <v>210.477</v>
      </c>
      <c r="D68" t="n">
        <v>210.746</v>
      </c>
      <c r="E68" t="n">
        <v>208.496</v>
      </c>
      <c r="F68" t="n">
        <v>207.802</v>
      </c>
      <c r="G68" t="n">
        <v>62.47</v>
      </c>
      <c r="L68" t="n">
        <v>400</v>
      </c>
      <c r="W68" t="inlineStr">
        <is>
          <t>1</t>
        </is>
      </c>
    </row>
    <row r="69">
      <c r="A69" t="inlineStr">
        <is>
          <t>N1333</t>
        </is>
      </c>
      <c r="B69" t="inlineStr">
        <is>
          <t>N1332</t>
        </is>
      </c>
      <c r="C69" t="n">
        <v>211.22</v>
      </c>
      <c r="D69" t="n">
        <v>210.477</v>
      </c>
      <c r="E69" t="n">
        <v>209.681</v>
      </c>
      <c r="F69" t="n">
        <v>208.511</v>
      </c>
      <c r="G69" t="n">
        <v>64.81</v>
      </c>
      <c r="L69" t="n">
        <v>400</v>
      </c>
      <c r="W69" t="inlineStr">
        <is>
          <t>1</t>
        </is>
      </c>
    </row>
    <row r="70">
      <c r="A70" t="inlineStr">
        <is>
          <t>N1334</t>
        </is>
      </c>
      <c r="B70" t="inlineStr">
        <is>
          <t>N1333</t>
        </is>
      </c>
      <c r="C70" t="n">
        <v>214.681</v>
      </c>
      <c r="D70" t="n">
        <v>211.22</v>
      </c>
      <c r="E70" t="n">
        <v>212.396</v>
      </c>
      <c r="F70" t="n">
        <v>209.707</v>
      </c>
      <c r="G70" t="n">
        <v>77.67</v>
      </c>
      <c r="L70" t="n">
        <v>400</v>
      </c>
      <c r="W70" t="inlineStr">
        <is>
          <t>1</t>
        </is>
      </c>
    </row>
    <row r="71">
      <c r="A71" t="inlineStr">
        <is>
          <t>N1337</t>
        </is>
      </c>
      <c r="B71" t="inlineStr">
        <is>
          <t>N1334</t>
        </is>
      </c>
      <c r="C71" t="n">
        <v>219.273</v>
      </c>
      <c r="D71" t="n">
        <v>214.681</v>
      </c>
      <c r="E71" t="n">
        <v>215.959</v>
      </c>
      <c r="F71" t="n">
        <v>212.454</v>
      </c>
      <c r="G71" t="n">
        <v>43.27</v>
      </c>
      <c r="L71" t="n">
        <v>400</v>
      </c>
      <c r="W71" t="inlineStr">
        <is>
          <t>1</t>
        </is>
      </c>
    </row>
    <row r="72">
      <c r="A72" t="inlineStr">
        <is>
          <t>1288</t>
        </is>
      </c>
      <c r="B72" t="inlineStr">
        <is>
          <t>765</t>
        </is>
      </c>
      <c r="C72" t="n">
        <v>212.45</v>
      </c>
      <c r="D72" t="n">
        <v>211.3</v>
      </c>
      <c r="E72" t="n">
        <v>210.4</v>
      </c>
      <c r="F72" t="n">
        <v>208.98</v>
      </c>
      <c r="G72" t="n">
        <v>60.32</v>
      </c>
      <c r="L72" t="n">
        <v>500</v>
      </c>
      <c r="W72" t="inlineStr">
        <is>
          <t>0</t>
        </is>
      </c>
    </row>
    <row r="73">
      <c r="A73" t="inlineStr">
        <is>
          <t>1289</t>
        </is>
      </c>
      <c r="B73" t="inlineStr">
        <is>
          <t>1288</t>
        </is>
      </c>
      <c r="C73" t="n">
        <v>212.75</v>
      </c>
      <c r="D73" t="n">
        <v>212.45</v>
      </c>
      <c r="E73" t="n">
        <v>210.98</v>
      </c>
      <c r="F73" t="n">
        <v>210.6</v>
      </c>
      <c r="G73" t="n">
        <v>35.08</v>
      </c>
      <c r="L73" t="n">
        <v>300</v>
      </c>
      <c r="W73" t="inlineStr">
        <is>
          <t>0</t>
        </is>
      </c>
    </row>
    <row r="74">
      <c r="A74" t="inlineStr">
        <is>
          <t>1306</t>
        </is>
      </c>
      <c r="B74" t="inlineStr">
        <is>
          <t>1307</t>
        </is>
      </c>
      <c r="C74" t="n">
        <v>209.57</v>
      </c>
      <c r="D74" t="n">
        <v>207.309</v>
      </c>
      <c r="E74" t="n">
        <v>207.17</v>
      </c>
      <c r="F74" t="n">
        <v>206.22</v>
      </c>
      <c r="G74" t="n">
        <v>68.48999999999999</v>
      </c>
      <c r="L74" t="n">
        <v>500</v>
      </c>
      <c r="W74" t="inlineStr">
        <is>
          <t>0</t>
        </is>
      </c>
    </row>
    <row r="75">
      <c r="A75" t="inlineStr">
        <is>
          <t>1307</t>
        </is>
      </c>
      <c r="B75" t="inlineStr">
        <is>
          <t>H-025.2</t>
        </is>
      </c>
      <c r="C75" t="n">
        <v>207.309</v>
      </c>
      <c r="D75" t="n">
        <v>206.85</v>
      </c>
      <c r="E75" t="n">
        <v>206.17</v>
      </c>
      <c r="F75" t="n">
        <v>205.48</v>
      </c>
      <c r="G75" t="n">
        <v>45.97</v>
      </c>
      <c r="L75" t="n">
        <v>500</v>
      </c>
      <c r="W75" t="inlineStr">
        <is>
          <t>0</t>
        </is>
      </c>
    </row>
    <row r="76">
      <c r="A76" t="inlineStr">
        <is>
          <t>1321</t>
        </is>
      </c>
      <c r="B76" t="inlineStr">
        <is>
          <t>1322</t>
        </is>
      </c>
      <c r="C76" t="n">
        <v>210.82</v>
      </c>
      <c r="D76" t="n">
        <v>210.25</v>
      </c>
      <c r="E76" t="n">
        <v>209.24</v>
      </c>
      <c r="F76" t="n">
        <v>208.47</v>
      </c>
      <c r="G76" t="n">
        <v>43.36</v>
      </c>
      <c r="L76" t="n">
        <v>250</v>
      </c>
      <c r="W76" t="inlineStr">
        <is>
          <t>4</t>
        </is>
      </c>
    </row>
    <row r="77">
      <c r="A77" t="inlineStr">
        <is>
          <t>1322</t>
        </is>
      </c>
      <c r="B77" t="inlineStr">
        <is>
          <t>1323</t>
        </is>
      </c>
      <c r="C77" t="n">
        <v>210.25</v>
      </c>
      <c r="D77" t="n">
        <v>209.49</v>
      </c>
      <c r="E77" t="n">
        <v>208.4</v>
      </c>
      <c r="F77" t="n">
        <v>207.62</v>
      </c>
      <c r="G77" t="n">
        <v>41.96</v>
      </c>
      <c r="L77" t="n">
        <v>250</v>
      </c>
      <c r="W77" t="inlineStr">
        <is>
          <t>4</t>
        </is>
      </c>
    </row>
    <row r="78">
      <c r="A78" t="inlineStr">
        <is>
          <t>1323</t>
        </is>
      </c>
      <c r="B78" t="inlineStr">
        <is>
          <t>1324</t>
        </is>
      </c>
      <c r="C78" t="n">
        <v>209.49</v>
      </c>
      <c r="D78" t="n">
        <v>208.56</v>
      </c>
      <c r="E78" t="n">
        <v>207.58</v>
      </c>
      <c r="F78" t="n">
        <v>207.13</v>
      </c>
      <c r="G78" t="n">
        <v>50.62</v>
      </c>
      <c r="L78" t="n">
        <v>300</v>
      </c>
      <c r="W78" t="inlineStr">
        <is>
          <t>4</t>
        </is>
      </c>
    </row>
    <row r="79">
      <c r="A79" t="inlineStr">
        <is>
          <t>1324</t>
        </is>
      </c>
      <c r="B79" t="inlineStr">
        <is>
          <t>1326</t>
        </is>
      </c>
      <c r="C79" t="n">
        <v>208.56</v>
      </c>
      <c r="D79" t="n">
        <v>207.59</v>
      </c>
      <c r="E79" t="n">
        <v>207.05</v>
      </c>
      <c r="F79" t="n">
        <v>206.82</v>
      </c>
      <c r="G79" t="n">
        <v>28.01</v>
      </c>
      <c r="L79" t="n">
        <v>300</v>
      </c>
      <c r="W79" t="inlineStr">
        <is>
          <t>4</t>
        </is>
      </c>
    </row>
    <row r="80">
      <c r="A80" t="inlineStr">
        <is>
          <t>1325</t>
        </is>
      </c>
      <c r="B80" t="inlineStr">
        <is>
          <t>1324</t>
        </is>
      </c>
      <c r="C80" t="n">
        <v>209.84</v>
      </c>
      <c r="D80" t="n">
        <v>208.56</v>
      </c>
      <c r="E80" t="n">
        <v>208.66</v>
      </c>
      <c r="F80" t="n">
        <v>207.24</v>
      </c>
      <c r="G80" t="n">
        <v>28.99</v>
      </c>
      <c r="L80" t="n">
        <v>250</v>
      </c>
      <c r="W80" t="inlineStr">
        <is>
          <t>4</t>
        </is>
      </c>
    </row>
    <row r="81">
      <c r="A81" t="inlineStr">
        <is>
          <t>1325.1</t>
        </is>
      </c>
      <c r="B81" t="inlineStr">
        <is>
          <t>1325</t>
        </is>
      </c>
      <c r="C81" t="n">
        <v>210.5</v>
      </c>
      <c r="D81" t="n">
        <v>209.84</v>
      </c>
      <c r="E81" t="n">
        <v>209.5</v>
      </c>
      <c r="F81" t="n">
        <v>208.47</v>
      </c>
      <c r="G81" t="n">
        <v>22.03</v>
      </c>
      <c r="L81" t="n">
        <v>250</v>
      </c>
      <c r="W81" t="inlineStr">
        <is>
          <t>4</t>
        </is>
      </c>
    </row>
    <row r="82">
      <c r="A82" t="inlineStr">
        <is>
          <t>1326</t>
        </is>
      </c>
      <c r="B82" t="inlineStr">
        <is>
          <t>1327</t>
        </is>
      </c>
      <c r="C82" t="n">
        <v>207.59</v>
      </c>
      <c r="D82" t="n">
        <v>207.25</v>
      </c>
      <c r="E82" t="n">
        <v>206.85</v>
      </c>
      <c r="F82" t="n">
        <v>206.48</v>
      </c>
      <c r="G82" t="n">
        <v>38.39</v>
      </c>
      <c r="L82" t="n">
        <v>300</v>
      </c>
      <c r="W82" t="inlineStr">
        <is>
          <t>4</t>
        </is>
      </c>
    </row>
    <row r="83">
      <c r="A83" t="inlineStr">
        <is>
          <t>1327</t>
        </is>
      </c>
      <c r="B83" t="inlineStr">
        <is>
          <t>N1327.1</t>
        </is>
      </c>
      <c r="C83" t="n">
        <v>207.25</v>
      </c>
      <c r="D83" t="n">
        <v>207.125</v>
      </c>
      <c r="E83" t="n">
        <v>206.63</v>
      </c>
      <c r="F83" t="n">
        <v>206.581</v>
      </c>
      <c r="G83" t="n">
        <v>18.99</v>
      </c>
      <c r="L83" t="n">
        <v>400</v>
      </c>
      <c r="W83" t="inlineStr">
        <is>
          <t>1</t>
        </is>
      </c>
    </row>
    <row r="84">
      <c r="A84" t="inlineStr">
        <is>
          <t>1327.1</t>
        </is>
      </c>
      <c r="B84" t="inlineStr">
        <is>
          <t>1307</t>
        </is>
      </c>
      <c r="C84" t="n">
        <v>207.097</v>
      </c>
      <c r="D84" t="n">
        <v>207.309</v>
      </c>
      <c r="E84" t="n">
        <v>206.4</v>
      </c>
      <c r="F84" t="n">
        <v>206.13</v>
      </c>
      <c r="G84" t="n">
        <v>34.37</v>
      </c>
      <c r="L84" t="n">
        <v>400</v>
      </c>
      <c r="W84" t="inlineStr">
        <is>
          <t>1</t>
        </is>
      </c>
    </row>
    <row r="85">
      <c r="A85" t="inlineStr">
        <is>
          <t>1330</t>
        </is>
      </c>
      <c r="B85" t="inlineStr">
        <is>
          <t>1329</t>
        </is>
      </c>
      <c r="C85" t="n">
        <v>211.73</v>
      </c>
      <c r="D85" t="n">
        <v>209.16</v>
      </c>
      <c r="E85" t="n">
        <v>209.77</v>
      </c>
      <c r="F85" t="n">
        <v>207.82</v>
      </c>
      <c r="G85" t="n">
        <v>43.45</v>
      </c>
      <c r="L85" t="n">
        <v>300</v>
      </c>
      <c r="W85" t="inlineStr">
        <is>
          <t>4</t>
        </is>
      </c>
    </row>
    <row r="86">
      <c r="A86" t="inlineStr">
        <is>
          <t>1331</t>
        </is>
      </c>
      <c r="B86" t="inlineStr">
        <is>
          <t>1330</t>
        </is>
      </c>
      <c r="C86" t="n">
        <v>213.95</v>
      </c>
      <c r="D86" t="n">
        <v>211.73</v>
      </c>
      <c r="E86" t="n">
        <v>212.51</v>
      </c>
      <c r="F86" t="n">
        <v>209.8</v>
      </c>
      <c r="G86" t="n">
        <v>44.92</v>
      </c>
      <c r="L86" t="n">
        <v>300</v>
      </c>
      <c r="W86" t="inlineStr">
        <is>
          <t>4</t>
        </is>
      </c>
    </row>
    <row r="87">
      <c r="A87" t="inlineStr">
        <is>
          <t>1332</t>
        </is>
      </c>
      <c r="B87" t="inlineStr">
        <is>
          <t>1331</t>
        </is>
      </c>
      <c r="C87" t="n">
        <v>217.26</v>
      </c>
      <c r="D87" t="n">
        <v>213.95</v>
      </c>
      <c r="E87" t="n">
        <v>214.2</v>
      </c>
      <c r="F87" t="n">
        <v>212.53</v>
      </c>
      <c r="G87" t="n">
        <v>51.5</v>
      </c>
      <c r="L87" t="n">
        <v>300</v>
      </c>
      <c r="W87" t="inlineStr">
        <is>
          <t>4</t>
        </is>
      </c>
    </row>
    <row r="88">
      <c r="A88" t="inlineStr">
        <is>
          <t>1333</t>
        </is>
      </c>
      <c r="B88" t="inlineStr">
        <is>
          <t>1332</t>
        </is>
      </c>
      <c r="C88" t="n">
        <v>216.2</v>
      </c>
      <c r="D88" t="n">
        <v>217.26</v>
      </c>
      <c r="E88" t="n">
        <v>214.83</v>
      </c>
      <c r="F88" t="n">
        <v>214.22</v>
      </c>
      <c r="G88" t="n">
        <v>51.45</v>
      </c>
      <c r="L88" t="n">
        <v>300</v>
      </c>
      <c r="W88" t="inlineStr">
        <is>
          <t>4</t>
        </is>
      </c>
    </row>
    <row r="89">
      <c r="A89" t="inlineStr">
        <is>
          <t>1334</t>
        </is>
      </c>
      <c r="B89" t="inlineStr">
        <is>
          <t>1333</t>
        </is>
      </c>
      <c r="C89" t="n">
        <v>216</v>
      </c>
      <c r="D89" t="n">
        <v>216.2</v>
      </c>
      <c r="E89" t="n">
        <v>215.12</v>
      </c>
      <c r="F89" t="n">
        <v>214.84</v>
      </c>
      <c r="G89" t="n">
        <v>39.2</v>
      </c>
      <c r="L89" t="n">
        <v>300</v>
      </c>
      <c r="W89" t="inlineStr">
        <is>
          <t>4</t>
        </is>
      </c>
    </row>
    <row r="90">
      <c r="A90" t="inlineStr">
        <is>
          <t>1335</t>
        </is>
      </c>
      <c r="B90" t="inlineStr">
        <is>
          <t>1334</t>
        </is>
      </c>
      <c r="C90" t="n">
        <v>218.09</v>
      </c>
      <c r="D90" t="n">
        <v>216</v>
      </c>
      <c r="E90" t="n">
        <v>216.54</v>
      </c>
      <c r="F90" t="n">
        <v>215.14</v>
      </c>
      <c r="G90" t="n">
        <v>43.24</v>
      </c>
      <c r="L90" t="n">
        <v>300</v>
      </c>
      <c r="W90" t="inlineStr">
        <is>
          <t>4</t>
        </is>
      </c>
    </row>
    <row r="91">
      <c r="A91" t="inlineStr">
        <is>
          <t>1336</t>
        </is>
      </c>
      <c r="B91" t="inlineStr">
        <is>
          <t>1335</t>
        </is>
      </c>
      <c r="C91" t="n">
        <v>219.72</v>
      </c>
      <c r="D91" t="n">
        <v>218.09</v>
      </c>
      <c r="E91" t="n">
        <v>218.17</v>
      </c>
      <c r="F91" t="n">
        <v>216.55</v>
      </c>
      <c r="G91" t="n">
        <v>32.85</v>
      </c>
      <c r="L91" t="n">
        <v>300</v>
      </c>
      <c r="W91" t="inlineStr">
        <is>
          <t>4</t>
        </is>
      </c>
    </row>
    <row r="92">
      <c r="A92" t="inlineStr">
        <is>
          <t>1337</t>
        </is>
      </c>
      <c r="B92" t="inlineStr">
        <is>
          <t>1336</t>
        </is>
      </c>
      <c r="C92" t="n">
        <v>222.51</v>
      </c>
      <c r="D92" t="n">
        <v>219.72</v>
      </c>
      <c r="E92" t="n">
        <v>220.36</v>
      </c>
      <c r="F92" t="n">
        <v>218.18</v>
      </c>
      <c r="G92" t="n">
        <v>33.15</v>
      </c>
      <c r="L92" t="n">
        <v>300</v>
      </c>
      <c r="W92" t="inlineStr">
        <is>
          <t>4</t>
        </is>
      </c>
    </row>
    <row r="93">
      <c r="A93" t="inlineStr">
        <is>
          <t>1338</t>
        </is>
      </c>
      <c r="B93" t="inlineStr">
        <is>
          <t>1337</t>
        </is>
      </c>
      <c r="C93" t="n">
        <v>225.23</v>
      </c>
      <c r="D93" t="n">
        <v>222.51</v>
      </c>
      <c r="E93" t="n">
        <v>223.31</v>
      </c>
      <c r="F93" t="n">
        <v>220.41</v>
      </c>
      <c r="G93" t="n">
        <v>46.28</v>
      </c>
      <c r="L93" t="n">
        <v>300</v>
      </c>
      <c r="W93" t="inlineStr">
        <is>
          <t>4</t>
        </is>
      </c>
    </row>
    <row r="94">
      <c r="A94" t="inlineStr">
        <is>
          <t>1341</t>
        </is>
      </c>
      <c r="B94" t="inlineStr">
        <is>
          <t>HS-037</t>
        </is>
      </c>
      <c r="C94" t="n">
        <v>209.25</v>
      </c>
      <c r="D94" t="n">
        <v>209.29</v>
      </c>
      <c r="E94" t="n">
        <v>207.87</v>
      </c>
      <c r="F94" t="n">
        <v>207.48</v>
      </c>
      <c r="G94" t="n">
        <v>15.38</v>
      </c>
      <c r="L94" t="n">
        <v>200</v>
      </c>
      <c r="W94" t="inlineStr">
        <is>
          <t>0</t>
        </is>
      </c>
    </row>
    <row r="95">
      <c r="A95" t="inlineStr">
        <is>
          <t>1342RU</t>
        </is>
      </c>
      <c r="B95" t="inlineStr">
        <is>
          <t>1341</t>
        </is>
      </c>
      <c r="C95" t="n">
        <v>209.86</v>
      </c>
      <c r="D95" t="n">
        <v>209.25</v>
      </c>
      <c r="E95" t="n">
        <v>208.09</v>
      </c>
      <c r="F95" t="n">
        <v>207.88</v>
      </c>
      <c r="G95" t="n">
        <v>32.01</v>
      </c>
      <c r="L95" t="n">
        <v>200</v>
      </c>
      <c r="W95" t="inlineStr">
        <is>
          <t>0</t>
        </is>
      </c>
    </row>
    <row r="96">
      <c r="A96" t="inlineStr">
        <is>
          <t>1342RU</t>
        </is>
      </c>
      <c r="B96" t="inlineStr">
        <is>
          <t>1342.0AL</t>
        </is>
      </c>
      <c r="C96" t="n">
        <v>209.86</v>
      </c>
      <c r="D96" t="n">
        <v>205.6</v>
      </c>
      <c r="E96" t="n">
        <v>208.09</v>
      </c>
      <c r="F96" t="n">
        <v>203.57</v>
      </c>
      <c r="G96" t="n">
        <v>58.1</v>
      </c>
      <c r="L96" t="n">
        <v>500</v>
      </c>
      <c r="W96" t="inlineStr">
        <is>
          <t>4</t>
        </is>
      </c>
    </row>
    <row r="97">
      <c r="A97" t="inlineStr">
        <is>
          <t>1343</t>
        </is>
      </c>
      <c r="B97" t="inlineStr">
        <is>
          <t>1342RU</t>
        </is>
      </c>
      <c r="C97" t="n">
        <v>212.1</v>
      </c>
      <c r="D97" t="n">
        <v>209.86</v>
      </c>
      <c r="E97" t="n">
        <v>208.37</v>
      </c>
      <c r="F97" t="n">
        <v>208.16</v>
      </c>
      <c r="G97" t="n">
        <v>9.77</v>
      </c>
      <c r="L97" t="n">
        <v>300</v>
      </c>
      <c r="W97" t="inlineStr">
        <is>
          <t>0</t>
        </is>
      </c>
    </row>
    <row r="98">
      <c r="A98" t="inlineStr">
        <is>
          <t>1344</t>
        </is>
      </c>
      <c r="B98" t="inlineStr">
        <is>
          <t>1342RU</t>
        </is>
      </c>
      <c r="C98" t="n">
        <v>212.19</v>
      </c>
      <c r="D98" t="n">
        <v>209.86</v>
      </c>
      <c r="E98" t="n">
        <v>208.77</v>
      </c>
      <c r="F98" t="n">
        <v>208.18</v>
      </c>
      <c r="G98" t="n">
        <v>34.1</v>
      </c>
      <c r="L98" t="n">
        <v>300</v>
      </c>
      <c r="W98" t="inlineStr">
        <is>
          <t>0</t>
        </is>
      </c>
    </row>
    <row r="99">
      <c r="A99" t="inlineStr">
        <is>
          <t>1345</t>
        </is>
      </c>
      <c r="B99" t="inlineStr">
        <is>
          <t>1344</t>
        </is>
      </c>
      <c r="C99" t="n">
        <v>215.91</v>
      </c>
      <c r="D99" t="n">
        <v>212.19</v>
      </c>
      <c r="E99" t="n">
        <v>211.31</v>
      </c>
      <c r="F99" t="n">
        <v>208.77</v>
      </c>
      <c r="G99" t="n">
        <v>24.36</v>
      </c>
      <c r="L99" t="n">
        <v>300</v>
      </c>
      <c r="W99" t="inlineStr">
        <is>
          <t>0</t>
        </is>
      </c>
    </row>
    <row r="100">
      <c r="A100" t="inlineStr">
        <is>
          <t>1346</t>
        </is>
      </c>
      <c r="B100" t="inlineStr">
        <is>
          <t>1345</t>
        </is>
      </c>
      <c r="C100" t="n">
        <v>215.93</v>
      </c>
      <c r="D100" t="n">
        <v>215.91</v>
      </c>
      <c r="E100" t="n">
        <v>214.05</v>
      </c>
      <c r="F100" t="n">
        <v>211.31</v>
      </c>
      <c r="G100" t="n">
        <v>25.27</v>
      </c>
      <c r="L100" t="n">
        <v>300</v>
      </c>
      <c r="W100" t="inlineStr">
        <is>
          <t>0</t>
        </is>
      </c>
    </row>
    <row r="101">
      <c r="A101" t="inlineStr">
        <is>
          <t>1347</t>
        </is>
      </c>
      <c r="B101" t="inlineStr">
        <is>
          <t>1346</t>
        </is>
      </c>
      <c r="C101" t="n">
        <v>215.96</v>
      </c>
      <c r="D101" t="n">
        <v>215.93</v>
      </c>
      <c r="E101" t="n">
        <v>214.49</v>
      </c>
      <c r="F101" t="n">
        <v>214.05</v>
      </c>
      <c r="G101" t="n">
        <v>14.55</v>
      </c>
      <c r="L101" t="n">
        <v>300</v>
      </c>
      <c r="W101" t="inlineStr">
        <is>
          <t>0</t>
        </is>
      </c>
    </row>
    <row r="102">
      <c r="A102" t="inlineStr">
        <is>
          <t>1348</t>
        </is>
      </c>
      <c r="B102" t="inlineStr">
        <is>
          <t>1347</t>
        </is>
      </c>
      <c r="C102" t="n">
        <v>219.04</v>
      </c>
      <c r="D102" t="n">
        <v>215.96</v>
      </c>
      <c r="E102" t="n">
        <v>215.55</v>
      </c>
      <c r="F102" t="n">
        <v>214.49</v>
      </c>
      <c r="G102" t="n">
        <v>11.56</v>
      </c>
      <c r="L102" t="n">
        <v>300</v>
      </c>
      <c r="W102" t="inlineStr">
        <is>
          <t>0</t>
        </is>
      </c>
    </row>
    <row r="103">
      <c r="A103" t="inlineStr">
        <is>
          <t>1348.1</t>
        </is>
      </c>
      <c r="B103" t="inlineStr">
        <is>
          <t>1348</t>
        </is>
      </c>
      <c r="C103" t="n">
        <v>223.69</v>
      </c>
      <c r="D103" t="n">
        <v>219.04</v>
      </c>
      <c r="E103" t="n">
        <v>220.95</v>
      </c>
      <c r="F103" t="n">
        <v>215.55</v>
      </c>
      <c r="G103" t="n">
        <v>49.76</v>
      </c>
      <c r="L103" t="n">
        <v>300</v>
      </c>
      <c r="W103" t="inlineStr">
        <is>
          <t>4</t>
        </is>
      </c>
    </row>
    <row r="104">
      <c r="A104" t="inlineStr">
        <is>
          <t>1348.2</t>
        </is>
      </c>
      <c r="B104" t="inlineStr">
        <is>
          <t>1348.1</t>
        </is>
      </c>
      <c r="C104" t="n">
        <v>225.64</v>
      </c>
      <c r="D104" t="n">
        <v>223.69</v>
      </c>
      <c r="E104" t="n">
        <v>223.98</v>
      </c>
      <c r="F104" t="n">
        <v>221.72</v>
      </c>
      <c r="G104" t="n">
        <v>15.41</v>
      </c>
      <c r="L104" t="n">
        <v>300</v>
      </c>
      <c r="W104" t="inlineStr">
        <is>
          <t>0</t>
        </is>
      </c>
    </row>
    <row r="105">
      <c r="A105" t="inlineStr">
        <is>
          <t>1348.2</t>
        </is>
      </c>
      <c r="B105" t="inlineStr">
        <is>
          <t>N1337</t>
        </is>
      </c>
      <c r="C105" t="n">
        <v>225.64</v>
      </c>
      <c r="D105" t="n">
        <v>219.273</v>
      </c>
      <c r="E105" t="n">
        <v>223.98</v>
      </c>
      <c r="F105" t="n">
        <v>216.054</v>
      </c>
      <c r="G105" t="n">
        <v>73.73999999999999</v>
      </c>
      <c r="L105" t="n">
        <v>400</v>
      </c>
      <c r="W105" t="inlineStr">
        <is>
          <t>1</t>
        </is>
      </c>
    </row>
    <row r="106">
      <c r="A106" t="inlineStr">
        <is>
          <t>1349</t>
        </is>
      </c>
      <c r="B106" t="inlineStr">
        <is>
          <t>1348.2</t>
        </is>
      </c>
      <c r="C106" t="n">
        <v>228.11</v>
      </c>
      <c r="D106" t="n">
        <v>225.64</v>
      </c>
      <c r="E106" t="n">
        <v>225.8</v>
      </c>
      <c r="F106" t="n">
        <v>224.08</v>
      </c>
      <c r="G106" t="n">
        <v>31.9</v>
      </c>
      <c r="L106" t="n">
        <v>400</v>
      </c>
      <c r="W106" t="inlineStr">
        <is>
          <t>0</t>
        </is>
      </c>
    </row>
    <row r="107">
      <c r="A107" t="inlineStr">
        <is>
          <t>1350</t>
        </is>
      </c>
      <c r="B107" t="inlineStr">
        <is>
          <t>1349</t>
        </is>
      </c>
      <c r="C107" t="n">
        <v>229.22</v>
      </c>
      <c r="D107" t="n">
        <v>228.11</v>
      </c>
      <c r="E107" t="n">
        <v>226.62</v>
      </c>
      <c r="F107" t="n">
        <v>225.85</v>
      </c>
      <c r="G107" t="n">
        <v>31.91</v>
      </c>
      <c r="L107" t="n">
        <v>400</v>
      </c>
      <c r="W107" t="inlineStr">
        <is>
          <t>0</t>
        </is>
      </c>
    </row>
    <row r="108">
      <c r="A108" t="inlineStr">
        <is>
          <t>24</t>
        </is>
      </c>
      <c r="B108" t="inlineStr">
        <is>
          <t>23</t>
        </is>
      </c>
      <c r="C108" t="n">
        <v>207.34</v>
      </c>
      <c r="D108" t="n">
        <v>207.61</v>
      </c>
      <c r="E108" t="n">
        <v>203.277</v>
      </c>
      <c r="F108" t="n">
        <v>202.963</v>
      </c>
      <c r="G108" t="n">
        <v>49.85</v>
      </c>
      <c r="L108" t="n">
        <v>800</v>
      </c>
      <c r="W108" t="inlineStr">
        <is>
          <t>0</t>
        </is>
      </c>
    </row>
    <row r="109">
      <c r="A109" t="inlineStr">
        <is>
          <t>24_RUe</t>
        </is>
      </c>
      <c r="B109" t="inlineStr">
        <is>
          <t>24</t>
        </is>
      </c>
      <c r="C109" t="n">
        <v>207.34</v>
      </c>
      <c r="D109" t="n">
        <v>207.34</v>
      </c>
      <c r="E109" t="n">
        <v>203.297</v>
      </c>
      <c r="F109" t="n">
        <v>203.283</v>
      </c>
      <c r="G109" t="n">
        <v>2.27</v>
      </c>
      <c r="L109" t="n">
        <v>800</v>
      </c>
      <c r="W109" t="inlineStr">
        <is>
          <t>0</t>
        </is>
      </c>
    </row>
    <row r="110">
      <c r="A110" t="inlineStr">
        <is>
          <t>744</t>
        </is>
      </c>
      <c r="B110" t="inlineStr">
        <is>
          <t>Auslauf1</t>
        </is>
      </c>
      <c r="C110" t="n">
        <v>208.77</v>
      </c>
      <c r="D110" t="n">
        <v>0</v>
      </c>
      <c r="E110" t="n">
        <v>205.4</v>
      </c>
      <c r="F110" t="n">
        <v/>
      </c>
      <c r="G110" t="n">
        <v>209</v>
      </c>
      <c r="L110" t="n">
        <v>500</v>
      </c>
      <c r="W110" t="inlineStr">
        <is>
          <t>0</t>
        </is>
      </c>
    </row>
    <row r="111">
      <c r="A111" t="inlineStr">
        <is>
          <t>745</t>
        </is>
      </c>
      <c r="B111" t="inlineStr">
        <is>
          <t>744</t>
        </is>
      </c>
      <c r="C111" t="n">
        <v>209.11</v>
      </c>
      <c r="D111" t="n">
        <v>208.77</v>
      </c>
      <c r="E111" t="n">
        <v>205.651</v>
      </c>
      <c r="F111" t="n">
        <v>205.46</v>
      </c>
      <c r="G111" t="n">
        <v>13.29</v>
      </c>
      <c r="L111" t="n">
        <v>300</v>
      </c>
      <c r="W111" t="inlineStr">
        <is>
          <t>0</t>
        </is>
      </c>
    </row>
    <row r="112">
      <c r="A112" t="inlineStr">
        <is>
          <t>746</t>
        </is>
      </c>
      <c r="B112" t="inlineStr">
        <is>
          <t>745</t>
        </is>
      </c>
      <c r="C112" t="n">
        <v>209.55</v>
      </c>
      <c r="D112" t="n">
        <v>209.11</v>
      </c>
      <c r="E112" t="n">
        <v>205.758</v>
      </c>
      <c r="F112" t="n">
        <v>205.662</v>
      </c>
      <c r="G112" t="n">
        <v>24.94</v>
      </c>
      <c r="L112" t="n">
        <v>300</v>
      </c>
      <c r="W112" t="inlineStr">
        <is>
          <t>0</t>
        </is>
      </c>
    </row>
    <row r="113">
      <c r="A113" t="inlineStr">
        <is>
          <t>747.1</t>
        </is>
      </c>
      <c r="B113" t="inlineStr">
        <is>
          <t>747</t>
        </is>
      </c>
      <c r="C113" t="n">
        <v>208.38</v>
      </c>
      <c r="D113" t="n">
        <v>207.92</v>
      </c>
      <c r="E113" t="n">
        <v>206.098</v>
      </c>
      <c r="F113" t="n">
        <v>205.932</v>
      </c>
      <c r="G113" t="n">
        <v>46.58</v>
      </c>
      <c r="L113" t="n">
        <v>300</v>
      </c>
      <c r="W113" t="inlineStr">
        <is>
          <t>0</t>
        </is>
      </c>
    </row>
    <row r="114">
      <c r="A114" t="inlineStr">
        <is>
          <t>747</t>
        </is>
      </c>
      <c r="B114" t="inlineStr">
        <is>
          <t>746</t>
        </is>
      </c>
      <c r="C114" t="n">
        <v>207.92</v>
      </c>
      <c r="D114" t="n">
        <v>209.55</v>
      </c>
      <c r="E114" t="n">
        <v>205.929</v>
      </c>
      <c r="F114" t="n">
        <v>205.761</v>
      </c>
      <c r="G114" t="n">
        <v>62.01</v>
      </c>
      <c r="L114" t="n">
        <v>300</v>
      </c>
      <c r="W114" t="inlineStr">
        <is>
          <t>0</t>
        </is>
      </c>
    </row>
    <row r="115">
      <c r="A115" t="inlineStr">
        <is>
          <t>748</t>
        </is>
      </c>
      <c r="B115" t="inlineStr">
        <is>
          <t>747</t>
        </is>
      </c>
      <c r="C115" t="n">
        <v>207.95</v>
      </c>
      <c r="D115" t="n">
        <v>207.92</v>
      </c>
      <c r="E115" t="n">
        <v>206.97</v>
      </c>
      <c r="F115" t="n">
        <v>206.59</v>
      </c>
      <c r="G115" t="n">
        <v>1.36</v>
      </c>
      <c r="L115" t="n">
        <v>300</v>
      </c>
      <c r="W115" t="inlineStr">
        <is>
          <t>0</t>
        </is>
      </c>
    </row>
    <row r="116">
      <c r="A116" t="inlineStr">
        <is>
          <t>747.2</t>
        </is>
      </c>
      <c r="B116" t="inlineStr">
        <is>
          <t>747.1</t>
        </is>
      </c>
      <c r="C116" t="n">
        <v>207.18</v>
      </c>
      <c r="D116" t="n">
        <v>208.38</v>
      </c>
      <c r="E116" t="n">
        <v>206.169</v>
      </c>
      <c r="F116" t="n">
        <v>206.101</v>
      </c>
      <c r="G116" t="n">
        <v>44.2</v>
      </c>
      <c r="L116" t="n">
        <v>300</v>
      </c>
      <c r="W116" t="inlineStr">
        <is>
          <t>0</t>
        </is>
      </c>
    </row>
    <row r="117">
      <c r="A117" t="inlineStr">
        <is>
          <t>749</t>
        </is>
      </c>
      <c r="B117" t="inlineStr">
        <is>
          <t>748</t>
        </is>
      </c>
      <c r="C117" t="n">
        <v>209.54</v>
      </c>
      <c r="D117" t="n">
        <v>207.95</v>
      </c>
      <c r="E117" t="n">
        <v>207.732</v>
      </c>
      <c r="F117" t="n">
        <v>206.66</v>
      </c>
      <c r="G117" t="n">
        <v>65.44</v>
      </c>
      <c r="L117" t="n">
        <v>300</v>
      </c>
      <c r="W117" t="inlineStr">
        <is>
          <t>0</t>
        </is>
      </c>
    </row>
    <row r="118">
      <c r="A118" t="inlineStr">
        <is>
          <t>749</t>
        </is>
      </c>
      <c r="B118" t="inlineStr">
        <is>
          <t>762</t>
        </is>
      </c>
      <c r="C118" t="n">
        <v>209.54</v>
      </c>
      <c r="D118" t="n">
        <v>209.21</v>
      </c>
      <c r="E118" t="n">
        <v>207.707</v>
      </c>
      <c r="F118" t="n">
        <v>206.663</v>
      </c>
      <c r="G118" t="n">
        <v>15.91</v>
      </c>
      <c r="L118" t="n">
        <v>300</v>
      </c>
      <c r="W118" t="inlineStr">
        <is>
          <t>0</t>
        </is>
      </c>
    </row>
    <row r="119">
      <c r="A119" t="inlineStr">
        <is>
          <t>762RU</t>
        </is>
      </c>
      <c r="B119" t="inlineStr">
        <is>
          <t>744</t>
        </is>
      </c>
      <c r="C119" t="n">
        <v>209.35</v>
      </c>
      <c r="D119" t="n">
        <v>208.77</v>
      </c>
      <c r="E119" t="n">
        <v>207.25</v>
      </c>
      <c r="F119" t="n">
        <v>207.14</v>
      </c>
      <c r="G119" t="n">
        <v>19.25</v>
      </c>
      <c r="L119" t="n">
        <v>400</v>
      </c>
      <c r="W119" t="inlineStr">
        <is>
          <t>0</t>
        </is>
      </c>
    </row>
    <row r="120">
      <c r="A120" t="inlineStr">
        <is>
          <t>762RU</t>
        </is>
      </c>
      <c r="B120" t="inlineStr">
        <is>
          <t>762</t>
        </is>
      </c>
      <c r="C120" t="n">
        <v>209.35</v>
      </c>
      <c r="D120" t="n">
        <v>209.21</v>
      </c>
      <c r="E120" t="n">
        <v>206.786</v>
      </c>
      <c r="F120" t="n">
        <v>206.66</v>
      </c>
      <c r="G120" t="n">
        <v>18.57</v>
      </c>
      <c r="L120" t="n">
        <v>900</v>
      </c>
      <c r="W120" t="inlineStr">
        <is>
          <t>0</t>
        </is>
      </c>
    </row>
    <row r="121">
      <c r="A121" t="inlineStr">
        <is>
          <t>763</t>
        </is>
      </c>
      <c r="B121" t="inlineStr">
        <is>
          <t>762RU</t>
        </is>
      </c>
      <c r="C121" t="n">
        <v>209.66</v>
      </c>
      <c r="D121" t="n">
        <v>209.35</v>
      </c>
      <c r="E121" t="n">
        <v>207.515</v>
      </c>
      <c r="F121" t="n">
        <v>207.26</v>
      </c>
      <c r="G121" t="n">
        <v>14.21</v>
      </c>
      <c r="L121" t="n">
        <v>1000</v>
      </c>
      <c r="W121" t="inlineStr">
        <is>
          <t>0</t>
        </is>
      </c>
    </row>
    <row r="122">
      <c r="A122" t="inlineStr">
        <is>
          <t>764</t>
        </is>
      </c>
      <c r="B122" t="inlineStr">
        <is>
          <t>763</t>
        </is>
      </c>
      <c r="C122" t="n">
        <v>210.06</v>
      </c>
      <c r="D122" t="n">
        <v>209.66</v>
      </c>
      <c r="E122" t="n">
        <v>207.9</v>
      </c>
      <c r="F122" t="n">
        <v>207.55</v>
      </c>
      <c r="G122" t="n">
        <v>18.23</v>
      </c>
      <c r="L122" t="n">
        <v>700</v>
      </c>
      <c r="W122" t="inlineStr">
        <is>
          <t>0</t>
        </is>
      </c>
    </row>
    <row r="123">
      <c r="A123" t="inlineStr">
        <is>
          <t>765</t>
        </is>
      </c>
      <c r="B123" t="inlineStr">
        <is>
          <t>764</t>
        </is>
      </c>
      <c r="C123" t="n">
        <v>211.3</v>
      </c>
      <c r="D123" t="n">
        <v>210.06</v>
      </c>
      <c r="E123" t="n">
        <v>208.781</v>
      </c>
      <c r="F123" t="n">
        <v>207.99</v>
      </c>
      <c r="G123" t="n">
        <v>47.57</v>
      </c>
      <c r="L123" t="n">
        <v>700</v>
      </c>
      <c r="W123" t="inlineStr">
        <is>
          <t>0</t>
        </is>
      </c>
    </row>
    <row r="124">
      <c r="A124" t="inlineStr">
        <is>
          <t>766</t>
        </is>
      </c>
      <c r="B124" t="inlineStr">
        <is>
          <t>765</t>
        </is>
      </c>
      <c r="C124" t="n">
        <v>212.22</v>
      </c>
      <c r="D124" t="n">
        <v>211.3</v>
      </c>
      <c r="E124" t="n">
        <v>209.811</v>
      </c>
      <c r="F124" t="n">
        <v>208.98</v>
      </c>
      <c r="G124" t="n">
        <v>25.85</v>
      </c>
      <c r="L124" t="n">
        <v>700</v>
      </c>
      <c r="W124" t="inlineStr">
        <is>
          <t>0</t>
        </is>
      </c>
    </row>
    <row r="125">
      <c r="A125" t="inlineStr">
        <is>
          <t>767</t>
        </is>
      </c>
      <c r="B125" t="inlineStr">
        <is>
          <t>766</t>
        </is>
      </c>
      <c r="C125" t="n">
        <v>212.89</v>
      </c>
      <c r="D125" t="n">
        <v>212.22</v>
      </c>
      <c r="E125" t="n">
        <v>210.962</v>
      </c>
      <c r="F125" t="n">
        <v>209.848</v>
      </c>
      <c r="G125" t="n">
        <v>30.92</v>
      </c>
      <c r="L125" t="n">
        <v>500</v>
      </c>
      <c r="W125" t="inlineStr">
        <is>
          <t>0</t>
        </is>
      </c>
    </row>
    <row r="126">
      <c r="A126" t="inlineStr">
        <is>
          <t>768</t>
        </is>
      </c>
      <c r="B126" t="inlineStr">
        <is>
          <t>767</t>
        </is>
      </c>
      <c r="C126" t="n">
        <v>214.55</v>
      </c>
      <c r="D126" t="n">
        <v>212.89</v>
      </c>
      <c r="E126" t="n">
        <v>212</v>
      </c>
      <c r="F126" t="n">
        <v>211.25</v>
      </c>
      <c r="G126" t="n">
        <v>17.35</v>
      </c>
      <c r="L126" t="n">
        <v>250</v>
      </c>
      <c r="W126" t="inlineStr">
        <is>
          <t>0</t>
        </is>
      </c>
    </row>
    <row r="127">
      <c r="A127" t="inlineStr">
        <is>
          <t>767F</t>
        </is>
      </c>
      <c r="B127" t="inlineStr">
        <is>
          <t>767</t>
        </is>
      </c>
      <c r="C127" t="n">
        <v>213.49</v>
      </c>
      <c r="D127" t="n">
        <v>212.89</v>
      </c>
      <c r="E127" t="n">
        <v>211.581</v>
      </c>
      <c r="F127" t="n">
        <v>210.989</v>
      </c>
      <c r="G127" t="n">
        <v>32.15</v>
      </c>
      <c r="L127" t="n">
        <v>500</v>
      </c>
      <c r="W127" t="inlineStr">
        <is>
          <t>0</t>
        </is>
      </c>
    </row>
    <row r="128">
      <c r="A128" t="inlineStr">
        <is>
          <t>769</t>
        </is>
      </c>
      <c r="B128" t="inlineStr">
        <is>
          <t>768</t>
        </is>
      </c>
      <c r="C128" t="n">
        <v>217.46</v>
      </c>
      <c r="D128" t="n">
        <v>214.55</v>
      </c>
      <c r="E128" t="n">
        <v>212.275</v>
      </c>
      <c r="F128" t="n">
        <v>212.035</v>
      </c>
      <c r="G128" t="n">
        <v>23.97</v>
      </c>
      <c r="L128" t="n">
        <v>200</v>
      </c>
      <c r="W128" t="inlineStr">
        <is>
          <t>0</t>
        </is>
      </c>
    </row>
    <row r="129">
      <c r="A129" t="inlineStr">
        <is>
          <t>770</t>
        </is>
      </c>
      <c r="B129" t="inlineStr">
        <is>
          <t>766</t>
        </is>
      </c>
      <c r="C129" t="n">
        <v>213.64</v>
      </c>
      <c r="D129" t="n">
        <v>212.22</v>
      </c>
      <c r="E129" t="n">
        <v>211.69</v>
      </c>
      <c r="F129" t="n">
        <v>209.97</v>
      </c>
      <c r="G129" t="n">
        <v>46.19</v>
      </c>
      <c r="L129" t="n">
        <v>300</v>
      </c>
      <c r="W129" t="inlineStr">
        <is>
          <t>0</t>
        </is>
      </c>
    </row>
    <row r="1048569" ht="12.8" customHeight="1" s="91"/>
    <row r="1048570" ht="12.8" customHeight="1" s="91"/>
    <row r="1048571" ht="12.8" customHeight="1" s="91"/>
    <row r="1048572" ht="12.8" customHeight="1" s="91"/>
    <row r="1048573" ht="12.8" customHeight="1" s="91"/>
    <row r="1048574" ht="12.8" customHeight="1" s="91"/>
    <row r="1048575" ht="12.8" customHeight="1" s="91"/>
    <row r="1048576" ht="12.8" customHeight="1" s="91"/>
  </sheetData>
  <mergeCells count="11">
    <mergeCell ref="G3:K3"/>
    <mergeCell ref="A4:B4"/>
    <mergeCell ref="E4:F4"/>
    <mergeCell ref="O3:P3"/>
    <mergeCell ref="J4:K4"/>
    <mergeCell ref="Q3:U3"/>
    <mergeCell ref="L3:N3"/>
    <mergeCell ref="A3:F3"/>
    <mergeCell ref="A1:U1"/>
    <mergeCell ref="O4:P4"/>
    <mergeCell ref="C4:D4"/>
  </mergeCells>
  <printOptions horizontalCentered="1" verticalCentered="1" headings="0" gridLines="0" gridLinesSet="1"/>
  <pageMargins left="0.7875" right="0.3" top="0.529861111111111" bottom="0.309722222222222" header="0.511811023622047" footer="0.511811023622047"/>
  <pageSetup orientation="landscape" paperSize="9" scale="100" fitToHeight="1" fitToWidth="1" pageOrder="downThenOver" blackAndWhite="0" draft="0" horizontalDpi="300" verticalDpi="300" copies="1"/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53515625" defaultRowHeight="12.8" zeroHeight="0" outlineLevelRow="0"/>
  <sheetData>
    <row r="1" ht="12.8" customHeight="1" s="91">
      <c r="A1" s="142" t="n"/>
      <c r="B1" s="142" t="n"/>
      <c r="C1" s="143" t="inlineStr">
        <is>
          <t>Rohrdaten</t>
        </is>
      </c>
      <c r="D1" s="142" t="n"/>
    </row>
    <row r="2" ht="12.8" customHeight="1" s="91">
      <c r="A2" s="106" t="n"/>
      <c r="B2" s="106" t="n"/>
      <c r="C2" s="105" t="inlineStr">
        <is>
          <t>Querschnitt</t>
        </is>
      </c>
      <c r="D2" s="105" t="inlineStr">
        <is>
          <t>Querschnitt</t>
        </is>
      </c>
    </row>
    <row r="3" ht="12.8" customHeight="1" s="91">
      <c r="A3" s="106" t="inlineStr">
        <is>
          <t>Schacht</t>
        </is>
      </c>
      <c r="B3" s="106" t="inlineStr">
        <is>
          <t>Tiefe</t>
        </is>
      </c>
      <c r="C3" s="105" t="inlineStr">
        <is>
          <t>DN Zulauf</t>
        </is>
      </c>
      <c r="D3" s="105" t="inlineStr">
        <is>
          <t>DN Ablauf</t>
        </is>
      </c>
    </row>
    <row r="4" ht="12.8" customHeight="1" s="91">
      <c r="A4" s="112" t="n"/>
      <c r="B4" s="112" t="inlineStr">
        <is>
          <t>m</t>
        </is>
      </c>
      <c r="C4" s="111" t="inlineStr">
        <is>
          <t>mm</t>
        </is>
      </c>
      <c r="D4" s="111" t="inlineStr">
        <is>
          <t>mm</t>
        </is>
      </c>
    </row>
    <row r="5">
      <c r="A5" t="inlineStr">
        <is>
          <t>BAPUE4002</t>
        </is>
      </c>
      <c r="B5" t="n">
        <v>1.41</v>
      </c>
      <c r="C5" t="n">
        <v>800</v>
      </c>
      <c r="D5" t="n">
        <v>800</v>
      </c>
    </row>
    <row r="6">
      <c r="A6" t="inlineStr">
        <is>
          <t>BAPUE4003</t>
        </is>
      </c>
      <c r="B6" t="n">
        <v>2.27</v>
      </c>
      <c r="C6" t="n">
        <v>800</v>
      </c>
      <c r="D6" t="n">
        <v>800</v>
      </c>
    </row>
    <row r="7">
      <c r="A7" t="inlineStr">
        <is>
          <t>BAPUE4004</t>
        </is>
      </c>
      <c r="B7" t="n">
        <v>2.27</v>
      </c>
      <c r="C7" t="n">
        <v>800</v>
      </c>
      <c r="D7" t="n">
        <v>800</v>
      </c>
    </row>
    <row r="8">
      <c r="A8" t="inlineStr">
        <is>
          <t>BAPUE4005</t>
        </is>
      </c>
      <c r="B8" t="n">
        <v>1.12</v>
      </c>
      <c r="C8" t="n">
        <v>800</v>
      </c>
      <c r="D8" t="n">
        <v>800</v>
      </c>
    </row>
    <row r="9">
      <c r="A9" t="inlineStr">
        <is>
          <t>BAPUE4010</t>
        </is>
      </c>
      <c r="B9" t="n">
        <v>1.17</v>
      </c>
      <c r="C9" t="n">
        <v>800</v>
      </c>
      <c r="D9" t="n">
        <v>800</v>
      </c>
    </row>
    <row r="10">
      <c r="A10" t="inlineStr">
        <is>
          <t>BAPUE4012</t>
        </is>
      </c>
      <c r="B10" t="n">
        <v>1.53</v>
      </c>
      <c r="C10" t="n">
        <v>800</v>
      </c>
      <c r="D10" t="n">
        <v>800</v>
      </c>
    </row>
    <row r="11">
      <c r="A11" t="inlineStr">
        <is>
          <t>BAPUE4013</t>
        </is>
      </c>
      <c r="B11" t="n">
        <v>2.22</v>
      </c>
      <c r="C11" t="n">
        <v>800</v>
      </c>
      <c r="D11" t="n">
        <v>800</v>
      </c>
    </row>
    <row r="12">
      <c r="A12" t="inlineStr">
        <is>
          <t>BAPUE4014</t>
        </is>
      </c>
      <c r="B12" t="n">
        <v>1.74</v>
      </c>
      <c r="C12" t="n">
        <v>800</v>
      </c>
      <c r="D12" t="n">
        <v>800</v>
      </c>
    </row>
    <row r="13">
      <c r="A13" t="inlineStr">
        <is>
          <t>HS-027</t>
        </is>
      </c>
      <c r="B13" t="n">
        <v>2.24</v>
      </c>
      <c r="C13" t="n">
        <v>500</v>
      </c>
      <c r="D13" t="n">
        <v>500</v>
      </c>
    </row>
    <row r="14">
      <c r="A14" t="inlineStr">
        <is>
          <t>HS-028</t>
        </is>
      </c>
      <c r="B14" t="n">
        <v>3</v>
      </c>
      <c r="C14" t="n">
        <v>500</v>
      </c>
      <c r="D14" t="n">
        <v>500</v>
      </c>
    </row>
    <row r="15">
      <c r="A15" t="inlineStr">
        <is>
          <t>HS-029</t>
        </is>
      </c>
      <c r="B15" t="n">
        <v>2.44</v>
      </c>
      <c r="C15" t="n">
        <v>500</v>
      </c>
      <c r="D15" t="n">
        <v>500</v>
      </c>
    </row>
    <row r="16">
      <c r="A16" t="inlineStr">
        <is>
          <t>HS-030</t>
        </is>
      </c>
      <c r="B16" t="n">
        <v>3</v>
      </c>
      <c r="C16" t="n">
        <v>500</v>
      </c>
      <c r="D16" t="n">
        <v>480</v>
      </c>
    </row>
    <row r="17">
      <c r="A17" t="inlineStr">
        <is>
          <t>HS-031</t>
        </is>
      </c>
      <c r="B17" t="n">
        <v>3.54</v>
      </c>
      <c r="C17" t="n">
        <v>480</v>
      </c>
      <c r="D17" t="n">
        <v>480</v>
      </c>
    </row>
    <row r="18">
      <c r="A18" t="inlineStr">
        <is>
          <t>HS-032</t>
        </is>
      </c>
      <c r="B18" t="n">
        <v>2.71</v>
      </c>
      <c r="C18" t="n">
        <v>480</v>
      </c>
      <c r="D18" t="n">
        <v>480</v>
      </c>
    </row>
    <row r="19">
      <c r="A19" t="inlineStr">
        <is>
          <t>HS-033</t>
        </is>
      </c>
      <c r="B19" t="n">
        <v>2.5</v>
      </c>
      <c r="C19" t="n">
        <v>480</v>
      </c>
      <c r="D19" t="n">
        <v>480</v>
      </c>
    </row>
    <row r="20">
      <c r="A20" t="inlineStr">
        <is>
          <t>HS-034</t>
        </is>
      </c>
      <c r="B20" t="n">
        <v>2.62</v>
      </c>
      <c r="C20" t="n">
        <v>480</v>
      </c>
      <c r="D20" t="n">
        <v>480</v>
      </c>
    </row>
    <row r="21">
      <c r="A21" t="inlineStr">
        <is>
          <t>HS-035</t>
        </is>
      </c>
      <c r="B21" t="n">
        <v>3.06</v>
      </c>
      <c r="C21" t="n">
        <v>480</v>
      </c>
      <c r="D21" t="n">
        <v>480</v>
      </c>
    </row>
    <row r="22">
      <c r="A22" t="inlineStr">
        <is>
          <t>HS-036</t>
        </is>
      </c>
      <c r="B22" t="n">
        <v>2.5</v>
      </c>
      <c r="C22" t="n">
        <v>480</v>
      </c>
      <c r="D22" t="n">
        <v>480</v>
      </c>
    </row>
    <row r="23">
      <c r="A23" t="inlineStr">
        <is>
          <t>HS-037</t>
        </is>
      </c>
      <c r="B23" t="n">
        <v>3.5</v>
      </c>
      <c r="C23" t="n">
        <v>480</v>
      </c>
      <c r="D23" t="n">
        <v>480</v>
      </c>
    </row>
    <row r="24">
      <c r="A24" t="inlineStr">
        <is>
          <t>HS-038</t>
        </is>
      </c>
      <c r="B24" t="n">
        <v>2.55</v>
      </c>
      <c r="C24" t="n">
        <v>480</v>
      </c>
      <c r="D24" t="n">
        <v>480</v>
      </c>
    </row>
    <row r="25">
      <c r="A25" t="inlineStr">
        <is>
          <t>HS-039</t>
        </is>
      </c>
      <c r="B25" t="n">
        <v>2.7</v>
      </c>
      <c r="C25" t="n">
        <v>480</v>
      </c>
      <c r="D25" t="n">
        <v>480</v>
      </c>
    </row>
    <row r="26">
      <c r="A26" t="inlineStr">
        <is>
          <t>H-025</t>
        </is>
      </c>
      <c r="B26" t="n">
        <v>3.46</v>
      </c>
      <c r="C26" t="n">
        <v>800</v>
      </c>
      <c r="D26" t="n">
        <v>500</v>
      </c>
    </row>
    <row r="27">
      <c r="A27" t="inlineStr">
        <is>
          <t>H-025.2</t>
        </is>
      </c>
      <c r="B27" t="n">
        <v>2.68</v>
      </c>
      <c r="C27" t="n">
        <v>500</v>
      </c>
      <c r="D27" t="n">
        <v>500</v>
      </c>
    </row>
    <row r="28">
      <c r="A28" t="inlineStr">
        <is>
          <t>H-026</t>
        </is>
      </c>
      <c r="B28" t="n">
        <v>3.07</v>
      </c>
      <c r="C28" t="n">
        <v>600</v>
      </c>
      <c r="D28" t="n">
        <v>500</v>
      </c>
    </row>
    <row r="29">
      <c r="A29" t="inlineStr">
        <is>
          <t>M3541</t>
        </is>
      </c>
      <c r="B29" t="n">
        <v>2.1</v>
      </c>
      <c r="C29" t="n">
        <v>315</v>
      </c>
      <c r="D29" t="n">
        <v>315</v>
      </c>
    </row>
    <row r="30">
      <c r="A30" t="inlineStr">
        <is>
          <t>M3544</t>
        </is>
      </c>
      <c r="B30" t="n">
        <v>2.11</v>
      </c>
      <c r="C30" t="n">
        <v>630</v>
      </c>
      <c r="D30" t="n">
        <v>500</v>
      </c>
    </row>
    <row r="31">
      <c r="A31" t="inlineStr">
        <is>
          <t>M3545</t>
        </is>
      </c>
      <c r="B31" t="n">
        <v>2.16</v>
      </c>
      <c r="C31" t="n">
        <v>630</v>
      </c>
      <c r="D31" t="n">
        <v>630</v>
      </c>
    </row>
    <row r="32">
      <c r="A32" t="inlineStr">
        <is>
          <t>M3546</t>
        </is>
      </c>
      <c r="B32" t="n">
        <v>2.19</v>
      </c>
      <c r="C32" t="n">
        <v>630</v>
      </c>
      <c r="D32" t="n">
        <v>630</v>
      </c>
    </row>
    <row r="33">
      <c r="A33" t="inlineStr">
        <is>
          <t>M3547</t>
        </is>
      </c>
      <c r="B33" t="n">
        <v>2.12</v>
      </c>
      <c r="C33" t="n">
        <v>630</v>
      </c>
      <c r="D33" t="n">
        <v>630</v>
      </c>
    </row>
    <row r="34">
      <c r="A34" t="inlineStr">
        <is>
          <t>M3548</t>
        </is>
      </c>
      <c r="B34" t="n">
        <v>2.27</v>
      </c>
      <c r="C34" t="n">
        <v>630</v>
      </c>
      <c r="D34" t="n">
        <v>630</v>
      </c>
    </row>
    <row r="35">
      <c r="A35" t="inlineStr">
        <is>
          <t>M3549</t>
        </is>
      </c>
      <c r="B35" t="n">
        <v>2.01</v>
      </c>
      <c r="C35" t="n">
        <v>630</v>
      </c>
      <c r="D35" t="n">
        <v>630</v>
      </c>
    </row>
    <row r="36">
      <c r="A36" t="inlineStr">
        <is>
          <t>M3550</t>
        </is>
      </c>
      <c r="B36" t="n">
        <v>2.45</v>
      </c>
      <c r="C36" t="n">
        <v>630</v>
      </c>
      <c r="D36" t="n">
        <v>630</v>
      </c>
    </row>
    <row r="37">
      <c r="A37" t="inlineStr">
        <is>
          <t>M3552</t>
        </is>
      </c>
      <c r="B37" t="n">
        <v/>
      </c>
      <c r="C37" t="n">
        <v>400</v>
      </c>
      <c r="D37" t="n">
        <v>315</v>
      </c>
    </row>
    <row r="38">
      <c r="A38" t="inlineStr">
        <is>
          <t>M3553</t>
        </is>
      </c>
      <c r="B38" t="n">
        <v>2.28</v>
      </c>
      <c r="C38" t="n">
        <v>400</v>
      </c>
      <c r="D38" t="n">
        <v>400</v>
      </c>
    </row>
    <row r="39">
      <c r="A39" t="inlineStr">
        <is>
          <t>M3554</t>
        </is>
      </c>
      <c r="B39" t="n">
        <v>2.61</v>
      </c>
      <c r="C39" t="n">
        <v>500</v>
      </c>
      <c r="D39" t="n">
        <v>400</v>
      </c>
    </row>
    <row r="40">
      <c r="A40" t="inlineStr">
        <is>
          <t>M3556</t>
        </is>
      </c>
      <c r="B40" t="n">
        <v>3.11</v>
      </c>
      <c r="C40" t="n">
        <v>500</v>
      </c>
      <c r="D40" t="n">
        <v>400</v>
      </c>
    </row>
    <row r="41">
      <c r="A41" t="inlineStr">
        <is>
          <t>M3557</t>
        </is>
      </c>
      <c r="B41" t="n">
        <v>1.97</v>
      </c>
      <c r="C41" t="n">
        <v>500</v>
      </c>
      <c r="D41" t="n">
        <v>500</v>
      </c>
    </row>
    <row r="42">
      <c r="A42" t="inlineStr">
        <is>
          <t>M3559</t>
        </is>
      </c>
      <c r="B42" t="n">
        <v>2.01</v>
      </c>
      <c r="C42" t="n">
        <v>300</v>
      </c>
      <c r="D42" t="n">
        <v>500</v>
      </c>
    </row>
    <row r="43">
      <c r="A43" t="inlineStr">
        <is>
          <t>N1321</t>
        </is>
      </c>
      <c r="B43" t="n">
        <v>2.34</v>
      </c>
      <c r="C43" t="n">
        <v>300</v>
      </c>
      <c r="D43" t="n">
        <v>300</v>
      </c>
    </row>
    <row r="44">
      <c r="A44" t="inlineStr">
        <is>
          <t>N1324</t>
        </is>
      </c>
      <c r="B44" t="n">
        <v>0.47</v>
      </c>
      <c r="C44" t="n">
        <v>300</v>
      </c>
      <c r="D44" t="n">
        <v>300</v>
      </c>
    </row>
    <row r="45">
      <c r="A45" t="inlineStr">
        <is>
          <t>N1325</t>
        </is>
      </c>
      <c r="B45" t="n">
        <v>0.88</v>
      </c>
      <c r="C45" t="n">
        <v>300</v>
      </c>
      <c r="D45" t="n">
        <v>300</v>
      </c>
    </row>
    <row r="46">
      <c r="A46" t="inlineStr">
        <is>
          <t>N1327.1</t>
        </is>
      </c>
      <c r="B46" t="n">
        <v>0.55</v>
      </c>
      <c r="C46" t="n">
        <v>400</v>
      </c>
      <c r="D46" t="n">
        <v>300</v>
      </c>
    </row>
    <row r="47">
      <c r="A47" t="inlineStr">
        <is>
          <t>N1331-1</t>
        </is>
      </c>
      <c r="B47" t="n">
        <v>2.95</v>
      </c>
      <c r="C47" t="n">
        <v>400</v>
      </c>
      <c r="D47" t="n">
        <v>400</v>
      </c>
    </row>
    <row r="48">
      <c r="A48" t="inlineStr">
        <is>
          <t>N1331-2</t>
        </is>
      </c>
      <c r="B48" t="n">
        <v>1.52</v>
      </c>
      <c r="C48" t="n">
        <v>400</v>
      </c>
      <c r="D48" t="n">
        <v>400</v>
      </c>
    </row>
    <row r="49">
      <c r="A49" t="inlineStr">
        <is>
          <t>N1331-3</t>
        </is>
      </c>
      <c r="B49" t="n">
        <v>0.96</v>
      </c>
      <c r="C49" t="n">
        <v>400</v>
      </c>
      <c r="D49" t="n">
        <v>400</v>
      </c>
    </row>
    <row r="50">
      <c r="A50" t="inlineStr">
        <is>
          <t>N1331-4</t>
        </is>
      </c>
      <c r="B50" t="n">
        <v>1.34</v>
      </c>
      <c r="C50" t="n">
        <v>400</v>
      </c>
      <c r="D50" t="n">
        <v>400</v>
      </c>
    </row>
    <row r="51">
      <c r="A51" t="inlineStr">
        <is>
          <t>N1331-5</t>
        </is>
      </c>
      <c r="B51" t="n">
        <v>1.38</v>
      </c>
      <c r="C51" t="n">
        <v>600</v>
      </c>
      <c r="D51" t="n">
        <v>400</v>
      </c>
    </row>
    <row r="52">
      <c r="A52" t="inlineStr">
        <is>
          <t>N1331-6</t>
        </is>
      </c>
      <c r="B52" t="n">
        <v>1.68</v>
      </c>
      <c r="C52" t="n">
        <v>600</v>
      </c>
      <c r="D52" t="n">
        <v>600</v>
      </c>
    </row>
    <row r="53">
      <c r="A53" t="inlineStr">
        <is>
          <t>N1332</t>
        </is>
      </c>
      <c r="B53" t="n">
        <v>1.98</v>
      </c>
      <c r="C53" t="n">
        <v>400</v>
      </c>
      <c r="D53" t="n">
        <v>400</v>
      </c>
    </row>
    <row r="54">
      <c r="A54" t="inlineStr">
        <is>
          <t>N1333</t>
        </is>
      </c>
      <c r="B54" t="n">
        <v>1.53</v>
      </c>
      <c r="C54" t="n">
        <v>400</v>
      </c>
      <c r="D54" t="n">
        <v>400</v>
      </c>
    </row>
    <row r="55">
      <c r="A55" t="inlineStr">
        <is>
          <t>N1334</t>
        </is>
      </c>
      <c r="B55" t="n">
        <v>2.27</v>
      </c>
      <c r="C55" t="n">
        <v>400</v>
      </c>
      <c r="D55" t="n">
        <v>400</v>
      </c>
    </row>
    <row r="56">
      <c r="A56" t="inlineStr">
        <is>
          <t>N1337</t>
        </is>
      </c>
      <c r="B56" t="n">
        <v>3.27</v>
      </c>
      <c r="C56" t="n">
        <v>400</v>
      </c>
      <c r="D56" t="n">
        <v>400</v>
      </c>
    </row>
    <row r="57">
      <c r="A57" t="inlineStr">
        <is>
          <t>W_RUe</t>
        </is>
      </c>
      <c r="B57" t="n">
        <v>4.11</v>
      </c>
      <c r="C57" t="n">
        <v>600</v>
      </c>
      <c r="D57" t="n">
        <v>600</v>
      </c>
    </row>
    <row r="58">
      <c r="A58" t="inlineStr">
        <is>
          <t>1288</t>
        </is>
      </c>
      <c r="B58" t="n">
        <v>2.05</v>
      </c>
      <c r="C58" t="n">
        <v>500</v>
      </c>
      <c r="D58" t="n">
        <v>300</v>
      </c>
    </row>
    <row r="59">
      <c r="A59" t="inlineStr">
        <is>
          <t>1306</t>
        </is>
      </c>
      <c r="B59" t="n">
        <v>2.4</v>
      </c>
      <c r="C59" t="n">
        <v>500</v>
      </c>
      <c r="D59" t="n">
        <v>300</v>
      </c>
    </row>
    <row r="60">
      <c r="A60" t="inlineStr">
        <is>
          <t>1307</t>
        </is>
      </c>
      <c r="B60" t="n">
        <v>1.14</v>
      </c>
      <c r="C60" t="n">
        <v>500</v>
      </c>
      <c r="D60" t="n">
        <v>500</v>
      </c>
    </row>
    <row r="61">
      <c r="A61" t="inlineStr">
        <is>
          <t>1322</t>
        </is>
      </c>
      <c r="B61" t="n">
        <v>1.85</v>
      </c>
      <c r="C61" t="n">
        <v>250</v>
      </c>
      <c r="D61" t="n">
        <v>250</v>
      </c>
    </row>
    <row r="62">
      <c r="A62" t="inlineStr">
        <is>
          <t>1323</t>
        </is>
      </c>
      <c r="B62" t="n">
        <v>1.91</v>
      </c>
      <c r="C62" t="n">
        <v>300</v>
      </c>
      <c r="D62" t="n">
        <v>250</v>
      </c>
    </row>
    <row r="63">
      <c r="A63" t="inlineStr">
        <is>
          <t>1324</t>
        </is>
      </c>
      <c r="B63" t="n">
        <v>1.51</v>
      </c>
      <c r="C63" t="n">
        <v>300</v>
      </c>
      <c r="D63" t="n">
        <v>300</v>
      </c>
    </row>
    <row r="64">
      <c r="A64" t="inlineStr">
        <is>
          <t>1325</t>
        </is>
      </c>
      <c r="B64" t="n">
        <v>1.41</v>
      </c>
      <c r="C64" t="n">
        <v>250</v>
      </c>
      <c r="D64" t="n">
        <v>250</v>
      </c>
    </row>
    <row r="65">
      <c r="A65" t="inlineStr">
        <is>
          <t>1326</t>
        </is>
      </c>
      <c r="B65" t="n">
        <v>0.78</v>
      </c>
      <c r="C65" t="n">
        <v>300</v>
      </c>
      <c r="D65" t="n">
        <v>300</v>
      </c>
    </row>
    <row r="66">
      <c r="A66" t="inlineStr">
        <is>
          <t>1327</t>
        </is>
      </c>
      <c r="B66" t="n">
        <v>0.62</v>
      </c>
      <c r="C66" t="n">
        <v>400</v>
      </c>
      <c r="D66" t="n">
        <v>300</v>
      </c>
    </row>
    <row r="67">
      <c r="A67" t="inlineStr">
        <is>
          <t>1327.1</t>
        </is>
      </c>
      <c r="B67" t="n">
        <v>0.7</v>
      </c>
      <c r="C67" t="n">
        <v>400</v>
      </c>
      <c r="D67" t="n">
        <v>400</v>
      </c>
    </row>
    <row r="68">
      <c r="A68" t="inlineStr">
        <is>
          <t>1329</t>
        </is>
      </c>
      <c r="B68" t="n">
        <v>1</v>
      </c>
      <c r="C68" t="n">
        <v>300</v>
      </c>
      <c r="D68" t="n">
        <v>300</v>
      </c>
    </row>
    <row r="69">
      <c r="A69" t="inlineStr">
        <is>
          <t>1330</t>
        </is>
      </c>
      <c r="B69" t="n">
        <v>1.96</v>
      </c>
      <c r="C69" t="n">
        <v>300</v>
      </c>
      <c r="D69" t="n">
        <v>300</v>
      </c>
    </row>
    <row r="70">
      <c r="A70" t="inlineStr">
        <is>
          <t>1331</t>
        </is>
      </c>
      <c r="B70" t="n">
        <v>1.44</v>
      </c>
      <c r="C70" t="n">
        <v>300</v>
      </c>
      <c r="D70" t="n">
        <v>300</v>
      </c>
    </row>
    <row r="71">
      <c r="A71" t="inlineStr">
        <is>
          <t>1332</t>
        </is>
      </c>
      <c r="B71" t="n">
        <v>1.24</v>
      </c>
      <c r="C71" t="n">
        <v>300</v>
      </c>
      <c r="D71" t="n">
        <v>300</v>
      </c>
    </row>
    <row r="72">
      <c r="A72" t="inlineStr">
        <is>
          <t>1333</t>
        </is>
      </c>
      <c r="B72" t="n">
        <v>1.46</v>
      </c>
      <c r="C72" t="n">
        <v>300</v>
      </c>
      <c r="D72" t="n">
        <v>300</v>
      </c>
    </row>
    <row r="73">
      <c r="A73" t="inlineStr">
        <is>
          <t>1334</t>
        </is>
      </c>
      <c r="B73" t="n">
        <v>0.88</v>
      </c>
      <c r="C73" t="n">
        <v>300</v>
      </c>
      <c r="D73" t="n">
        <v>300</v>
      </c>
    </row>
    <row r="74">
      <c r="A74" t="inlineStr">
        <is>
          <t>1335</t>
        </is>
      </c>
      <c r="B74" t="n">
        <v>1.55</v>
      </c>
      <c r="C74" t="n">
        <v>300</v>
      </c>
      <c r="D74" t="n">
        <v>300</v>
      </c>
    </row>
    <row r="75">
      <c r="A75" t="inlineStr">
        <is>
          <t>1336</t>
        </is>
      </c>
      <c r="B75" t="n">
        <v>1.55</v>
      </c>
      <c r="C75" t="n">
        <v>300</v>
      </c>
      <c r="D75" t="n">
        <v>300</v>
      </c>
    </row>
    <row r="76">
      <c r="A76" t="inlineStr">
        <is>
          <t>1337</t>
        </is>
      </c>
      <c r="B76" t="n">
        <v>2.15</v>
      </c>
      <c r="C76" t="n">
        <v>300</v>
      </c>
      <c r="D76" t="n">
        <v>300</v>
      </c>
    </row>
    <row r="77">
      <c r="A77" t="inlineStr">
        <is>
          <t>1341</t>
        </is>
      </c>
      <c r="B77" t="n">
        <v>1.38</v>
      </c>
      <c r="C77" t="n">
        <v>200</v>
      </c>
      <c r="D77" t="n">
        <v>200</v>
      </c>
    </row>
    <row r="78">
      <c r="A78" t="inlineStr">
        <is>
          <t>1342RU</t>
        </is>
      </c>
      <c r="B78" t="n">
        <v>2.21</v>
      </c>
      <c r="C78" t="n">
        <v>200</v>
      </c>
      <c r="D78" t="n">
        <v>300</v>
      </c>
    </row>
    <row r="79">
      <c r="A79" t="inlineStr">
        <is>
          <t>1344</t>
        </is>
      </c>
      <c r="B79" t="n">
        <v>3.42</v>
      </c>
      <c r="C79" t="n">
        <v>300</v>
      </c>
      <c r="D79" t="n">
        <v>300</v>
      </c>
    </row>
    <row r="80">
      <c r="A80" t="inlineStr">
        <is>
          <t>1345</t>
        </is>
      </c>
      <c r="B80" t="n">
        <v>4.6</v>
      </c>
      <c r="C80" t="n">
        <v>300</v>
      </c>
      <c r="D80" t="n">
        <v>300</v>
      </c>
    </row>
    <row r="81">
      <c r="A81" t="inlineStr">
        <is>
          <t>1346</t>
        </is>
      </c>
      <c r="B81" t="n">
        <v>1.88</v>
      </c>
      <c r="C81" t="n">
        <v>300</v>
      </c>
      <c r="D81" t="n">
        <v>300</v>
      </c>
    </row>
    <row r="82">
      <c r="A82" t="inlineStr">
        <is>
          <t>1347</t>
        </is>
      </c>
      <c r="B82" t="n">
        <v>1.47</v>
      </c>
      <c r="C82" t="n">
        <v>300</v>
      </c>
      <c r="D82" t="n">
        <v>300</v>
      </c>
    </row>
    <row r="83">
      <c r="A83" t="inlineStr">
        <is>
          <t>1348</t>
        </is>
      </c>
      <c r="B83" t="n">
        <v>3.49</v>
      </c>
      <c r="C83" t="n">
        <v>300</v>
      </c>
      <c r="D83" t="n">
        <v>300</v>
      </c>
    </row>
    <row r="84">
      <c r="A84" t="inlineStr">
        <is>
          <t>1348.1</t>
        </is>
      </c>
      <c r="B84" t="n">
        <v>2.74</v>
      </c>
      <c r="C84" t="n">
        <v>300</v>
      </c>
      <c r="D84" t="n">
        <v>300</v>
      </c>
    </row>
    <row r="85">
      <c r="A85" t="inlineStr">
        <is>
          <t>1348.2</t>
        </is>
      </c>
      <c r="B85" t="n">
        <v>1.66</v>
      </c>
      <c r="C85" t="n">
        <v>300</v>
      </c>
      <c r="D85" t="n">
        <v>150</v>
      </c>
    </row>
    <row r="86">
      <c r="A86" t="inlineStr">
        <is>
          <t>1349</t>
        </is>
      </c>
      <c r="B86" t="n">
        <v>2.31</v>
      </c>
      <c r="C86" t="n">
        <v>400</v>
      </c>
      <c r="D86" t="n">
        <v>400</v>
      </c>
    </row>
    <row r="87">
      <c r="A87" t="inlineStr">
        <is>
          <t>24</t>
        </is>
      </c>
      <c r="B87" t="n">
        <v>4.06</v>
      </c>
      <c r="C87" t="n">
        <v>800</v>
      </c>
      <c r="D87" t="n">
        <v>800</v>
      </c>
    </row>
    <row r="88">
      <c r="A88" t="inlineStr">
        <is>
          <t>24_RUe</t>
        </is>
      </c>
      <c r="B88" t="n">
        <v>4.04</v>
      </c>
      <c r="C88" t="n">
        <v>800</v>
      </c>
      <c r="D88" t="n">
        <v>800</v>
      </c>
    </row>
    <row r="89">
      <c r="A89" t="inlineStr">
        <is>
          <t>744</t>
        </is>
      </c>
      <c r="B89" t="n">
        <v>3.37</v>
      </c>
      <c r="C89" t="n">
        <v>500</v>
      </c>
      <c r="D89" t="n">
        <v>300</v>
      </c>
    </row>
    <row r="90">
      <c r="A90" t="inlineStr">
        <is>
          <t>745</t>
        </is>
      </c>
      <c r="B90" t="n">
        <v>3.45</v>
      </c>
      <c r="C90" t="n">
        <v>300</v>
      </c>
      <c r="D90" t="n">
        <v>300</v>
      </c>
    </row>
    <row r="91">
      <c r="A91" t="inlineStr">
        <is>
          <t>746</t>
        </is>
      </c>
      <c r="B91" t="n">
        <v>3.79</v>
      </c>
      <c r="C91" t="n">
        <v>300</v>
      </c>
      <c r="D91" t="n">
        <v>300</v>
      </c>
    </row>
    <row r="92">
      <c r="A92" t="inlineStr">
        <is>
          <t>747</t>
        </is>
      </c>
      <c r="B92" t="n">
        <v>1.99</v>
      </c>
      <c r="C92" t="n">
        <v>300</v>
      </c>
      <c r="D92" t="n">
        <v>300</v>
      </c>
    </row>
    <row r="93">
      <c r="A93" t="inlineStr">
        <is>
          <t>747.1</t>
        </is>
      </c>
      <c r="B93" t="n">
        <v>2.28</v>
      </c>
      <c r="C93" t="n">
        <v>300</v>
      </c>
      <c r="D93" t="n">
        <v>300</v>
      </c>
    </row>
    <row r="94">
      <c r="A94" t="inlineStr">
        <is>
          <t>748</t>
        </is>
      </c>
      <c r="B94" t="n">
        <v>1.36</v>
      </c>
      <c r="C94" t="n">
        <v>300</v>
      </c>
      <c r="D94" t="n">
        <v>300</v>
      </c>
    </row>
    <row r="95">
      <c r="A95" t="inlineStr">
        <is>
          <t>762RU</t>
        </is>
      </c>
      <c r="B95" t="n">
        <v>2.56</v>
      </c>
      <c r="C95" t="n">
        <v>400</v>
      </c>
      <c r="D95" t="n">
        <v>1000</v>
      </c>
    </row>
    <row r="96">
      <c r="A96" t="inlineStr">
        <is>
          <t>763</t>
        </is>
      </c>
      <c r="B96" t="n">
        <v>2.12</v>
      </c>
      <c r="C96" t="n">
        <v>1000</v>
      </c>
      <c r="D96" t="n">
        <v>700</v>
      </c>
    </row>
    <row r="97">
      <c r="A97" t="inlineStr">
        <is>
          <t>764</t>
        </is>
      </c>
      <c r="B97" t="n">
        <v>2.15</v>
      </c>
      <c r="C97" t="n">
        <v>700</v>
      </c>
      <c r="D97" t="n">
        <v>700</v>
      </c>
    </row>
    <row r="98">
      <c r="A98" t="inlineStr">
        <is>
          <t>765</t>
        </is>
      </c>
      <c r="B98" t="n">
        <v>2.51</v>
      </c>
      <c r="C98" t="n">
        <v>700</v>
      </c>
      <c r="D98" t="n">
        <v>500</v>
      </c>
    </row>
    <row r="99">
      <c r="A99" t="inlineStr">
        <is>
          <t>766</t>
        </is>
      </c>
      <c r="B99" t="n">
        <v>2.39</v>
      </c>
      <c r="C99" t="n">
        <v>700</v>
      </c>
      <c r="D99" t="n">
        <v>500</v>
      </c>
    </row>
    <row r="100">
      <c r="A100" t="inlineStr">
        <is>
          <t>767</t>
        </is>
      </c>
      <c r="B100" t="n">
        <v>1.91</v>
      </c>
      <c r="C100" t="n">
        <v>500</v>
      </c>
      <c r="D100" t="n">
        <v>250</v>
      </c>
    </row>
    <row r="101">
      <c r="A101" t="inlineStr">
        <is>
          <t>768</t>
        </is>
      </c>
      <c r="B101" t="n">
        <v>2.52</v>
      </c>
      <c r="C101" t="n">
        <v>250</v>
      </c>
      <c r="D101" t="n">
        <v>200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Q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8" activeCellId="0" sqref="E18"/>
    </sheetView>
  </sheetViews>
  <sheetFormatPr baseColWidth="8" defaultColWidth="11.53515625" defaultRowHeight="12.8" zeroHeight="0" outlineLevelRow="0"/>
  <sheetData>
    <row r="1" ht="12.8" customHeight="1" s="91">
      <c r="A1" s="144" t="inlineStr">
        <is>
          <t>Graben</t>
        </is>
      </c>
      <c r="B1" s="95" t="n"/>
      <c r="C1" s="95" t="n"/>
      <c r="D1" s="95" t="n"/>
      <c r="E1" s="96" t="n"/>
      <c r="F1" s="144" t="inlineStr">
        <is>
          <t>Rohrdaten</t>
        </is>
      </c>
      <c r="G1" s="95" t="n"/>
      <c r="H1" s="96" t="n"/>
      <c r="I1" s="145" t="inlineStr">
        <is>
          <t>UGV</t>
        </is>
      </c>
      <c r="J1" s="100" t="n"/>
      <c r="K1" s="146" t="inlineStr">
        <is>
          <t>Massen</t>
        </is>
      </c>
      <c r="L1" s="95" t="n"/>
      <c r="M1" s="95" t="n"/>
      <c r="N1" s="95" t="n"/>
      <c r="O1" s="95" t="n"/>
      <c r="P1" s="95" t="n"/>
      <c r="Q1" s="102" t="n"/>
    </row>
    <row r="2" ht="13.8" customHeight="1" s="91">
      <c r="A2" s="147" t="inlineStr">
        <is>
          <t>Länge</t>
        </is>
      </c>
      <c r="B2" s="147" t="inlineStr">
        <is>
          <t>Breite</t>
        </is>
      </c>
      <c r="C2" s="147" t="inlineStr">
        <is>
          <t>Fläche</t>
        </is>
      </c>
      <c r="D2" s="148" t="inlineStr">
        <is>
          <t>Tiefe</t>
        </is>
      </c>
      <c r="E2" s="107" t="n"/>
      <c r="F2" s="149" t="inlineStr">
        <is>
          <t>Querschnitt</t>
        </is>
      </c>
      <c r="G2" s="149" t="inlineStr">
        <is>
          <t>Wandung</t>
        </is>
      </c>
      <c r="H2" s="150" t="inlineStr">
        <is>
          <t>Volumen</t>
        </is>
      </c>
      <c r="I2" s="151" t="n"/>
      <c r="J2" s="150" t="n"/>
      <c r="K2" s="149" t="inlineStr">
        <is>
          <t>Aushub</t>
        </is>
      </c>
      <c r="L2" s="152" t="inlineStr">
        <is>
          <t>a</t>
        </is>
      </c>
      <c r="M2" s="152" t="inlineStr">
        <is>
          <t>b</t>
        </is>
      </c>
      <c r="N2" s="152" t="inlineStr">
        <is>
          <t>Auflager</t>
        </is>
      </c>
      <c r="O2" s="149" t="inlineStr">
        <is>
          <t>Einbettung</t>
        </is>
      </c>
      <c r="P2" s="149" t="inlineStr">
        <is>
          <t>Verfüllung</t>
        </is>
      </c>
      <c r="Q2" s="153" t="inlineStr">
        <is>
          <t>Verbau</t>
        </is>
      </c>
    </row>
    <row r="3" ht="13.8" customHeight="1" s="91">
      <c r="A3" s="147" t="inlineStr">
        <is>
          <t>l</t>
        </is>
      </c>
      <c r="B3" s="147" t="inlineStr">
        <is>
          <t>b</t>
        </is>
      </c>
      <c r="C3" s="147" t="inlineStr">
        <is>
          <t>A</t>
        </is>
      </c>
      <c r="D3" s="147" t="inlineStr">
        <is>
          <t>mittel</t>
        </is>
      </c>
      <c r="E3" s="148" t="inlineStr">
        <is>
          <t>Aushub</t>
        </is>
      </c>
      <c r="F3" s="149" t="inlineStr">
        <is>
          <t>DN</t>
        </is>
      </c>
      <c r="G3" s="149" t="inlineStr">
        <is>
          <t>s</t>
        </is>
      </c>
      <c r="H3" s="150" t="inlineStr">
        <is>
          <t>V</t>
        </is>
      </c>
      <c r="I3" s="149" t="inlineStr">
        <is>
          <t>Dicke</t>
        </is>
      </c>
      <c r="J3" s="150" t="inlineStr">
        <is>
          <t>Volumen</t>
        </is>
      </c>
      <c r="K3" s="149" t="inlineStr">
        <is>
          <t>Bkl 3-5</t>
        </is>
      </c>
      <c r="L3" s="152" t="n"/>
      <c r="M3" s="152" t="n"/>
      <c r="N3" s="152" t="inlineStr">
        <is>
          <t>Beton</t>
        </is>
      </c>
      <c r="O3" s="149" t="inlineStr">
        <is>
          <t>Sand</t>
        </is>
      </c>
      <c r="P3" s="149" t="inlineStr">
        <is>
          <t>Sand</t>
        </is>
      </c>
      <c r="Q3" s="153" t="inlineStr">
        <is>
          <t>-</t>
        </is>
      </c>
    </row>
    <row r="4" ht="13.8" customHeight="1" s="91">
      <c r="A4" s="154" t="inlineStr">
        <is>
          <t>m</t>
        </is>
      </c>
      <c r="B4" s="154" t="inlineStr">
        <is>
          <t>m</t>
        </is>
      </c>
      <c r="C4" s="154" t="inlineStr">
        <is>
          <t>m²</t>
        </is>
      </c>
      <c r="D4" s="154" t="inlineStr">
        <is>
          <t>m</t>
        </is>
      </c>
      <c r="E4" s="155" t="inlineStr">
        <is>
          <t>m</t>
        </is>
      </c>
      <c r="F4" s="154" t="inlineStr">
        <is>
          <t>mm</t>
        </is>
      </c>
      <c r="G4" s="154" t="inlineStr">
        <is>
          <t>m</t>
        </is>
      </c>
      <c r="H4" s="155" t="inlineStr">
        <is>
          <t>m³</t>
        </is>
      </c>
      <c r="I4" s="154" t="inlineStr">
        <is>
          <t>m</t>
        </is>
      </c>
      <c r="J4" s="155" t="inlineStr">
        <is>
          <t>m³</t>
        </is>
      </c>
      <c r="K4" s="154" t="inlineStr">
        <is>
          <t>m³</t>
        </is>
      </c>
      <c r="L4" s="156" t="n"/>
      <c r="M4" s="156" t="n"/>
      <c r="N4" s="156" t="inlineStr">
        <is>
          <t>m³</t>
        </is>
      </c>
      <c r="O4" s="154" t="inlineStr">
        <is>
          <t>m³</t>
        </is>
      </c>
      <c r="P4" s="154" t="inlineStr">
        <is>
          <t>m³</t>
        </is>
      </c>
      <c r="Q4" s="157" t="inlineStr">
        <is>
          <t>m²</t>
        </is>
      </c>
    </row>
    <row r="5" ht="13.8" customHeight="1" s="91">
      <c r="A5" s="147" t="n"/>
      <c r="B5" s="147" t="n"/>
      <c r="C5" s="147" t="n"/>
      <c r="D5" s="147" t="n"/>
      <c r="E5" s="148" t="n"/>
      <c r="F5" s="149" t="n"/>
      <c r="G5" s="149" t="n"/>
      <c r="H5" s="148" t="n"/>
      <c r="I5" s="147" t="n"/>
      <c r="J5" s="148" t="n"/>
      <c r="K5" s="147" t="n"/>
      <c r="L5" s="158" t="n"/>
      <c r="M5" s="158" t="n"/>
      <c r="N5" s="158" t="n"/>
      <c r="O5" s="147" t="n"/>
      <c r="P5" s="147" t="n"/>
      <c r="Q5" s="159" t="n"/>
    </row>
    <row r="6" ht="12.8" customHeight="1" s="91">
      <c r="A6" s="129" t="n"/>
      <c r="B6" s="160" t="n">
        <v>1.1</v>
      </c>
      <c r="C6" s="126">
        <f>A6*B6</f>
        <v/>
      </c>
      <c r="D6" s="126">
        <f>1.5</f>
        <v/>
      </c>
      <c r="E6" s="127">
        <f>D6+G6+0.1</f>
        <v/>
      </c>
      <c r="F6" s="128" t="n"/>
      <c r="G6" s="121" t="n">
        <v>0.04</v>
      </c>
      <c r="H6" s="127">
        <f>((F6/1000+2*G6)/2)^2*3.14*A6</f>
        <v/>
      </c>
      <c r="I6" s="126" t="n">
        <v>0.1</v>
      </c>
      <c r="J6" s="127">
        <f>C6*I6</f>
        <v/>
      </c>
      <c r="K6" s="126">
        <f>C6*E6-J6</f>
        <v/>
      </c>
      <c r="L6" s="161">
        <f>((0.05+F6/10000))</f>
        <v/>
      </c>
      <c r="M6" s="161">
        <f>(F6/1000+2*G6)*0.15</f>
        <v/>
      </c>
      <c r="N6" s="161">
        <f>(L6+M6)*C6</f>
        <v/>
      </c>
      <c r="O6" s="126">
        <f>(F6/1000+G6+0.3)*(B6)*A6-((F6/1000+2*G6)/2)^2*3.14*A6</f>
        <v/>
      </c>
      <c r="P6" s="126">
        <f>K6-N6-O6-H6</f>
        <v/>
      </c>
      <c r="Q6" s="162">
        <f>2*A6*(E6-I6+0.05)</f>
        <v/>
      </c>
    </row>
    <row r="7" ht="12.8" customHeight="1" s="91">
      <c r="A7" s="129" t="n"/>
      <c r="B7" s="160" t="n">
        <v>1.1</v>
      </c>
      <c r="C7" s="126">
        <f>A7*B7</f>
        <v/>
      </c>
      <c r="D7" s="126">
        <f>1.5</f>
        <v/>
      </c>
      <c r="E7" s="127">
        <f>D7+G7+0.1</f>
        <v/>
      </c>
      <c r="F7" s="128" t="n"/>
      <c r="G7" s="121" t="n">
        <v>0.04</v>
      </c>
      <c r="H7" s="127">
        <f>((F7/1000+2*G7)/2)^2*3.14*A7</f>
        <v/>
      </c>
      <c r="I7" s="126" t="n">
        <v>1.1</v>
      </c>
      <c r="J7" s="127">
        <f>C7*I7</f>
        <v/>
      </c>
      <c r="K7" s="126">
        <f>C7*E7-J7</f>
        <v/>
      </c>
      <c r="L7" s="161">
        <f>((0.05+F7/10000))</f>
        <v/>
      </c>
      <c r="M7" s="161">
        <f>(F7/1000+2*G7)*0.15</f>
        <v/>
      </c>
      <c r="N7" s="161">
        <f>(L7+M7)*C7</f>
        <v/>
      </c>
      <c r="O7" s="126">
        <f>(F7/1000+G7+0.3)*(B7)*A7-((F7/1000+2*G7)/2)^2*3.14*A7</f>
        <v/>
      </c>
      <c r="P7" s="126">
        <f>K7-N7-O7-H7</f>
        <v/>
      </c>
      <c r="Q7" s="162">
        <f>2*A7*(E7-I7+0.05)</f>
        <v/>
      </c>
    </row>
    <row r="8" ht="12.8" customHeight="1" s="91">
      <c r="A8" s="129" t="n"/>
      <c r="B8" s="160" t="n">
        <v>1.1</v>
      </c>
      <c r="C8" s="126">
        <f>A8*B8</f>
        <v/>
      </c>
      <c r="D8" s="126">
        <f>1.5</f>
        <v/>
      </c>
      <c r="E8" s="127">
        <f>D8+G8+0.1</f>
        <v/>
      </c>
      <c r="F8" s="128" t="n"/>
      <c r="G8" s="121" t="n">
        <v>0.04</v>
      </c>
      <c r="H8" s="127">
        <f>((F8/1000+2*G8)/2)^2*3.14*A8</f>
        <v/>
      </c>
      <c r="I8" s="126" t="n">
        <v>2.1</v>
      </c>
      <c r="J8" s="127">
        <f>C8*I8</f>
        <v/>
      </c>
      <c r="K8" s="126">
        <f>C8*E8-J8</f>
        <v/>
      </c>
      <c r="L8" s="161">
        <f>((0.05+F8/10000))</f>
        <v/>
      </c>
      <c r="M8" s="161">
        <f>(F8/1000+2*G8)*0.15</f>
        <v/>
      </c>
      <c r="N8" s="161">
        <f>(L8+M8)*C8</f>
        <v/>
      </c>
      <c r="O8" s="126">
        <f>(F8/1000+G8+0.3)*(B8)*A8-((F8/1000+2*G8)/2)^2*3.14*A8</f>
        <v/>
      </c>
      <c r="P8" s="126">
        <f>K8-N8-O8-H8</f>
        <v/>
      </c>
      <c r="Q8" s="162">
        <f>2*A8*(E8-I8+0.05)</f>
        <v/>
      </c>
    </row>
    <row r="9" ht="12.8" customHeight="1" s="91">
      <c r="A9" s="126" t="n"/>
      <c r="B9" s="126" t="n"/>
      <c r="C9" s="126" t="n"/>
      <c r="D9" s="126" t="n"/>
      <c r="E9" s="127" t="n"/>
      <c r="F9" s="163" t="n"/>
      <c r="G9" s="163" t="n"/>
      <c r="H9" s="127" t="n"/>
      <c r="I9" s="126" t="n"/>
      <c r="J9" s="127" t="n"/>
      <c r="K9" s="126" t="n"/>
      <c r="L9" s="161" t="n"/>
      <c r="M9" s="161" t="n"/>
      <c r="N9" s="161" t="n"/>
      <c r="O9" s="126" t="n"/>
      <c r="P9" s="164" t="n"/>
      <c r="Q9" s="162" t="n"/>
    </row>
    <row r="10" ht="13.8" customFormat="1" customHeight="1" s="165">
      <c r="A10" s="166" t="n"/>
      <c r="B10" s="166" t="n"/>
      <c r="C10" s="166" t="n"/>
      <c r="D10" s="166" t="n"/>
      <c r="E10" s="167" t="n"/>
      <c r="F10" s="168" t="n"/>
      <c r="G10" s="169" t="n"/>
      <c r="H10" s="167" t="n"/>
      <c r="I10" s="166" t="n"/>
      <c r="J10" s="167" t="n"/>
      <c r="K10" s="166" t="n"/>
      <c r="L10" s="170" t="n"/>
      <c r="M10" s="170" t="n"/>
      <c r="N10" s="170" t="n"/>
      <c r="O10" s="166" t="n"/>
      <c r="P10" s="166" t="n"/>
      <c r="Q10" s="171" t="n"/>
    </row>
    <row r="11" ht="12.8" customFormat="1" customHeight="1" s="165">
      <c r="A11" s="172" t="n"/>
      <c r="B11" s="172" t="n"/>
      <c r="C11" s="172" t="n"/>
      <c r="D11" s="172" t="n"/>
      <c r="E11" s="173" t="n"/>
      <c r="F11" s="174" t="n"/>
      <c r="G11" s="175" t="n"/>
      <c r="H11" s="173" t="n"/>
      <c r="I11" s="172" t="n"/>
      <c r="J11" s="173" t="n"/>
      <c r="K11" s="172" t="n"/>
      <c r="L11" s="161" t="n"/>
      <c r="M11" s="161" t="n"/>
      <c r="N11" s="161" t="n"/>
      <c r="O11" s="172" t="n"/>
      <c r="P11" s="172" t="n"/>
      <c r="Q11" s="176" t="n"/>
    </row>
    <row r="12" ht="12.8" customFormat="1" customHeight="1" s="165">
      <c r="A12" s="172" t="n"/>
      <c r="B12" s="172" t="n"/>
      <c r="C12" s="172" t="n"/>
      <c r="D12" s="172" t="n"/>
      <c r="E12" s="173" t="n"/>
      <c r="F12" s="174" t="n"/>
      <c r="G12" s="175" t="n"/>
      <c r="H12" s="173" t="n"/>
      <c r="I12" s="172" t="n"/>
      <c r="J12" s="173" t="n"/>
      <c r="K12" s="172" t="n"/>
      <c r="L12" s="177" t="n"/>
      <c r="M12" s="161" t="n"/>
      <c r="N12" s="161" t="n"/>
      <c r="O12" s="172" t="n"/>
      <c r="P12" s="172" t="n"/>
      <c r="Q12" s="176" t="n"/>
    </row>
    <row r="13" ht="13.8" customFormat="1" customHeight="1" s="165">
      <c r="A13" s="166" t="n"/>
      <c r="B13" s="166" t="n"/>
      <c r="C13" s="166" t="n"/>
      <c r="D13" s="166" t="n"/>
      <c r="E13" s="167" t="n"/>
      <c r="F13" s="168" t="n"/>
      <c r="G13" s="169" t="n"/>
      <c r="H13" s="167" t="n"/>
      <c r="I13" s="166" t="n"/>
      <c r="J13" s="167" t="n"/>
      <c r="K13" s="166" t="n"/>
      <c r="L13" s="170" t="n"/>
      <c r="M13" s="170" t="n"/>
      <c r="N13" s="170" t="n"/>
      <c r="O13" s="166" t="n"/>
      <c r="P13" s="166" t="n"/>
      <c r="Q13" s="171" t="n"/>
    </row>
    <row r="14" ht="13.8" customHeight="1" s="91">
      <c r="A14" s="147" t="n"/>
      <c r="B14" s="147" t="n"/>
      <c r="C14" s="147" t="n"/>
      <c r="D14" s="147" t="n"/>
      <c r="E14" s="148" t="n"/>
      <c r="F14" s="149" t="n"/>
      <c r="G14" s="178" t="n"/>
      <c r="H14" s="148" t="n"/>
      <c r="I14" s="147" t="n"/>
      <c r="J14" s="148" t="n"/>
      <c r="K14" s="147" t="n"/>
      <c r="L14" s="158" t="n"/>
      <c r="M14" s="158" t="n"/>
      <c r="N14" s="158" t="n"/>
      <c r="O14" s="147" t="n"/>
      <c r="P14" s="147" t="n"/>
      <c r="Q14" s="159" t="n"/>
    </row>
    <row r="15" ht="13.8" customHeight="1" s="91">
      <c r="A15" s="147" t="n"/>
      <c r="B15" s="147" t="n"/>
      <c r="C15" s="147" t="n"/>
      <c r="D15" s="147" t="n"/>
      <c r="E15" s="148" t="n"/>
      <c r="F15" s="149" t="n"/>
      <c r="G15" s="178" t="n"/>
      <c r="H15" s="148" t="n"/>
      <c r="I15" s="147" t="n"/>
      <c r="J15" s="148" t="n"/>
      <c r="K15" s="147" t="n"/>
      <c r="L15" s="158" t="n"/>
      <c r="M15" s="158" t="n"/>
      <c r="N15" s="158" t="n"/>
      <c r="O15" s="147" t="n"/>
      <c r="P15" s="147" t="n"/>
      <c r="Q15" s="159" t="n"/>
    </row>
    <row r="16" ht="13.8" customHeight="1" s="91">
      <c r="A16" s="147" t="n"/>
      <c r="B16" s="147" t="n"/>
      <c r="C16" s="147" t="n"/>
      <c r="D16" s="147" t="n"/>
      <c r="E16" s="148" t="n"/>
      <c r="F16" s="149" t="n"/>
      <c r="G16" s="178" t="n"/>
      <c r="H16" s="148" t="n"/>
      <c r="I16" s="147" t="n"/>
      <c r="J16" s="148" t="n"/>
      <c r="K16" s="147" t="n"/>
      <c r="L16" s="158" t="n"/>
      <c r="M16" s="158" t="n"/>
      <c r="N16" s="158" t="n"/>
      <c r="O16" s="147" t="n"/>
      <c r="P16" s="147" t="n"/>
      <c r="Q16" s="159" t="n"/>
    </row>
    <row r="17" ht="12.8" customHeight="1" s="91">
      <c r="A17" s="179" t="n"/>
      <c r="B17" s="179" t="n"/>
      <c r="C17" s="179">
        <f>SUM(C5:C16)</f>
        <v/>
      </c>
      <c r="D17" s="180" t="n"/>
      <c r="E17" s="181" t="n"/>
      <c r="F17" s="182" t="n"/>
      <c r="G17" s="182" t="n"/>
      <c r="H17" s="183">
        <f>SUM(H5:H16)</f>
        <v/>
      </c>
      <c r="I17" s="180" t="n"/>
      <c r="J17" s="183">
        <f>SUM(J5:J16)</f>
        <v/>
      </c>
      <c r="K17" s="179">
        <f>SUM(K5:K16)</f>
        <v/>
      </c>
      <c r="L17" s="184" t="n"/>
      <c r="M17" s="184" t="n"/>
      <c r="N17" s="179">
        <f>SUM(N5:N16)</f>
        <v/>
      </c>
      <c r="O17" s="179">
        <f>SUM(O5:O16)</f>
        <v/>
      </c>
      <c r="P17" s="179">
        <f>SUM(P5:P16)</f>
        <v/>
      </c>
      <c r="Q17" s="185">
        <f>SUM(Q5:Q16)</f>
        <v/>
      </c>
    </row>
  </sheetData>
  <mergeCells count="5">
    <mergeCell ref="D2:E2"/>
    <mergeCell ref="F1:H1"/>
    <mergeCell ref="A1:E1"/>
    <mergeCell ref="K1:Q1"/>
    <mergeCell ref="I1:J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2024-06-17T14:33:52Z</dcterms:created>
  <dcterms:modified xsi:type="dcterms:W3CDTF">2024-06-17T14:33:52Z</dcterms:modified>
  <cp:revision>6</cp:revision>
</cp:coreProperties>
</file>