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filterPrivacy="1" codeName="ThisWorkbook"/>
  <xr:revisionPtr revIDLastSave="0" documentId="13_ncr:1_{AF51DE37-780B-41B9-B4D8-309108EF2B71}" xr6:coauthVersionLast="47" xr6:coauthVersionMax="47" xr10:uidLastSave="{00000000-0000-0000-0000-000000000000}"/>
  <bookViews>
    <workbookView xWindow="-120" yWindow="-120" windowWidth="38640" windowHeight="2124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5" i="11" l="1"/>
  <c r="E36" i="11"/>
  <c r="E34" i="11"/>
  <c r="E26" i="11"/>
  <c r="E27" i="11"/>
  <c r="E25" i="11"/>
  <c r="E19" i="11"/>
  <c r="E20" i="11"/>
  <c r="E21" i="11"/>
  <c r="E22" i="11"/>
  <c r="E23" i="11"/>
  <c r="E18" i="11"/>
  <c r="E14" i="11"/>
  <c r="E15" i="11"/>
  <c r="E16" i="11"/>
  <c r="E13" i="11"/>
  <c r="F35" i="11"/>
  <c r="F36" i="11"/>
  <c r="F34" i="11"/>
  <c r="E30" i="11"/>
  <c r="F30" i="11"/>
  <c r="E31" i="11"/>
  <c r="F31" i="11"/>
  <c r="E32" i="11"/>
  <c r="F32" i="11"/>
  <c r="F29" i="11"/>
  <c r="E29" i="11"/>
  <c r="F26" i="11"/>
  <c r="F27" i="11"/>
  <c r="F25" i="11"/>
  <c r="F19" i="11"/>
  <c r="F20" i="11"/>
  <c r="F21" i="11"/>
  <c r="F22" i="11"/>
  <c r="F23" i="11"/>
  <c r="F18" i="11"/>
  <c r="F14" i="11"/>
  <c r="F15" i="11"/>
  <c r="F16" i="11"/>
  <c r="F13" i="11"/>
  <c r="E3" i="11"/>
  <c r="E9" i="11" s="1"/>
  <c r="F9" i="11" s="1"/>
  <c r="H37" i="11"/>
  <c r="H7" i="11"/>
  <c r="H8" i="11"/>
  <c r="H12" i="11"/>
  <c r="H17" i="11"/>
  <c r="H24" i="11"/>
  <c r="I5" i="11" l="1"/>
  <c r="J5" i="11" s="1"/>
  <c r="J6" i="11" s="1"/>
  <c r="E10" i="11"/>
  <c r="H9" i="11"/>
  <c r="I6" i="11" l="1"/>
  <c r="I4" i="11"/>
  <c r="K5" i="11"/>
  <c r="K6" i="11" s="1"/>
  <c r="F10" i="11"/>
  <c r="E11" i="11" s="1"/>
  <c r="H10" i="11"/>
  <c r="L5" i="11" l="1"/>
  <c r="L6" i="11" s="1"/>
  <c r="M5" i="11"/>
  <c r="F11" i="11"/>
  <c r="H11" i="11" l="1"/>
  <c r="N5" i="11"/>
  <c r="M6" i="11"/>
  <c r="O5" i="11" l="1"/>
  <c r="N6" i="11"/>
  <c r="H13" i="11"/>
  <c r="P5" i="11" l="1"/>
  <c r="O6" i="11"/>
  <c r="H14" i="11"/>
  <c r="P6" i="11" l="1"/>
  <c r="P4" i="11"/>
  <c r="Q5" i="11"/>
  <c r="H15" i="11"/>
  <c r="H18" i="11" l="1"/>
  <c r="Q6" i="11"/>
  <c r="R5" i="11"/>
  <c r="H19" i="11" l="1"/>
  <c r="H20" i="11"/>
  <c r="S5" i="11"/>
  <c r="R6" i="11"/>
  <c r="T5" i="11" l="1"/>
  <c r="S6" i="11"/>
  <c r="H25" i="11" l="1"/>
  <c r="T6" i="11"/>
  <c r="U5" i="11"/>
  <c r="V5" i="11" l="1"/>
  <c r="U6" i="11"/>
  <c r="H26" i="11"/>
  <c r="H36" i="11" l="1"/>
  <c r="H27" i="11"/>
  <c r="V6" i="11"/>
  <c r="W5" i="11"/>
  <c r="W4" i="11" l="1"/>
  <c r="X5" i="11"/>
  <c r="W6" i="11"/>
  <c r="X6" i="11" l="1"/>
  <c r="Y5" i="11"/>
  <c r="Y6" i="11" l="1"/>
  <c r="Z5" i="11"/>
  <c r="Z6" i="11" l="1"/>
  <c r="AA5" i="11"/>
  <c r="AB5" i="11" l="1"/>
  <c r="AA6" i="11"/>
  <c r="AB6" i="11" l="1"/>
  <c r="AC5" i="11"/>
  <c r="AD5" i="11" l="1"/>
  <c r="AC6" i="11"/>
  <c r="AD4" i="11" l="1"/>
  <c r="AD6" i="11"/>
  <c r="AE5" i="11"/>
  <c r="AF5" i="11" l="1"/>
  <c r="AE6" i="11"/>
  <c r="AG5" i="11" l="1"/>
  <c r="AF6" i="11"/>
  <c r="AH5" i="11" l="1"/>
  <c r="AG6" i="11"/>
  <c r="AH6" i="11" l="1"/>
  <c r="AI5" i="11"/>
  <c r="AI6" i="11" l="1"/>
  <c r="AJ5" i="11"/>
  <c r="AK5" i="11" l="1"/>
  <c r="AJ6" i="11"/>
  <c r="AK4" i="11" l="1"/>
  <c r="AK6" i="11"/>
  <c r="AL5" i="11"/>
  <c r="AL6" i="11" l="1"/>
  <c r="AM5" i="11"/>
  <c r="AM6" i="11" l="1"/>
  <c r="AN5" i="11"/>
  <c r="AO5" i="11" l="1"/>
  <c r="AN6" i="11"/>
  <c r="AO6" i="11" l="1"/>
  <c r="AP5" i="11"/>
  <c r="AQ5" i="11" l="1"/>
  <c r="AP6" i="11"/>
  <c r="AR5" i="11" l="1"/>
  <c r="AQ6" i="11"/>
  <c r="AS5" i="11" l="1"/>
  <c r="AR6" i="11"/>
  <c r="AR4" i="11"/>
  <c r="AT5" i="11" l="1"/>
  <c r="AS6" i="11"/>
  <c r="AU5" i="11" l="1"/>
  <c r="AT6" i="11"/>
  <c r="AU6" i="11" l="1"/>
  <c r="AV5" i="11"/>
  <c r="AW5" i="11" l="1"/>
  <c r="AV6" i="11"/>
  <c r="AX5" i="11" l="1"/>
  <c r="AW6" i="11"/>
  <c r="AX6" i="11" l="1"/>
  <c r="AY5" i="11"/>
  <c r="AY6" i="11" l="1"/>
  <c r="AZ5" i="11"/>
  <c r="AY4" i="11"/>
  <c r="AZ6" i="11" l="1"/>
  <c r="BA5" i="11"/>
  <c r="BA6" i="11" l="1"/>
  <c r="BB5" i="11"/>
  <c r="BB6" i="11" l="1"/>
  <c r="BC5" i="11"/>
  <c r="BC6" i="11" l="1"/>
  <c r="BD5" i="11"/>
  <c r="BD6" i="11" l="1"/>
  <c r="BE5" i="11"/>
  <c r="BE6" i="11" l="1"/>
  <c r="BF5" i="11"/>
  <c r="BG5" i="11" l="1"/>
  <c r="BF4" i="11"/>
  <c r="BF6" i="11"/>
  <c r="BH5" i="11" l="1"/>
  <c r="BG6" i="11"/>
  <c r="BI5" i="11" l="1"/>
  <c r="BH6" i="11"/>
  <c r="BJ5" i="11" l="1"/>
  <c r="BI6" i="11"/>
  <c r="BK5" i="11" l="1"/>
  <c r="BJ6" i="11"/>
  <c r="BL5" i="11" l="1"/>
  <c r="BL6" i="11" s="1"/>
  <c r="BK6" i="11"/>
</calcChain>
</file>

<file path=xl/sharedStrings.xml><?xml version="1.0" encoding="utf-8"?>
<sst xmlns="http://schemas.openxmlformats.org/spreadsheetml/2006/main" count="75" uniqueCount="68">
  <si>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</si>
  <si>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</si>
  <si>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</si>
  <si>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</si>
  <si>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</si>
  <si>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</si>
  <si>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</si>
  <si>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</si>
  <si>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</si>
  <si>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</si>
  <si>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</si>
  <si>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</si>
  <si>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</si>
  <si>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</si>
  <si>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</si>
  <si>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</si>
  <si>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</si>
  <si>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</si>
  <si>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</si>
  <si>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</si>
  <si>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</si>
  <si>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</si>
  <si>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</si>
  <si>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</si>
  <si>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</si>
  <si>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</si>
  <si>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</si>
  <si>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</si>
  <si>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</si>
  <si>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</si>
  <si>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</si>
  <si>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</si>
  <si>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</si>
  <si>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</si>
  <si>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</si>
  <si>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</si>
  <si>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</si>
  <si>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 xml:space="preserve"> Problem definition and specifications</t>
  </si>
  <si>
    <t>Architecture-level system design</t>
  </si>
  <si>
    <t>Hardware design and parts acquisition</t>
  </si>
  <si>
    <t>Software design and coding</t>
  </si>
  <si>
    <t>Prototype integration, testing, and debugging</t>
  </si>
  <si>
    <t>Progress and Final Report preparation</t>
  </si>
  <si>
    <t>Project Time Table</t>
  </si>
  <si>
    <t>Detailed system block diagram</t>
  </si>
  <si>
    <t xml:space="preserve">Expected system lifecycle </t>
  </si>
  <si>
    <t>System operating flowchart</t>
  </si>
  <si>
    <t>Defined problem provided</t>
  </si>
  <si>
    <t>Hardware specifications</t>
  </si>
  <si>
    <t>Software specifications</t>
  </si>
  <si>
    <t>Detailed Software plan</t>
  </si>
  <si>
    <t>Bill of materials</t>
  </si>
  <si>
    <t>Schematic diagrams</t>
  </si>
  <si>
    <t>Power and timing Analyses</t>
  </si>
  <si>
    <t xml:space="preserve">Software early version </t>
  </si>
  <si>
    <t>Completion table for software</t>
  </si>
  <si>
    <t>Written SW/HW Desing updated</t>
  </si>
  <si>
    <t>Provide SW/HW Integration Table</t>
  </si>
  <si>
    <t>Provide demostration of integrated system funcionality</t>
  </si>
  <si>
    <t>Assemblage Plan and PCB Design</t>
  </si>
  <si>
    <t>Cost Analysis</t>
  </si>
  <si>
    <t>Final Poster</t>
  </si>
  <si>
    <t>Updated System Block Diagram</t>
  </si>
  <si>
    <t>Project Poster</t>
  </si>
  <si>
    <t>Evaluation of contribution</t>
  </si>
  <si>
    <t>Proper documentation</t>
  </si>
  <si>
    <t xml:space="preserve">Final report </t>
  </si>
  <si>
    <t>Group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</si>
</sst>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s>
  <fills count="20">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19">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cellStyleXfs>
  <cellXfs count="10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9" fillId="18" borderId="2" xfId="17" applyBorder="1" applyAlignment="1">
      <alignment horizontal="left" vertical="center" indent="2"/>
    </xf>
    <xf numFmtId="0" fontId="9" fillId="18" borderId="2" xfId="17" applyBorder="1" applyAlignment="1">
      <alignment horizontal="center" vertical="center"/>
    </xf>
    <xf numFmtId="9" fontId="9" fillId="18" borderId="2" xfId="17" applyNumberFormat="1" applyBorder="1" applyAlignment="1">
      <alignment horizontal="center" vertical="center"/>
    </xf>
    <xf numFmtId="164" fontId="9" fillId="18" borderId="2" xfId="17" applyNumberFormat="1" applyBorder="1" applyAlignment="1">
      <alignment horizontal="center" vertical="center"/>
    </xf>
    <xf numFmtId="0" fontId="9" fillId="19" borderId="2" xfId="18" applyBorder="1" applyAlignment="1">
      <alignment horizontal="center" vertical="center"/>
    </xf>
    <xf numFmtId="9" fontId="9" fillId="19" borderId="2" xfId="18" applyNumberFormat="1" applyBorder="1" applyAlignment="1">
      <alignment horizontal="center" vertical="center"/>
    </xf>
    <xf numFmtId="164" fontId="9" fillId="19" borderId="2" xfId="18" applyNumberFormat="1" applyBorder="1" applyAlignment="1">
      <alignment horizontal="center" vertical="center"/>
    </xf>
    <xf numFmtId="0" fontId="9" fillId="16" borderId="2" xfId="15" applyBorder="1" applyAlignment="1">
      <alignment horizontal="left" vertical="center" indent="2"/>
    </xf>
    <xf numFmtId="0" fontId="9" fillId="16" borderId="2" xfId="15" applyBorder="1" applyAlignment="1">
      <alignment horizontal="center" vertical="center"/>
    </xf>
    <xf numFmtId="9" fontId="9" fillId="16" borderId="2" xfId="15" applyNumberFormat="1" applyBorder="1" applyAlignment="1">
      <alignment horizontal="center" vertical="center"/>
    </xf>
    <xf numFmtId="164" fontId="9" fillId="16" borderId="2" xfId="15" applyNumberFormat="1" applyBorder="1" applyAlignment="1">
      <alignment horizontal="center" vertical="center"/>
    </xf>
    <xf numFmtId="164" fontId="9" fillId="15" borderId="2" xfId="14" applyNumberFormat="1" applyBorder="1" applyAlignment="1">
      <alignment horizontal="center" vertical="center"/>
    </xf>
    <xf numFmtId="0" fontId="9" fillId="17" borderId="2" xfId="16" applyBorder="1" applyAlignment="1">
      <alignment horizontal="center" vertical="center"/>
    </xf>
    <xf numFmtId="9" fontId="9" fillId="17" borderId="2" xfId="16" applyNumberFormat="1" applyBorder="1" applyAlignment="1">
      <alignment horizontal="center" vertical="center"/>
    </xf>
    <xf numFmtId="164" fontId="9" fillId="17" borderId="2" xfId="16" applyNumberFormat="1" applyBorder="1" applyAlignment="1">
      <alignment horizontal="center" vertical="center"/>
    </xf>
    <xf numFmtId="0" fontId="6" fillId="19" borderId="2" xfId="18" applyFont="1" applyBorder="1" applyAlignment="1">
      <alignment horizontal="left" vertical="center" indent="2"/>
    </xf>
    <xf numFmtId="0" fontId="6" fillId="17" borderId="2" xfId="16" applyFont="1" applyBorder="1" applyAlignment="1">
      <alignment horizontal="left" vertical="center" indent="2"/>
    </xf>
    <xf numFmtId="164" fontId="9" fillId="14" borderId="2" xfId="13" applyNumberFormat="1" applyBorder="1" applyAlignment="1">
      <alignment horizontal="center" vertical="center"/>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11" xfId="9" applyBorder="1">
      <alignment horizontal="center" vertical="center"/>
    </xf>
    <xf numFmtId="165" fontId="9" fillId="0" borderId="12" xfId="9" applyBorder="1">
      <alignment horizontal="center" vertical="center"/>
    </xf>
  </cellXfs>
  <cellStyles count="19">
    <cellStyle name="20% - Accent2" xfId="13" builtinId="34"/>
    <cellStyle name="40% - Accent2" xfId="14" builtinId="35"/>
    <cellStyle name="40% - Accent5" xfId="15" builtinId="47"/>
    <cellStyle name="40% - Accent6" xfId="17" builtinId="51"/>
    <cellStyle name="60% - Accent5" xfId="16" builtinId="48"/>
    <cellStyle name="60% - Accent6" xfId="18" builtinId="52"/>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Normal="100" zoomScalePageLayoutView="70" workbookViewId="0">
      <pane ySplit="6" topLeftCell="A7" activePane="bottomLeft" state="frozen"/>
      <selection pane="bottomLeft" activeCell="BT13" sqref="BT13"/>
    </sheetView>
  </sheetViews>
  <sheetFormatPr defaultRowHeight="30" customHeight="1" x14ac:dyDescent="0.25"/>
  <cols>
    <col min="1" max="1" width="2.7109375" style="56" customWidth="1"/>
    <col min="2" max="2" width="34.42578125" customWidth="1"/>
    <col min="3" max="3" width="30.7109375" customWidth="1"/>
    <col min="4" max="4" width="10.5703125" customWidth="1"/>
    <col min="5" max="5" width="10.42578125" style="5" customWidth="1"/>
    <col min="6" max="6" width="10.42578125" customWidth="1"/>
    <col min="7" max="7" width="2.7109375" customWidth="1"/>
    <col min="8" max="8" width="6" hidden="1" customWidth="1"/>
    <col min="9" max="64" width="2.5703125" customWidth="1"/>
    <col min="69" max="70" width="10.28515625"/>
  </cols>
  <sheetData>
    <row r="1" spans="1:64" ht="30" customHeight="1" x14ac:dyDescent="0.45">
      <c r="A1" s="57" t="s">
        <v>27</v>
      </c>
      <c r="B1" s="60" t="s">
        <v>43</v>
      </c>
      <c r="C1" s="1"/>
      <c r="D1" s="2"/>
      <c r="E1" s="4"/>
      <c r="F1" s="45"/>
      <c r="H1" s="2"/>
      <c r="I1" s="79"/>
    </row>
    <row r="2" spans="1:64" ht="30" customHeight="1" x14ac:dyDescent="0.3">
      <c r="A2" s="56" t="s">
        <v>24</v>
      </c>
      <c r="B2" s="61"/>
      <c r="I2" s="80"/>
    </row>
    <row r="3" spans="1:64" ht="30" customHeight="1" x14ac:dyDescent="0.25">
      <c r="A3" s="56" t="s">
        <v>34</v>
      </c>
      <c r="B3" s="62" t="s">
        <v>67</v>
      </c>
      <c r="C3" s="100" t="s">
        <v>1</v>
      </c>
      <c r="D3" s="101"/>
      <c r="E3" s="105">
        <f>DATE(2023,2,2)</f>
        <v>44959</v>
      </c>
      <c r="F3" s="106"/>
    </row>
    <row r="4" spans="1:64" ht="30" customHeight="1" x14ac:dyDescent="0.25">
      <c r="A4" s="57" t="s">
        <v>28</v>
      </c>
      <c r="B4" s="62"/>
      <c r="C4" s="100" t="s">
        <v>8</v>
      </c>
      <c r="D4" s="101"/>
      <c r="E4" s="7">
        <v>1</v>
      </c>
      <c r="I4" s="102">
        <f>J5</f>
        <v>44957</v>
      </c>
      <c r="J4" s="103"/>
      <c r="K4" s="103"/>
      <c r="L4" s="103"/>
      <c r="M4" s="103"/>
      <c r="N4" s="103"/>
      <c r="O4" s="104"/>
      <c r="P4" s="102">
        <f>P5</f>
        <v>44963</v>
      </c>
      <c r="Q4" s="103"/>
      <c r="R4" s="103"/>
      <c r="S4" s="103"/>
      <c r="T4" s="103"/>
      <c r="U4" s="103"/>
      <c r="V4" s="104"/>
      <c r="W4" s="102">
        <f>W5</f>
        <v>44970</v>
      </c>
      <c r="X4" s="103"/>
      <c r="Y4" s="103"/>
      <c r="Z4" s="103"/>
      <c r="AA4" s="103"/>
      <c r="AB4" s="103"/>
      <c r="AC4" s="104"/>
      <c r="AD4" s="102">
        <f>AD5</f>
        <v>44977</v>
      </c>
      <c r="AE4" s="103"/>
      <c r="AF4" s="103"/>
      <c r="AG4" s="103"/>
      <c r="AH4" s="103"/>
      <c r="AI4" s="103"/>
      <c r="AJ4" s="104"/>
      <c r="AK4" s="102">
        <f>AK5</f>
        <v>44984</v>
      </c>
      <c r="AL4" s="103"/>
      <c r="AM4" s="103"/>
      <c r="AN4" s="103"/>
      <c r="AO4" s="103"/>
      <c r="AP4" s="103"/>
      <c r="AQ4" s="104"/>
      <c r="AR4" s="102">
        <f>AR5</f>
        <v>44991</v>
      </c>
      <c r="AS4" s="103"/>
      <c r="AT4" s="103"/>
      <c r="AU4" s="103"/>
      <c r="AV4" s="103"/>
      <c r="AW4" s="103"/>
      <c r="AX4" s="104"/>
      <c r="AY4" s="102">
        <f>AY5</f>
        <v>44998</v>
      </c>
      <c r="AZ4" s="103"/>
      <c r="BA4" s="103"/>
      <c r="BB4" s="103"/>
      <c r="BC4" s="103"/>
      <c r="BD4" s="103"/>
      <c r="BE4" s="104"/>
      <c r="BF4" s="102">
        <f>BF5</f>
        <v>45005</v>
      </c>
      <c r="BG4" s="103"/>
      <c r="BH4" s="103"/>
      <c r="BI4" s="103"/>
      <c r="BJ4" s="103"/>
      <c r="BK4" s="103"/>
      <c r="BL4" s="104"/>
    </row>
    <row r="5" spans="1:64" ht="15" customHeight="1" x14ac:dyDescent="0.25">
      <c r="A5" s="57" t="s">
        <v>29</v>
      </c>
      <c r="B5" s="78"/>
      <c r="C5" s="78"/>
      <c r="D5" s="78"/>
      <c r="E5" s="78"/>
      <c r="F5" s="78"/>
      <c r="G5" s="78"/>
      <c r="I5" s="11">
        <f>Project_Start-WEEKDAY(Project_Start,1)+2+7*(Display_Week-1)</f>
        <v>44956</v>
      </c>
      <c r="J5" s="10">
        <f>I5+1</f>
        <v>44957</v>
      </c>
      <c r="K5" s="10">
        <f t="shared" ref="K5:AX5" si="0">J5+1</f>
        <v>44958</v>
      </c>
      <c r="L5" s="10">
        <f t="shared" si="0"/>
        <v>44959</v>
      </c>
      <c r="M5" s="10">
        <f t="shared" si="0"/>
        <v>44960</v>
      </c>
      <c r="N5" s="10">
        <f t="shared" si="0"/>
        <v>44961</v>
      </c>
      <c r="O5" s="12">
        <f t="shared" si="0"/>
        <v>44962</v>
      </c>
      <c r="P5" s="11">
        <f>O5+1</f>
        <v>44963</v>
      </c>
      <c r="Q5" s="10">
        <f>P5+1</f>
        <v>44964</v>
      </c>
      <c r="R5" s="10">
        <f t="shared" si="0"/>
        <v>44965</v>
      </c>
      <c r="S5" s="10">
        <f t="shared" si="0"/>
        <v>44966</v>
      </c>
      <c r="T5" s="10">
        <f t="shared" si="0"/>
        <v>44967</v>
      </c>
      <c r="U5" s="10">
        <f t="shared" si="0"/>
        <v>44968</v>
      </c>
      <c r="V5" s="12">
        <f t="shared" si="0"/>
        <v>44969</v>
      </c>
      <c r="W5" s="11">
        <f>V5+1</f>
        <v>44970</v>
      </c>
      <c r="X5" s="10">
        <f>W5+1</f>
        <v>44971</v>
      </c>
      <c r="Y5" s="10">
        <f t="shared" si="0"/>
        <v>44972</v>
      </c>
      <c r="Z5" s="10">
        <f t="shared" si="0"/>
        <v>44973</v>
      </c>
      <c r="AA5" s="10">
        <f t="shared" si="0"/>
        <v>44974</v>
      </c>
      <c r="AB5" s="10">
        <f t="shared" si="0"/>
        <v>44975</v>
      </c>
      <c r="AC5" s="12">
        <f t="shared" si="0"/>
        <v>44976</v>
      </c>
      <c r="AD5" s="11">
        <f>AC5+1</f>
        <v>44977</v>
      </c>
      <c r="AE5" s="10">
        <f>AD5+1</f>
        <v>44978</v>
      </c>
      <c r="AF5" s="10">
        <f t="shared" si="0"/>
        <v>44979</v>
      </c>
      <c r="AG5" s="10">
        <f t="shared" si="0"/>
        <v>44980</v>
      </c>
      <c r="AH5" s="10">
        <f t="shared" si="0"/>
        <v>44981</v>
      </c>
      <c r="AI5" s="10">
        <f t="shared" si="0"/>
        <v>44982</v>
      </c>
      <c r="AJ5" s="12">
        <f t="shared" si="0"/>
        <v>44983</v>
      </c>
      <c r="AK5" s="11">
        <f>AJ5+1</f>
        <v>44984</v>
      </c>
      <c r="AL5" s="10">
        <f>AK5+1</f>
        <v>44985</v>
      </c>
      <c r="AM5" s="10">
        <f t="shared" si="0"/>
        <v>44986</v>
      </c>
      <c r="AN5" s="10">
        <f t="shared" si="0"/>
        <v>44987</v>
      </c>
      <c r="AO5" s="10">
        <f t="shared" si="0"/>
        <v>44988</v>
      </c>
      <c r="AP5" s="10">
        <f t="shared" si="0"/>
        <v>44989</v>
      </c>
      <c r="AQ5" s="12">
        <f t="shared" si="0"/>
        <v>44990</v>
      </c>
      <c r="AR5" s="11">
        <f>AQ5+1</f>
        <v>44991</v>
      </c>
      <c r="AS5" s="10">
        <f>AR5+1</f>
        <v>44992</v>
      </c>
      <c r="AT5" s="10">
        <f t="shared" si="0"/>
        <v>44993</v>
      </c>
      <c r="AU5" s="10">
        <f t="shared" si="0"/>
        <v>44994</v>
      </c>
      <c r="AV5" s="10">
        <f t="shared" si="0"/>
        <v>44995</v>
      </c>
      <c r="AW5" s="10">
        <f t="shared" si="0"/>
        <v>44996</v>
      </c>
      <c r="AX5" s="12">
        <f t="shared" si="0"/>
        <v>44997</v>
      </c>
      <c r="AY5" s="11">
        <f>AX5+1</f>
        <v>44998</v>
      </c>
      <c r="AZ5" s="10">
        <f>AY5+1</f>
        <v>44999</v>
      </c>
      <c r="BA5" s="10">
        <f t="shared" ref="BA5:BE5" si="1">AZ5+1</f>
        <v>45000</v>
      </c>
      <c r="BB5" s="10">
        <f t="shared" si="1"/>
        <v>45001</v>
      </c>
      <c r="BC5" s="10">
        <f t="shared" si="1"/>
        <v>45002</v>
      </c>
      <c r="BD5" s="10">
        <f t="shared" si="1"/>
        <v>45003</v>
      </c>
      <c r="BE5" s="12">
        <f t="shared" si="1"/>
        <v>45004</v>
      </c>
      <c r="BF5" s="11">
        <f>BE5+1</f>
        <v>45005</v>
      </c>
      <c r="BG5" s="10">
        <f>BF5+1</f>
        <v>45006</v>
      </c>
      <c r="BH5" s="10">
        <f t="shared" ref="BH5:BL5" si="2">BG5+1</f>
        <v>45007</v>
      </c>
      <c r="BI5" s="10">
        <f t="shared" si="2"/>
        <v>45008</v>
      </c>
      <c r="BJ5" s="10">
        <f t="shared" si="2"/>
        <v>45009</v>
      </c>
      <c r="BK5" s="10">
        <f t="shared" si="2"/>
        <v>45010</v>
      </c>
      <c r="BL5" s="12">
        <f t="shared" si="2"/>
        <v>45011</v>
      </c>
    </row>
    <row r="6" spans="1:64" ht="30" customHeight="1" thickBot="1" x14ac:dyDescent="0.3">
      <c r="A6" s="57" t="s">
        <v>30</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CV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
      <c r="A7" s="56" t="s">
        <v>35</v>
      </c>
      <c r="C7" s="59"/>
      <c r="E7"/>
      <c r="H7" t="str">
        <f>IF(OR(ISBLANK(task_start),ISBLANK(task_end)),"",task_end-task_start+1)</f>
        <v/>
      </c>
      <c r="I7" s="42"/>
      <c r="J7" s="42"/>
      <c r="K7" s="42"/>
      <c r="L7" s="42"/>
      <c r="M7" s="42"/>
      <c r="N7" s="42"/>
      <c r="O7" s="42"/>
      <c r="P7" s="42"/>
      <c r="Q7" s="42"/>
      <c r="R7" s="42"/>
      <c r="S7" s="42"/>
      <c r="T7" s="42"/>
      <c r="U7" s="42"/>
      <c r="V7" s="42"/>
      <c r="W7" s="42"/>
      <c r="X7" s="42"/>
      <c r="Y7" s="42"/>
      <c r="Z7" s="42"/>
      <c r="AA7" s="42"/>
      <c r="AB7" s="42"/>
      <c r="AC7" s="42"/>
      <c r="AD7" s="42"/>
      <c r="AE7" s="42"/>
      <c r="AF7" s="42"/>
      <c r="AG7" s="42"/>
      <c r="AH7" s="42"/>
      <c r="AI7" s="42"/>
      <c r="AJ7" s="42"/>
      <c r="AK7" s="42"/>
      <c r="AL7" s="42"/>
      <c r="AM7" s="42"/>
      <c r="AN7" s="42"/>
      <c r="AO7" s="42"/>
      <c r="AP7" s="42"/>
      <c r="AQ7" s="42"/>
      <c r="AR7" s="42"/>
      <c r="AS7" s="42"/>
      <c r="AT7" s="42"/>
      <c r="AU7" s="42"/>
      <c r="AV7" s="42"/>
      <c r="AW7" s="42"/>
      <c r="AX7" s="42"/>
      <c r="AY7" s="42"/>
      <c r="AZ7" s="42"/>
      <c r="BA7" s="42"/>
      <c r="BB7" s="42"/>
      <c r="BC7" s="42"/>
      <c r="BD7" s="42"/>
      <c r="BE7" s="42"/>
      <c r="BF7" s="42"/>
      <c r="BG7" s="42"/>
      <c r="BH7" s="42"/>
      <c r="BI7" s="42"/>
      <c r="BJ7" s="42"/>
      <c r="BK7" s="42"/>
      <c r="BL7" s="42"/>
    </row>
    <row r="8" spans="1:64" s="3" customFormat="1" ht="30" customHeight="1" thickBot="1" x14ac:dyDescent="0.3">
      <c r="A8" s="57" t="s">
        <v>31</v>
      </c>
      <c r="B8" s="17" t="s">
        <v>37</v>
      </c>
      <c r="C8" s="66" t="s">
        <v>67</v>
      </c>
      <c r="D8" s="18"/>
      <c r="E8" s="19"/>
      <c r="F8" s="20"/>
      <c r="G8" s="16"/>
      <c r="H8" s="16" t="str">
        <f t="shared" ref="H8:H37" si="6">IF(OR(ISBLANK(task_start),ISBLANK(task_end)),"",task_end-task_start+1)</f>
        <v/>
      </c>
      <c r="I8" s="42"/>
      <c r="J8" s="42"/>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row>
    <row r="9" spans="1:64" s="3" customFormat="1" ht="30" customHeight="1" thickBot="1" x14ac:dyDescent="0.3">
      <c r="A9" s="57" t="s">
        <v>36</v>
      </c>
      <c r="B9" s="74" t="s">
        <v>47</v>
      </c>
      <c r="C9" s="67"/>
      <c r="D9" s="21">
        <v>1</v>
      </c>
      <c r="E9" s="63">
        <f>Project_Start</f>
        <v>44959</v>
      </c>
      <c r="F9" s="63">
        <f>E9+1</f>
        <v>44960</v>
      </c>
      <c r="G9" s="16"/>
      <c r="H9" s="16">
        <f t="shared" si="6"/>
        <v>2</v>
      </c>
      <c r="I9" s="42"/>
      <c r="J9" s="42"/>
      <c r="K9" s="42"/>
      <c r="L9" s="42"/>
      <c r="M9" s="42"/>
      <c r="N9" s="42"/>
      <c r="O9" s="42"/>
      <c r="P9" s="42"/>
      <c r="Q9" s="42"/>
      <c r="R9" s="42"/>
      <c r="S9" s="42"/>
      <c r="T9" s="42"/>
      <c r="U9" s="42"/>
      <c r="V9" s="42"/>
      <c r="W9" s="42"/>
      <c r="X9" s="42"/>
      <c r="Y9" s="42"/>
      <c r="Z9" s="42"/>
      <c r="AA9" s="42"/>
      <c r="AB9" s="42"/>
      <c r="AC9" s="42"/>
      <c r="AD9" s="42"/>
      <c r="AE9" s="42"/>
      <c r="AF9" s="42"/>
      <c r="AG9" s="42"/>
      <c r="AH9" s="42"/>
      <c r="AI9" s="42"/>
      <c r="AJ9" s="42"/>
      <c r="AK9" s="42"/>
      <c r="AL9" s="42"/>
      <c r="AM9" s="42"/>
      <c r="AN9" s="42"/>
      <c r="AO9" s="42"/>
      <c r="AP9" s="42"/>
      <c r="AQ9" s="42"/>
      <c r="AR9" s="42"/>
      <c r="AS9" s="42"/>
      <c r="AT9" s="42"/>
      <c r="AU9" s="42"/>
      <c r="AV9" s="42"/>
      <c r="AW9" s="42"/>
      <c r="AX9" s="42"/>
      <c r="AY9" s="42"/>
      <c r="AZ9" s="42"/>
      <c r="BA9" s="42"/>
      <c r="BB9" s="42"/>
      <c r="BC9" s="42"/>
      <c r="BD9" s="42"/>
      <c r="BE9" s="42"/>
      <c r="BF9" s="42"/>
      <c r="BG9" s="42"/>
      <c r="BH9" s="42"/>
      <c r="BI9" s="42"/>
      <c r="BJ9" s="42"/>
      <c r="BK9" s="42"/>
      <c r="BL9" s="42"/>
    </row>
    <row r="10" spans="1:64" s="3" customFormat="1" ht="30" customHeight="1" thickBot="1" x14ac:dyDescent="0.3">
      <c r="A10" s="57" t="s">
        <v>32</v>
      </c>
      <c r="B10" s="74" t="s">
        <v>48</v>
      </c>
      <c r="C10" s="67"/>
      <c r="D10" s="21">
        <v>1</v>
      </c>
      <c r="E10" s="63">
        <f>F9</f>
        <v>44960</v>
      </c>
      <c r="F10" s="63">
        <f>E10</f>
        <v>44960</v>
      </c>
      <c r="G10" s="16"/>
      <c r="H10" s="16">
        <f t="shared" si="6"/>
        <v>1</v>
      </c>
      <c r="I10" s="42"/>
      <c r="J10" s="42"/>
      <c r="K10" s="42"/>
      <c r="L10" s="42"/>
      <c r="M10" s="42"/>
      <c r="N10" s="42"/>
      <c r="O10" s="42"/>
      <c r="P10" s="42"/>
      <c r="Q10" s="42"/>
      <c r="R10" s="42"/>
      <c r="S10" s="42"/>
      <c r="T10" s="42"/>
      <c r="U10" s="43"/>
      <c r="V10" s="43"/>
      <c r="W10" s="42"/>
      <c r="X10" s="42"/>
      <c r="Y10" s="42"/>
      <c r="Z10" s="42"/>
      <c r="AA10" s="42"/>
      <c r="AB10" s="42"/>
      <c r="AC10" s="42"/>
      <c r="AD10" s="42"/>
      <c r="AE10" s="42"/>
      <c r="AF10" s="42"/>
      <c r="AG10" s="42"/>
      <c r="AH10" s="42"/>
      <c r="AI10" s="42"/>
      <c r="AJ10" s="42"/>
      <c r="AK10" s="42"/>
      <c r="AL10" s="42"/>
      <c r="AM10" s="42"/>
      <c r="AN10" s="42"/>
      <c r="AO10" s="42"/>
      <c r="AP10" s="42"/>
      <c r="AQ10" s="42"/>
      <c r="AR10" s="42"/>
      <c r="AS10" s="42"/>
      <c r="AT10" s="42"/>
      <c r="AU10" s="42"/>
      <c r="AV10" s="42"/>
      <c r="AW10" s="42"/>
      <c r="AX10" s="42"/>
      <c r="AY10" s="42"/>
      <c r="AZ10" s="42"/>
      <c r="BA10" s="42"/>
      <c r="BB10" s="42"/>
      <c r="BC10" s="42"/>
      <c r="BD10" s="42"/>
      <c r="BE10" s="42"/>
      <c r="BF10" s="42"/>
      <c r="BG10" s="42"/>
      <c r="BH10" s="42"/>
      <c r="BI10" s="42"/>
      <c r="BJ10" s="42"/>
      <c r="BK10" s="42"/>
      <c r="BL10" s="42"/>
    </row>
    <row r="11" spans="1:64" s="3" customFormat="1" ht="30" customHeight="1" thickBot="1" x14ac:dyDescent="0.3">
      <c r="A11" s="56"/>
      <c r="B11" s="74" t="s">
        <v>49</v>
      </c>
      <c r="C11" s="67"/>
      <c r="D11" s="21">
        <v>1</v>
      </c>
      <c r="E11" s="63">
        <f>F10</f>
        <v>44960</v>
      </c>
      <c r="F11" s="63">
        <f>E11</f>
        <v>44960</v>
      </c>
      <c r="G11" s="16"/>
      <c r="H11" s="16">
        <f t="shared" si="6"/>
        <v>1</v>
      </c>
      <c r="I11" s="42"/>
      <c r="J11" s="42"/>
      <c r="K11" s="42"/>
      <c r="L11" s="42"/>
      <c r="M11" s="42"/>
      <c r="N11" s="42"/>
      <c r="O11" s="42"/>
      <c r="P11" s="42"/>
      <c r="Q11" s="42"/>
      <c r="R11" s="42"/>
      <c r="S11" s="42"/>
      <c r="T11" s="42"/>
      <c r="U11" s="42"/>
      <c r="V11" s="42"/>
      <c r="W11" s="42"/>
      <c r="X11" s="42"/>
      <c r="Y11" s="42"/>
      <c r="Z11" s="42"/>
      <c r="AA11" s="42"/>
      <c r="AB11" s="42"/>
      <c r="AC11" s="42"/>
      <c r="AD11" s="42"/>
      <c r="AE11" s="42"/>
      <c r="AF11" s="42"/>
      <c r="AG11" s="42"/>
      <c r="AH11" s="42"/>
      <c r="AI11" s="42"/>
      <c r="AJ11" s="42"/>
      <c r="AK11" s="42"/>
      <c r="AL11" s="42"/>
      <c r="AM11" s="42"/>
      <c r="AN11" s="42"/>
      <c r="AO11" s="42"/>
      <c r="AP11" s="42"/>
      <c r="AQ11" s="42"/>
      <c r="AR11" s="42"/>
      <c r="AS11" s="42"/>
      <c r="AT11" s="42"/>
      <c r="AU11" s="42"/>
      <c r="AV11" s="42"/>
      <c r="AW11" s="42"/>
      <c r="AX11" s="42"/>
      <c r="AY11" s="42"/>
      <c r="AZ11" s="42"/>
      <c r="BA11" s="42"/>
      <c r="BB11" s="42"/>
      <c r="BC11" s="42"/>
      <c r="BD11" s="42"/>
      <c r="BE11" s="42"/>
      <c r="BF11" s="42"/>
      <c r="BG11" s="42"/>
      <c r="BH11" s="42"/>
      <c r="BI11" s="42"/>
      <c r="BJ11" s="42"/>
      <c r="BK11" s="42"/>
      <c r="BL11" s="42"/>
    </row>
    <row r="12" spans="1:64" s="3" customFormat="1" ht="30" customHeight="1" thickBot="1" x14ac:dyDescent="0.3">
      <c r="A12" s="57" t="s">
        <v>33</v>
      </c>
      <c r="B12" s="22" t="s">
        <v>38</v>
      </c>
      <c r="C12" s="68" t="s">
        <v>67</v>
      </c>
      <c r="D12" s="23"/>
      <c r="E12" s="93"/>
      <c r="F12" s="24"/>
      <c r="G12" s="16"/>
      <c r="H12" s="16" t="str">
        <f t="shared" si="6"/>
        <v/>
      </c>
      <c r="I12" s="42"/>
      <c r="J12" s="42"/>
      <c r="K12" s="42"/>
      <c r="L12" s="42"/>
      <c r="M12" s="42"/>
      <c r="N12" s="42"/>
      <c r="O12" s="42"/>
      <c r="P12" s="42"/>
      <c r="Q12" s="42"/>
      <c r="R12" s="42"/>
      <c r="S12" s="42"/>
      <c r="T12" s="42"/>
      <c r="U12" s="42"/>
      <c r="V12" s="42"/>
      <c r="W12" s="42"/>
      <c r="X12" s="42"/>
      <c r="Y12" s="42"/>
      <c r="Z12" s="42"/>
      <c r="AA12" s="42"/>
      <c r="AB12" s="42"/>
      <c r="AC12" s="42"/>
      <c r="AD12" s="42"/>
      <c r="AE12" s="42"/>
      <c r="AF12" s="42"/>
      <c r="AG12" s="42"/>
      <c r="AH12" s="42"/>
      <c r="AI12" s="42"/>
      <c r="AJ12" s="42"/>
      <c r="AK12" s="42"/>
      <c r="AL12" s="42"/>
      <c r="AM12" s="42"/>
      <c r="AN12" s="42"/>
      <c r="AO12" s="42"/>
      <c r="AP12" s="42"/>
      <c r="AQ12" s="42"/>
      <c r="AR12" s="42"/>
      <c r="AS12" s="42"/>
      <c r="AT12" s="42"/>
      <c r="AU12" s="42"/>
      <c r="AV12" s="42"/>
      <c r="AW12" s="42"/>
      <c r="AX12" s="42"/>
      <c r="AY12" s="42"/>
      <c r="AZ12" s="42"/>
      <c r="BA12" s="42"/>
      <c r="BB12" s="42"/>
      <c r="BC12" s="42"/>
      <c r="BD12" s="42"/>
      <c r="BE12" s="42"/>
      <c r="BF12" s="42"/>
      <c r="BG12" s="42"/>
      <c r="BH12" s="42"/>
      <c r="BI12" s="42"/>
      <c r="BJ12" s="42"/>
      <c r="BK12" s="42"/>
      <c r="BL12" s="42"/>
    </row>
    <row r="13" spans="1:64" s="3" customFormat="1" ht="30" customHeight="1" thickBot="1" x14ac:dyDescent="0.3">
      <c r="A13" s="57"/>
      <c r="B13" s="75" t="s">
        <v>44</v>
      </c>
      <c r="C13" s="69"/>
      <c r="D13" s="25">
        <v>0</v>
      </c>
      <c r="E13" s="99">
        <f>$F$11+1</f>
        <v>44961</v>
      </c>
      <c r="F13" s="99">
        <f>DATE(2023,2,16)</f>
        <v>44973</v>
      </c>
      <c r="G13" s="16"/>
      <c r="H13" s="16">
        <f t="shared" si="6"/>
        <v>13</v>
      </c>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c r="BE13" s="42"/>
      <c r="BF13" s="42"/>
      <c r="BG13" s="42"/>
      <c r="BH13" s="42"/>
      <c r="BI13" s="42"/>
      <c r="BJ13" s="42"/>
      <c r="BK13" s="42"/>
      <c r="BL13" s="42"/>
    </row>
    <row r="14" spans="1:64" s="3" customFormat="1" ht="30" customHeight="1" thickBot="1" x14ac:dyDescent="0.3">
      <c r="A14" s="56"/>
      <c r="B14" s="75" t="s">
        <v>45</v>
      </c>
      <c r="C14" s="69"/>
      <c r="D14" s="25">
        <v>0</v>
      </c>
      <c r="E14" s="99">
        <f t="shared" ref="E14:E16" si="7">$F$11+1</f>
        <v>44961</v>
      </c>
      <c r="F14" s="99">
        <f t="shared" ref="E14:F16" si="8">DATE(2023,2,16)</f>
        <v>44973</v>
      </c>
      <c r="G14" s="16"/>
      <c r="H14" s="16">
        <f t="shared" si="6"/>
        <v>13</v>
      </c>
      <c r="I14" s="42"/>
      <c r="J14" s="42"/>
      <c r="K14" s="42"/>
      <c r="L14" s="42"/>
      <c r="M14" s="42"/>
      <c r="N14" s="42"/>
      <c r="O14" s="42"/>
      <c r="P14" s="42"/>
      <c r="Q14" s="42"/>
      <c r="R14" s="42"/>
      <c r="S14" s="42"/>
      <c r="T14" s="42"/>
      <c r="U14" s="43"/>
      <c r="V14" s="43"/>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row>
    <row r="15" spans="1:64" s="3" customFormat="1" ht="30" customHeight="1" thickBot="1" x14ac:dyDescent="0.3">
      <c r="A15" s="56"/>
      <c r="B15" s="75" t="s">
        <v>46</v>
      </c>
      <c r="C15" s="69"/>
      <c r="D15" s="25">
        <v>0</v>
      </c>
      <c r="E15" s="99">
        <f t="shared" si="7"/>
        <v>44961</v>
      </c>
      <c r="F15" s="99">
        <f t="shared" si="8"/>
        <v>44973</v>
      </c>
      <c r="G15" s="16"/>
      <c r="H15" s="16">
        <f t="shared" si="6"/>
        <v>13</v>
      </c>
      <c r="I15" s="42"/>
      <c r="J15" s="42"/>
      <c r="K15" s="42"/>
      <c r="L15" s="42"/>
      <c r="M15" s="42"/>
      <c r="N15" s="42"/>
      <c r="O15" s="42"/>
      <c r="P15" s="42"/>
      <c r="Q15" s="42"/>
      <c r="R15" s="42"/>
      <c r="S15" s="42"/>
      <c r="T15" s="42"/>
      <c r="U15" s="42"/>
      <c r="V15" s="42"/>
      <c r="W15" s="42"/>
      <c r="X15" s="42"/>
      <c r="Y15" s="42"/>
      <c r="Z15" s="42"/>
      <c r="AA15" s="42"/>
      <c r="AB15" s="42"/>
      <c r="AC15" s="42"/>
      <c r="AD15" s="42"/>
      <c r="AE15" s="42"/>
      <c r="AF15" s="42"/>
      <c r="AG15" s="42"/>
      <c r="AH15" s="42"/>
      <c r="AI15" s="42"/>
      <c r="AJ15" s="42"/>
      <c r="AK15" s="42"/>
      <c r="AL15" s="42"/>
      <c r="AM15" s="42"/>
      <c r="AN15" s="42"/>
      <c r="AO15" s="42"/>
      <c r="AP15" s="42"/>
      <c r="AQ15" s="42"/>
      <c r="AR15" s="42"/>
      <c r="AS15" s="42"/>
      <c r="AT15" s="42"/>
      <c r="AU15" s="42"/>
      <c r="AV15" s="42"/>
      <c r="AW15" s="42"/>
      <c r="AX15" s="42"/>
      <c r="AY15" s="42"/>
      <c r="AZ15" s="42"/>
      <c r="BA15" s="42"/>
      <c r="BB15" s="42"/>
      <c r="BC15" s="42"/>
      <c r="BD15" s="42"/>
      <c r="BE15" s="42"/>
      <c r="BF15" s="42"/>
      <c r="BG15" s="42"/>
      <c r="BH15" s="42"/>
      <c r="BI15" s="42"/>
      <c r="BJ15" s="42"/>
      <c r="BK15" s="42"/>
      <c r="BL15" s="42"/>
    </row>
    <row r="16" spans="1:64" s="3" customFormat="1" ht="30" customHeight="1" thickBot="1" x14ac:dyDescent="0.3">
      <c r="A16" s="56"/>
      <c r="B16" s="75" t="s">
        <v>63</v>
      </c>
      <c r="C16" s="69"/>
      <c r="D16" s="25">
        <v>0</v>
      </c>
      <c r="E16" s="99">
        <f t="shared" si="7"/>
        <v>44961</v>
      </c>
      <c r="F16" s="99">
        <f t="shared" si="8"/>
        <v>44973</v>
      </c>
      <c r="G16" s="16"/>
      <c r="H16" s="16"/>
      <c r="I16" s="42"/>
      <c r="J16" s="42"/>
      <c r="K16" s="42"/>
      <c r="L16" s="42"/>
      <c r="M16" s="42"/>
      <c r="N16" s="42"/>
      <c r="O16" s="42"/>
      <c r="P16" s="42"/>
      <c r="Q16" s="42"/>
      <c r="R16" s="42"/>
      <c r="S16" s="42"/>
      <c r="T16" s="42"/>
      <c r="U16" s="42"/>
      <c r="V16" s="42"/>
      <c r="W16" s="42"/>
      <c r="X16" s="42"/>
      <c r="Y16" s="42"/>
      <c r="Z16" s="42"/>
      <c r="AA16" s="42"/>
      <c r="AB16" s="42"/>
      <c r="AC16" s="42"/>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row>
    <row r="17" spans="1:64" s="3" customFormat="1" ht="30" customHeight="1" thickBot="1" x14ac:dyDescent="0.3">
      <c r="A17" s="56" t="s">
        <v>25</v>
      </c>
      <c r="B17" s="26" t="s">
        <v>39</v>
      </c>
      <c r="C17" s="70" t="s">
        <v>67</v>
      </c>
      <c r="D17" s="27"/>
      <c r="E17" s="28"/>
      <c r="F17" s="29"/>
      <c r="G17" s="16"/>
      <c r="H17" s="16" t="str">
        <f t="shared" si="6"/>
        <v/>
      </c>
      <c r="I17" s="42"/>
      <c r="J17" s="42"/>
      <c r="K17" s="42"/>
      <c r="L17" s="42"/>
      <c r="M17" s="42"/>
      <c r="N17" s="42"/>
      <c r="O17" s="42"/>
      <c r="P17" s="42"/>
      <c r="Q17" s="42"/>
      <c r="R17" s="42"/>
      <c r="S17" s="42"/>
      <c r="T17" s="42"/>
      <c r="U17" s="42"/>
      <c r="V17" s="42"/>
      <c r="W17" s="42"/>
      <c r="X17" s="42"/>
      <c r="Y17" s="42"/>
      <c r="Z17" s="42"/>
      <c r="AA17" s="42"/>
      <c r="AB17" s="42"/>
      <c r="AC17" s="42"/>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row>
    <row r="18" spans="1:64" s="3" customFormat="1" ht="30" customHeight="1" thickBot="1" x14ac:dyDescent="0.3">
      <c r="A18" s="56"/>
      <c r="B18" s="76" t="s">
        <v>51</v>
      </c>
      <c r="C18" s="71"/>
      <c r="D18" s="30">
        <v>0</v>
      </c>
      <c r="E18" s="64">
        <f>$F$16+1</f>
        <v>44974</v>
      </c>
      <c r="F18" s="64">
        <f>DATE(2023,3,7)</f>
        <v>44992</v>
      </c>
      <c r="G18" s="16"/>
      <c r="H18" s="16">
        <f t="shared" si="6"/>
        <v>19</v>
      </c>
      <c r="I18" s="42"/>
      <c r="J18" s="42"/>
      <c r="K18" s="42"/>
      <c r="L18" s="42"/>
      <c r="M18" s="42"/>
      <c r="N18" s="42"/>
      <c r="O18" s="42"/>
      <c r="P18" s="42"/>
      <c r="Q18" s="42"/>
      <c r="R18" s="42"/>
      <c r="S18" s="42"/>
      <c r="T18" s="42"/>
      <c r="U18" s="42"/>
      <c r="V18" s="42"/>
      <c r="W18" s="42"/>
      <c r="X18" s="42"/>
      <c r="Y18" s="42"/>
      <c r="Z18" s="42"/>
      <c r="AA18" s="42"/>
      <c r="AB18" s="42"/>
      <c r="AC18" s="42"/>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row>
    <row r="19" spans="1:64" s="3" customFormat="1" ht="30" customHeight="1" thickBot="1" x14ac:dyDescent="0.3">
      <c r="A19" s="56"/>
      <c r="B19" s="76" t="s">
        <v>52</v>
      </c>
      <c r="C19" s="71"/>
      <c r="D19" s="30">
        <v>0</v>
      </c>
      <c r="E19" s="64">
        <f t="shared" ref="E19:E23" si="9">$F$16+1</f>
        <v>44974</v>
      </c>
      <c r="F19" s="64">
        <f t="shared" ref="E19:F23" si="10">DATE(2023,3,7)</f>
        <v>44992</v>
      </c>
      <c r="G19" s="16"/>
      <c r="H19" s="16">
        <f t="shared" si="6"/>
        <v>19</v>
      </c>
      <c r="I19" s="42"/>
      <c r="J19" s="42"/>
      <c r="K19" s="42"/>
      <c r="L19" s="42"/>
      <c r="M19" s="42"/>
      <c r="N19" s="42"/>
      <c r="O19" s="42"/>
      <c r="P19" s="42"/>
      <c r="Q19" s="42"/>
      <c r="R19" s="42"/>
      <c r="S19" s="42"/>
      <c r="T19" s="42"/>
      <c r="U19" s="42"/>
      <c r="V19" s="42"/>
      <c r="W19" s="42"/>
      <c r="X19" s="42"/>
      <c r="Y19" s="42"/>
      <c r="Z19" s="42"/>
      <c r="AA19" s="42"/>
      <c r="AB19" s="42"/>
      <c r="AC19" s="42"/>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row>
    <row r="20" spans="1:64" s="3" customFormat="1" ht="30" customHeight="1" thickBot="1" x14ac:dyDescent="0.3">
      <c r="A20" s="56"/>
      <c r="B20" s="76" t="s">
        <v>53</v>
      </c>
      <c r="C20" s="71"/>
      <c r="D20" s="30">
        <v>0</v>
      </c>
      <c r="E20" s="64">
        <f t="shared" si="9"/>
        <v>44974</v>
      </c>
      <c r="F20" s="64">
        <f t="shared" si="10"/>
        <v>44992</v>
      </c>
      <c r="G20" s="16"/>
      <c r="H20" s="16">
        <f t="shared" si="6"/>
        <v>19</v>
      </c>
      <c r="I20" s="42"/>
      <c r="J20" s="42"/>
      <c r="K20" s="42"/>
      <c r="L20" s="42"/>
      <c r="M20" s="42"/>
      <c r="N20" s="42"/>
      <c r="O20" s="42"/>
      <c r="P20" s="42"/>
      <c r="Q20" s="42"/>
      <c r="R20" s="42"/>
      <c r="S20" s="42"/>
      <c r="T20" s="42"/>
      <c r="U20" s="42"/>
      <c r="V20" s="42"/>
      <c r="W20" s="42"/>
      <c r="X20" s="42"/>
      <c r="Y20" s="42"/>
      <c r="Z20" s="42"/>
      <c r="AA20" s="42"/>
      <c r="AB20" s="42"/>
      <c r="AC20" s="42"/>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row>
    <row r="21" spans="1:64" s="3" customFormat="1" ht="30" customHeight="1" thickBot="1" x14ac:dyDescent="0.3">
      <c r="A21" s="56"/>
      <c r="B21" s="76" t="s">
        <v>60</v>
      </c>
      <c r="C21" s="71"/>
      <c r="D21" s="30">
        <v>0</v>
      </c>
      <c r="E21" s="64">
        <f t="shared" si="9"/>
        <v>44974</v>
      </c>
      <c r="F21" s="64">
        <f t="shared" si="10"/>
        <v>44992</v>
      </c>
      <c r="G21" s="16"/>
      <c r="H21" s="16"/>
      <c r="I21" s="42"/>
      <c r="J21" s="42"/>
      <c r="K21" s="42"/>
      <c r="L21" s="42"/>
      <c r="M21" s="42"/>
      <c r="N21" s="42"/>
      <c r="O21" s="42"/>
      <c r="P21" s="42"/>
      <c r="Q21" s="42"/>
      <c r="R21" s="42"/>
      <c r="S21" s="42"/>
      <c r="T21" s="42"/>
      <c r="U21" s="42"/>
      <c r="V21" s="42"/>
      <c r="W21" s="42"/>
      <c r="X21" s="42"/>
      <c r="Y21" s="42"/>
      <c r="Z21" s="42"/>
      <c r="AA21" s="42"/>
      <c r="AB21" s="42"/>
      <c r="AC21" s="42"/>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row>
    <row r="22" spans="1:64" s="3" customFormat="1" ht="30" customHeight="1" thickBot="1" x14ac:dyDescent="0.3">
      <c r="A22" s="56"/>
      <c r="B22" s="76" t="s">
        <v>61</v>
      </c>
      <c r="C22" s="71"/>
      <c r="D22" s="30">
        <v>0</v>
      </c>
      <c r="E22" s="64">
        <f t="shared" si="9"/>
        <v>44974</v>
      </c>
      <c r="F22" s="64">
        <f t="shared" si="10"/>
        <v>44992</v>
      </c>
      <c r="G22" s="16"/>
      <c r="H22" s="16"/>
      <c r="I22" s="42"/>
      <c r="J22" s="42"/>
      <c r="K22" s="42"/>
      <c r="L22" s="42"/>
      <c r="M22" s="42"/>
      <c r="N22" s="42"/>
      <c r="O22" s="42"/>
      <c r="P22" s="42"/>
      <c r="Q22" s="42"/>
      <c r="R22" s="42"/>
      <c r="S22" s="42"/>
      <c r="T22" s="42"/>
      <c r="U22" s="42"/>
      <c r="V22" s="42"/>
      <c r="W22" s="42"/>
      <c r="X22" s="42"/>
      <c r="Y22" s="42"/>
      <c r="Z22" s="42"/>
      <c r="AA22" s="42"/>
      <c r="AB22" s="42"/>
      <c r="AC22" s="42"/>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row>
    <row r="23" spans="1:64" s="3" customFormat="1" ht="30" customHeight="1" thickBot="1" x14ac:dyDescent="0.3">
      <c r="A23" s="56"/>
      <c r="B23" s="76" t="s">
        <v>62</v>
      </c>
      <c r="C23" s="71"/>
      <c r="D23" s="30">
        <v>0</v>
      </c>
      <c r="E23" s="64">
        <f t="shared" si="9"/>
        <v>44974</v>
      </c>
      <c r="F23" s="64">
        <f t="shared" si="10"/>
        <v>44992</v>
      </c>
      <c r="G23" s="16"/>
      <c r="H23" s="16"/>
      <c r="I23" s="42"/>
      <c r="J23" s="42"/>
      <c r="K23" s="42"/>
      <c r="L23" s="42"/>
      <c r="M23" s="42"/>
      <c r="N23" s="42"/>
      <c r="O23" s="42"/>
      <c r="P23" s="42"/>
      <c r="Q23" s="42"/>
      <c r="R23" s="42"/>
      <c r="S23" s="42"/>
      <c r="T23" s="42"/>
      <c r="U23" s="42"/>
      <c r="V23" s="42"/>
      <c r="W23" s="42"/>
      <c r="X23" s="42"/>
      <c r="Y23" s="42"/>
      <c r="Z23" s="42"/>
      <c r="AA23" s="42"/>
      <c r="AB23" s="42"/>
      <c r="AC23" s="42"/>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row>
    <row r="24" spans="1:64" s="3" customFormat="1" ht="30" customHeight="1" thickBot="1" x14ac:dyDescent="0.3">
      <c r="A24" s="56" t="s">
        <v>25</v>
      </c>
      <c r="B24" s="31" t="s">
        <v>40</v>
      </c>
      <c r="C24" s="72" t="s">
        <v>67</v>
      </c>
      <c r="D24" s="32"/>
      <c r="E24" s="33"/>
      <c r="F24" s="34"/>
      <c r="G24" s="16"/>
      <c r="H24" s="16" t="str">
        <f t="shared" si="6"/>
        <v/>
      </c>
      <c r="I24" s="42"/>
      <c r="J24" s="42"/>
      <c r="K24" s="42"/>
      <c r="L24" s="42"/>
      <c r="M24" s="42"/>
      <c r="N24" s="42"/>
      <c r="O24" s="42"/>
      <c r="P24" s="42"/>
      <c r="Q24" s="42"/>
      <c r="R24" s="42"/>
      <c r="S24" s="42"/>
      <c r="T24" s="42"/>
      <c r="U24" s="42"/>
      <c r="V24" s="42"/>
      <c r="W24" s="42"/>
      <c r="X24" s="42"/>
      <c r="Y24" s="42"/>
      <c r="Z24" s="42"/>
      <c r="AA24" s="42"/>
      <c r="AB24" s="42"/>
      <c r="AC24" s="42"/>
      <c r="AD24" s="42"/>
      <c r="AE24" s="42"/>
      <c r="AF24" s="42"/>
      <c r="AG24" s="42"/>
      <c r="AH24" s="42"/>
      <c r="AI24" s="42"/>
      <c r="AJ24" s="42"/>
      <c r="AK24" s="42"/>
      <c r="AL24" s="42"/>
      <c r="AM24" s="42"/>
      <c r="AN24" s="42"/>
      <c r="AO24" s="42"/>
      <c r="AP24" s="42"/>
      <c r="AQ24" s="42"/>
      <c r="AR24" s="42"/>
      <c r="AS24" s="42"/>
      <c r="AT24" s="42"/>
      <c r="AU24" s="42"/>
      <c r="AV24" s="42"/>
      <c r="AW24" s="42"/>
      <c r="AX24" s="42"/>
      <c r="AY24" s="42"/>
      <c r="AZ24" s="42"/>
      <c r="BA24" s="42"/>
      <c r="BB24" s="42"/>
      <c r="BC24" s="42"/>
      <c r="BD24" s="42"/>
      <c r="BE24" s="42"/>
      <c r="BF24" s="42"/>
      <c r="BG24" s="42"/>
      <c r="BH24" s="42"/>
      <c r="BI24" s="42"/>
      <c r="BJ24" s="42"/>
      <c r="BK24" s="42"/>
      <c r="BL24" s="42"/>
    </row>
    <row r="25" spans="1:64" s="3" customFormat="1" ht="30" customHeight="1" thickBot="1" x14ac:dyDescent="0.3">
      <c r="A25" s="56"/>
      <c r="B25" s="77" t="s">
        <v>50</v>
      </c>
      <c r="C25" s="73"/>
      <c r="D25" s="35">
        <v>0</v>
      </c>
      <c r="E25" s="65">
        <f>$F$23+1</f>
        <v>44993</v>
      </c>
      <c r="F25" s="65">
        <f>DATE(2023,4,11)</f>
        <v>45027</v>
      </c>
      <c r="G25" s="16"/>
      <c r="H25" s="16">
        <f t="shared" si="6"/>
        <v>35</v>
      </c>
      <c r="I25" s="42"/>
      <c r="J25" s="42"/>
      <c r="K25" s="42"/>
      <c r="L25" s="42"/>
      <c r="M25" s="42"/>
      <c r="N25" s="42"/>
      <c r="O25" s="42"/>
      <c r="P25" s="42"/>
      <c r="Q25" s="42"/>
      <c r="R25" s="42"/>
      <c r="S25" s="42"/>
      <c r="T25" s="42"/>
      <c r="U25" s="42"/>
      <c r="V25" s="42"/>
      <c r="W25" s="42"/>
      <c r="X25" s="42"/>
      <c r="Y25" s="42"/>
      <c r="Z25" s="42"/>
      <c r="AA25" s="42"/>
      <c r="AB25" s="42"/>
      <c r="AC25" s="42"/>
      <c r="AD25" s="42"/>
      <c r="AE25" s="42"/>
      <c r="AF25" s="42"/>
      <c r="AG25" s="42"/>
      <c r="AH25" s="42"/>
      <c r="AI25" s="42"/>
      <c r="AJ25" s="42"/>
      <c r="AK25" s="42"/>
      <c r="AL25" s="42"/>
      <c r="AM25" s="42"/>
      <c r="AN25" s="42"/>
      <c r="AO25" s="42"/>
      <c r="AP25" s="42"/>
      <c r="AQ25" s="42"/>
      <c r="AR25" s="42"/>
      <c r="AS25" s="42"/>
      <c r="AT25" s="42"/>
      <c r="AU25" s="42"/>
      <c r="AV25" s="42"/>
      <c r="AW25" s="42"/>
      <c r="AX25" s="42"/>
      <c r="AY25" s="42"/>
      <c r="AZ25" s="42"/>
      <c r="BA25" s="42"/>
      <c r="BB25" s="42"/>
      <c r="BC25" s="42"/>
      <c r="BD25" s="42"/>
      <c r="BE25" s="42"/>
      <c r="BF25" s="42"/>
      <c r="BG25" s="42"/>
      <c r="BH25" s="42"/>
      <c r="BI25" s="42"/>
      <c r="BJ25" s="42"/>
      <c r="BK25" s="42"/>
      <c r="BL25" s="42"/>
    </row>
    <row r="26" spans="1:64" s="3" customFormat="1" ht="30" customHeight="1" thickBot="1" x14ac:dyDescent="0.3">
      <c r="A26" s="56"/>
      <c r="B26" s="77" t="s">
        <v>54</v>
      </c>
      <c r="C26" s="73"/>
      <c r="D26" s="35">
        <v>0</v>
      </c>
      <c r="E26" s="65">
        <f t="shared" ref="E26:E27" si="11">$F$23+1</f>
        <v>44993</v>
      </c>
      <c r="F26" s="65">
        <f t="shared" ref="E26:F27" si="12">DATE(2023,4,11)</f>
        <v>45027</v>
      </c>
      <c r="G26" s="16"/>
      <c r="H26" s="16">
        <f t="shared" si="6"/>
        <v>35</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s="3" customFormat="1" ht="30" customHeight="1" thickBot="1" x14ac:dyDescent="0.3">
      <c r="A27" s="56"/>
      <c r="B27" s="77" t="s">
        <v>55</v>
      </c>
      <c r="C27" s="73"/>
      <c r="D27" s="35">
        <v>0</v>
      </c>
      <c r="E27" s="65">
        <f t="shared" si="11"/>
        <v>44993</v>
      </c>
      <c r="F27" s="65">
        <f t="shared" si="12"/>
        <v>45027</v>
      </c>
      <c r="G27" s="16"/>
      <c r="H27" s="16">
        <f t="shared" si="6"/>
        <v>35</v>
      </c>
      <c r="I27" s="42"/>
      <c r="J27" s="42"/>
      <c r="K27" s="42"/>
      <c r="L27" s="42"/>
      <c r="M27" s="42"/>
      <c r="N27" s="42"/>
      <c r="O27" s="42"/>
      <c r="P27" s="42"/>
      <c r="Q27" s="42"/>
      <c r="R27" s="42"/>
      <c r="S27" s="42"/>
      <c r="T27" s="42"/>
      <c r="U27" s="42"/>
      <c r="V27" s="42"/>
      <c r="W27" s="42"/>
      <c r="X27" s="42"/>
      <c r="Y27" s="42"/>
      <c r="Z27" s="42"/>
      <c r="AA27" s="42"/>
      <c r="AB27" s="42"/>
      <c r="AC27" s="42"/>
      <c r="AD27" s="42"/>
      <c r="AE27" s="42"/>
      <c r="AF27" s="42"/>
      <c r="AG27" s="42"/>
      <c r="AH27" s="42"/>
      <c r="AI27" s="42"/>
      <c r="AJ27" s="42"/>
      <c r="AK27" s="42"/>
      <c r="AL27" s="42"/>
      <c r="AM27" s="42"/>
      <c r="AN27" s="42"/>
      <c r="AO27" s="42"/>
      <c r="AP27" s="42"/>
      <c r="AQ27" s="42"/>
      <c r="AR27" s="42"/>
      <c r="AS27" s="42"/>
      <c r="AT27" s="42"/>
      <c r="AU27" s="42"/>
      <c r="AV27" s="42"/>
      <c r="AW27" s="42"/>
      <c r="AX27" s="42"/>
      <c r="AY27" s="42"/>
      <c r="AZ27" s="42"/>
      <c r="BA27" s="42"/>
      <c r="BB27" s="42"/>
      <c r="BC27" s="42"/>
      <c r="BD27" s="42"/>
      <c r="BE27" s="42"/>
      <c r="BF27" s="42"/>
      <c r="BG27" s="42"/>
      <c r="BH27" s="42"/>
      <c r="BI27" s="42"/>
      <c r="BJ27" s="42"/>
      <c r="BK27" s="42"/>
      <c r="BL27" s="42"/>
    </row>
    <row r="28" spans="1:64" s="3" customFormat="1" ht="30" customHeight="1" thickBot="1" x14ac:dyDescent="0.3">
      <c r="A28" s="56"/>
      <c r="B28" s="97" t="s">
        <v>41</v>
      </c>
      <c r="C28" s="86" t="s">
        <v>67</v>
      </c>
      <c r="D28" s="87"/>
      <c r="E28" s="88"/>
      <c r="F28" s="88"/>
      <c r="G28" s="16"/>
      <c r="H28" s="16"/>
      <c r="I28" s="42"/>
      <c r="J28" s="42"/>
      <c r="K28" s="42"/>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42"/>
      <c r="AO28" s="42"/>
      <c r="AP28" s="42"/>
      <c r="AQ28" s="42"/>
      <c r="AR28" s="42"/>
      <c r="AS28" s="42"/>
      <c r="AT28" s="42"/>
      <c r="AU28" s="42"/>
      <c r="AV28" s="42"/>
      <c r="AW28" s="42"/>
      <c r="AX28" s="42"/>
      <c r="AY28" s="42"/>
      <c r="AZ28" s="42"/>
      <c r="BA28" s="42"/>
      <c r="BB28" s="42"/>
      <c r="BC28" s="42"/>
      <c r="BD28" s="42"/>
      <c r="BE28" s="42"/>
      <c r="BF28" s="42"/>
      <c r="BG28" s="42"/>
      <c r="BH28" s="42"/>
      <c r="BI28" s="42"/>
      <c r="BJ28" s="42"/>
      <c r="BK28" s="42"/>
      <c r="BL28" s="42"/>
    </row>
    <row r="29" spans="1:64" s="3" customFormat="1" ht="30" customHeight="1" thickBot="1" x14ac:dyDescent="0.3">
      <c r="A29" s="56"/>
      <c r="B29" s="82" t="s">
        <v>56</v>
      </c>
      <c r="C29" s="83"/>
      <c r="D29" s="84">
        <v>0</v>
      </c>
      <c r="E29" s="85">
        <f>DATE(2023,4,20)</f>
        <v>45036</v>
      </c>
      <c r="F29" s="85">
        <f>DATE(2023,4,20)</f>
        <v>45036</v>
      </c>
      <c r="G29" s="16"/>
      <c r="H29" s="16"/>
      <c r="I29" s="42"/>
      <c r="J29" s="42"/>
      <c r="K29" s="42"/>
      <c r="L29" s="42"/>
      <c r="M29" s="42"/>
      <c r="N29" s="42"/>
      <c r="O29" s="42"/>
      <c r="P29" s="42"/>
      <c r="Q29" s="42"/>
      <c r="R29" s="42"/>
      <c r="S29" s="42"/>
      <c r="T29" s="42"/>
      <c r="U29" s="42"/>
      <c r="V29" s="42"/>
      <c r="W29" s="42"/>
      <c r="X29" s="42"/>
      <c r="Y29" s="42"/>
      <c r="Z29" s="42"/>
      <c r="AA29" s="42"/>
      <c r="AB29" s="42"/>
      <c r="AC29" s="42"/>
      <c r="AD29" s="42"/>
      <c r="AE29" s="42"/>
      <c r="AF29" s="42"/>
      <c r="AG29" s="42"/>
      <c r="AH29" s="42"/>
      <c r="AI29" s="42"/>
      <c r="AJ29" s="42"/>
      <c r="AK29" s="42"/>
      <c r="AL29" s="42"/>
      <c r="AM29" s="42"/>
      <c r="AN29" s="42"/>
      <c r="AO29" s="42"/>
      <c r="AP29" s="42"/>
      <c r="AQ29" s="42"/>
      <c r="AR29" s="42"/>
      <c r="AS29" s="42"/>
      <c r="AT29" s="42"/>
      <c r="AU29" s="42"/>
      <c r="AV29" s="42"/>
      <c r="AW29" s="42"/>
      <c r="AX29" s="42"/>
      <c r="AY29" s="42"/>
      <c r="AZ29" s="42"/>
      <c r="BA29" s="42"/>
      <c r="BB29" s="42"/>
      <c r="BC29" s="42"/>
      <c r="BD29" s="42"/>
      <c r="BE29" s="42"/>
      <c r="BF29" s="42"/>
      <c r="BG29" s="42"/>
      <c r="BH29" s="42"/>
      <c r="BI29" s="42"/>
      <c r="BJ29" s="42"/>
      <c r="BK29" s="42"/>
      <c r="BL29" s="42"/>
    </row>
    <row r="30" spans="1:64" s="3" customFormat="1" ht="30" customHeight="1" thickBot="1" x14ac:dyDescent="0.3">
      <c r="A30" s="56"/>
      <c r="B30" s="82" t="s">
        <v>57</v>
      </c>
      <c r="C30" s="83"/>
      <c r="D30" s="84">
        <v>0</v>
      </c>
      <c r="E30" s="85">
        <f t="shared" ref="E30:F32" si="13">DATE(2023,4,20)</f>
        <v>45036</v>
      </c>
      <c r="F30" s="85">
        <f t="shared" si="13"/>
        <v>45036</v>
      </c>
      <c r="G30" s="16"/>
      <c r="H30" s="16"/>
      <c r="I30" s="42"/>
      <c r="J30" s="42"/>
      <c r="K30" s="42"/>
      <c r="L30" s="42"/>
      <c r="M30" s="42"/>
      <c r="N30" s="42"/>
      <c r="O30" s="42"/>
      <c r="P30" s="42"/>
      <c r="Q30" s="42"/>
      <c r="R30" s="42"/>
      <c r="S30" s="42"/>
      <c r="T30" s="42"/>
      <c r="U30" s="42"/>
      <c r="V30" s="42"/>
      <c r="W30" s="42"/>
      <c r="X30" s="42"/>
      <c r="Y30" s="42"/>
      <c r="Z30" s="42"/>
      <c r="AA30" s="42"/>
      <c r="AB30" s="42"/>
      <c r="AC30" s="42"/>
      <c r="AD30" s="42"/>
      <c r="AE30" s="42"/>
      <c r="AF30" s="42"/>
      <c r="AG30" s="42"/>
      <c r="AH30" s="42"/>
      <c r="AI30" s="42"/>
      <c r="AJ30" s="42"/>
      <c r="AK30" s="42"/>
      <c r="AL30" s="42"/>
      <c r="AM30" s="42"/>
      <c r="AN30" s="42"/>
      <c r="AO30" s="42"/>
      <c r="AP30" s="42"/>
      <c r="AQ30" s="42"/>
      <c r="AR30" s="42"/>
      <c r="AS30" s="42"/>
      <c r="AT30" s="42"/>
      <c r="AU30" s="42"/>
      <c r="AV30" s="42"/>
      <c r="AW30" s="42"/>
      <c r="AX30" s="42"/>
      <c r="AY30" s="42"/>
      <c r="AZ30" s="42"/>
      <c r="BA30" s="42"/>
      <c r="BB30" s="42"/>
      <c r="BC30" s="42"/>
      <c r="BD30" s="42"/>
      <c r="BE30" s="42"/>
      <c r="BF30" s="42"/>
      <c r="BG30" s="42"/>
      <c r="BH30" s="42"/>
      <c r="BI30" s="42"/>
      <c r="BJ30" s="42"/>
      <c r="BK30" s="42"/>
      <c r="BL30" s="42"/>
    </row>
    <row r="31" spans="1:64" s="3" customFormat="1" ht="30" customHeight="1" thickBot="1" x14ac:dyDescent="0.3">
      <c r="A31" s="56"/>
      <c r="B31" s="82" t="s">
        <v>58</v>
      </c>
      <c r="C31" s="83"/>
      <c r="D31" s="84">
        <v>0</v>
      </c>
      <c r="E31" s="85">
        <f t="shared" si="13"/>
        <v>45036</v>
      </c>
      <c r="F31" s="85">
        <f t="shared" si="13"/>
        <v>45036</v>
      </c>
      <c r="G31" s="16"/>
      <c r="H31" s="16"/>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c r="BE31" s="42"/>
      <c r="BF31" s="42"/>
      <c r="BG31" s="42"/>
      <c r="BH31" s="42"/>
      <c r="BI31" s="42"/>
      <c r="BJ31" s="42"/>
      <c r="BK31" s="42"/>
      <c r="BL31" s="42"/>
    </row>
    <row r="32" spans="1:64" s="3" customFormat="1" ht="30" customHeight="1" thickBot="1" x14ac:dyDescent="0.3">
      <c r="A32" s="56"/>
      <c r="B32" s="82" t="s">
        <v>59</v>
      </c>
      <c r="C32" s="83"/>
      <c r="D32" s="84">
        <v>0</v>
      </c>
      <c r="E32" s="85">
        <f t="shared" si="13"/>
        <v>45036</v>
      </c>
      <c r="F32" s="85">
        <f t="shared" si="13"/>
        <v>45036</v>
      </c>
      <c r="G32" s="16"/>
      <c r="H32" s="16"/>
      <c r="I32" s="42"/>
      <c r="J32" s="42"/>
      <c r="K32" s="42"/>
      <c r="L32" s="42"/>
      <c r="M32" s="42"/>
      <c r="N32" s="42"/>
      <c r="O32" s="42"/>
      <c r="P32" s="42"/>
      <c r="Q32" s="42"/>
      <c r="R32" s="42"/>
      <c r="S32" s="42"/>
      <c r="T32" s="42"/>
      <c r="U32" s="42"/>
      <c r="V32" s="42"/>
      <c r="W32" s="42"/>
      <c r="X32" s="42"/>
      <c r="Y32" s="42"/>
      <c r="Z32" s="42"/>
      <c r="AA32" s="42"/>
      <c r="AB32" s="42"/>
      <c r="AC32" s="42"/>
      <c r="AD32" s="42"/>
      <c r="AE32" s="42"/>
      <c r="AF32" s="42"/>
      <c r="AG32" s="42"/>
      <c r="AH32" s="42"/>
      <c r="AI32" s="42"/>
      <c r="AJ32" s="42"/>
      <c r="AK32" s="42"/>
      <c r="AL32" s="42"/>
      <c r="AM32" s="42"/>
      <c r="AN32" s="42"/>
      <c r="AO32" s="42"/>
      <c r="AP32" s="42"/>
      <c r="AQ32" s="42"/>
      <c r="AR32" s="42"/>
      <c r="AS32" s="42"/>
      <c r="AT32" s="42"/>
      <c r="AU32" s="42"/>
      <c r="AV32" s="42"/>
      <c r="AW32" s="42"/>
      <c r="AX32" s="42"/>
      <c r="AY32" s="42"/>
      <c r="AZ32" s="42"/>
      <c r="BA32" s="42"/>
      <c r="BB32" s="42"/>
      <c r="BC32" s="42"/>
      <c r="BD32" s="42"/>
      <c r="BE32" s="42"/>
      <c r="BF32" s="42"/>
      <c r="BG32" s="42"/>
      <c r="BH32" s="42"/>
      <c r="BI32" s="42"/>
      <c r="BJ32" s="42"/>
      <c r="BK32" s="42"/>
      <c r="BL32" s="42"/>
    </row>
    <row r="33" spans="1:64" s="3" customFormat="1" ht="30" customHeight="1" thickBot="1" x14ac:dyDescent="0.3">
      <c r="A33" s="56"/>
      <c r="B33" s="98" t="s">
        <v>42</v>
      </c>
      <c r="C33" s="94" t="s">
        <v>67</v>
      </c>
      <c r="D33" s="95"/>
      <c r="E33" s="96"/>
      <c r="F33" s="96"/>
      <c r="G33" s="16"/>
      <c r="H33" s="16"/>
      <c r="I33" s="42"/>
      <c r="J33" s="42"/>
      <c r="K33" s="42"/>
      <c r="L33" s="42"/>
      <c r="M33" s="42"/>
      <c r="N33" s="42"/>
      <c r="O33" s="42"/>
      <c r="P33" s="42"/>
      <c r="Q33" s="42"/>
      <c r="R33" s="42"/>
      <c r="S33" s="42"/>
      <c r="T33" s="42"/>
      <c r="U33" s="42"/>
      <c r="V33" s="42"/>
      <c r="W33" s="42"/>
      <c r="X33" s="42"/>
      <c r="Y33" s="42"/>
      <c r="Z33" s="42"/>
      <c r="AA33" s="42"/>
      <c r="AB33" s="42"/>
      <c r="AC33" s="42"/>
      <c r="AD33" s="42"/>
      <c r="AE33" s="42"/>
      <c r="AF33" s="42"/>
      <c r="AG33" s="42"/>
      <c r="AH33" s="42"/>
      <c r="AI33" s="42"/>
      <c r="AJ33" s="42"/>
      <c r="AK33" s="42"/>
      <c r="AL33" s="42"/>
      <c r="AM33" s="42"/>
      <c r="AN33" s="42"/>
      <c r="AO33" s="42"/>
      <c r="AP33" s="42"/>
      <c r="AQ33" s="42"/>
      <c r="AR33" s="42"/>
      <c r="AS33" s="42"/>
      <c r="AT33" s="42"/>
      <c r="AU33" s="42"/>
      <c r="AV33" s="42"/>
      <c r="AW33" s="42"/>
      <c r="AX33" s="42"/>
      <c r="AY33" s="42"/>
      <c r="AZ33" s="42"/>
      <c r="BA33" s="42"/>
      <c r="BB33" s="42"/>
      <c r="BC33" s="42"/>
      <c r="BD33" s="42"/>
      <c r="BE33" s="42"/>
      <c r="BF33" s="42"/>
      <c r="BG33" s="42"/>
      <c r="BH33" s="42"/>
      <c r="BI33" s="42"/>
      <c r="BJ33" s="42"/>
      <c r="BK33" s="42"/>
      <c r="BL33" s="42"/>
    </row>
    <row r="34" spans="1:64" s="3" customFormat="1" ht="30" customHeight="1" thickBot="1" x14ac:dyDescent="0.3">
      <c r="A34" s="56"/>
      <c r="B34" s="89" t="s">
        <v>64</v>
      </c>
      <c r="C34" s="90"/>
      <c r="D34" s="91">
        <v>0</v>
      </c>
      <c r="E34" s="92">
        <f>$F$32+1</f>
        <v>45037</v>
      </c>
      <c r="F34" s="92">
        <f>DATE(2023,5,4)</f>
        <v>45050</v>
      </c>
      <c r="G34" s="16"/>
      <c r="H34" s="16"/>
      <c r="I34" s="42"/>
      <c r="J34" s="42"/>
      <c r="K34" s="42"/>
      <c r="L34" s="42"/>
      <c r="M34" s="42"/>
      <c r="N34" s="42"/>
      <c r="O34" s="42"/>
      <c r="P34" s="42"/>
      <c r="Q34" s="42"/>
      <c r="R34" s="42"/>
      <c r="S34" s="42"/>
      <c r="T34" s="42"/>
      <c r="U34" s="42"/>
      <c r="V34" s="42"/>
      <c r="W34" s="42"/>
      <c r="X34" s="42"/>
      <c r="Y34" s="42"/>
      <c r="Z34" s="42"/>
      <c r="AA34" s="42"/>
      <c r="AB34" s="42"/>
      <c r="AC34" s="42"/>
      <c r="AD34" s="42"/>
      <c r="AE34" s="42"/>
      <c r="AF34" s="42"/>
      <c r="AG34" s="42"/>
      <c r="AH34" s="42"/>
      <c r="AI34" s="42"/>
      <c r="AJ34" s="42"/>
      <c r="AK34" s="42"/>
      <c r="AL34" s="42"/>
      <c r="AM34" s="42"/>
      <c r="AN34" s="42"/>
      <c r="AO34" s="42"/>
      <c r="AP34" s="42"/>
      <c r="AQ34" s="42"/>
      <c r="AR34" s="42"/>
      <c r="AS34" s="42"/>
      <c r="AT34" s="42"/>
      <c r="AU34" s="42"/>
      <c r="AV34" s="42"/>
      <c r="AW34" s="42"/>
      <c r="AX34" s="42"/>
      <c r="AY34" s="42"/>
      <c r="AZ34" s="42"/>
      <c r="BA34" s="42"/>
      <c r="BB34" s="42"/>
      <c r="BC34" s="42"/>
      <c r="BD34" s="42"/>
      <c r="BE34" s="42"/>
      <c r="BF34" s="42"/>
      <c r="BG34" s="42"/>
      <c r="BH34" s="42"/>
      <c r="BI34" s="42"/>
      <c r="BJ34" s="42"/>
      <c r="BK34" s="42"/>
      <c r="BL34" s="42"/>
    </row>
    <row r="35" spans="1:64" s="3" customFormat="1" ht="30" customHeight="1" thickBot="1" x14ac:dyDescent="0.3">
      <c r="A35" s="56"/>
      <c r="B35" s="89" t="s">
        <v>65</v>
      </c>
      <c r="C35" s="90"/>
      <c r="D35" s="91">
        <v>0</v>
      </c>
      <c r="E35" s="92">
        <f t="shared" ref="E35:E36" si="14">$F$32+1</f>
        <v>45037</v>
      </c>
      <c r="F35" s="92">
        <f t="shared" ref="E35:F36" si="15">DATE(2023,5,4)</f>
        <v>45050</v>
      </c>
      <c r="G35" s="16"/>
      <c r="H35" s="16"/>
      <c r="I35" s="42"/>
      <c r="J35" s="42"/>
      <c r="K35" s="42"/>
      <c r="L35" s="42"/>
      <c r="M35" s="42"/>
      <c r="N35" s="42"/>
      <c r="O35" s="42"/>
      <c r="P35" s="42"/>
      <c r="Q35" s="42"/>
      <c r="R35" s="42"/>
      <c r="S35" s="42"/>
      <c r="T35" s="42"/>
      <c r="U35" s="42"/>
      <c r="V35" s="42"/>
      <c r="W35" s="42"/>
      <c r="X35" s="42"/>
      <c r="Y35" s="42"/>
      <c r="Z35" s="42"/>
      <c r="AA35" s="42"/>
      <c r="AB35" s="42"/>
      <c r="AC35" s="42"/>
      <c r="AD35" s="42"/>
      <c r="AE35" s="42"/>
      <c r="AF35" s="42"/>
      <c r="AG35" s="42"/>
      <c r="AH35" s="42"/>
      <c r="AI35" s="42"/>
      <c r="AJ35" s="42"/>
      <c r="AK35" s="42"/>
      <c r="AL35" s="42"/>
      <c r="AM35" s="42"/>
      <c r="AN35" s="42"/>
      <c r="AO35" s="42"/>
      <c r="AP35" s="42"/>
      <c r="AQ35" s="42"/>
      <c r="AR35" s="42"/>
      <c r="AS35" s="42"/>
      <c r="AT35" s="42"/>
      <c r="AU35" s="42"/>
      <c r="AV35" s="42"/>
      <c r="AW35" s="42"/>
      <c r="AX35" s="42"/>
      <c r="AY35" s="42"/>
      <c r="AZ35" s="42"/>
      <c r="BA35" s="42"/>
      <c r="BB35" s="42"/>
      <c r="BC35" s="42"/>
      <c r="BD35" s="42"/>
      <c r="BE35" s="42"/>
      <c r="BF35" s="42"/>
      <c r="BG35" s="42"/>
      <c r="BH35" s="42"/>
      <c r="BI35" s="42"/>
      <c r="BJ35" s="42"/>
      <c r="BK35" s="42"/>
      <c r="BL35" s="42"/>
    </row>
    <row r="36" spans="1:64" s="3" customFormat="1" ht="30" customHeight="1" thickBot="1" x14ac:dyDescent="0.3">
      <c r="A36" s="56"/>
      <c r="B36" s="89" t="s">
        <v>66</v>
      </c>
      <c r="C36" s="90"/>
      <c r="D36" s="91">
        <v>0</v>
      </c>
      <c r="E36" s="92">
        <f t="shared" si="14"/>
        <v>45037</v>
      </c>
      <c r="F36" s="92">
        <f t="shared" si="15"/>
        <v>45050</v>
      </c>
      <c r="G36" s="16"/>
      <c r="H36" s="16">
        <f t="shared" si="6"/>
        <v>14</v>
      </c>
      <c r="I36" s="42"/>
      <c r="J36" s="42"/>
      <c r="K36" s="42"/>
      <c r="L36" s="42"/>
      <c r="M36" s="42"/>
      <c r="N36" s="42"/>
      <c r="O36" s="42"/>
      <c r="P36" s="42"/>
      <c r="Q36" s="42"/>
      <c r="R36" s="42"/>
      <c r="S36" s="42"/>
      <c r="T36" s="42"/>
      <c r="U36" s="42"/>
      <c r="V36" s="42"/>
      <c r="W36" s="42"/>
      <c r="X36" s="42"/>
      <c r="Y36" s="42"/>
      <c r="Z36" s="42"/>
      <c r="AA36" s="42"/>
      <c r="AB36" s="42"/>
      <c r="AC36" s="42"/>
      <c r="AD36" s="42"/>
      <c r="AE36" s="42"/>
      <c r="AF36" s="42"/>
      <c r="AG36" s="42"/>
      <c r="AH36" s="42"/>
      <c r="AI36" s="42"/>
      <c r="AJ36" s="4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row>
    <row r="37" spans="1:64" s="3" customFormat="1" ht="30" customHeight="1" thickBot="1" x14ac:dyDescent="0.3">
      <c r="A37" s="57" t="s">
        <v>26</v>
      </c>
      <c r="B37" s="36" t="s">
        <v>0</v>
      </c>
      <c r="C37" s="37"/>
      <c r="D37" s="38"/>
      <c r="E37" s="39"/>
      <c r="F37" s="40"/>
      <c r="G37" s="41"/>
      <c r="H37" s="41" t="str">
        <f t="shared" si="6"/>
        <v/>
      </c>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row>
    <row r="38" spans="1:64" ht="30" customHeight="1" x14ac:dyDescent="0.25">
      <c r="G38" s="6"/>
    </row>
    <row r="39" spans="1:64" ht="30" customHeight="1" x14ac:dyDescent="0.25">
      <c r="C39" s="14"/>
      <c r="F39" s="58"/>
    </row>
    <row r="40" spans="1:64" ht="30" customHeight="1" x14ac:dyDescent="0.25">
      <c r="C40" s="15"/>
    </row>
  </sheetData>
  <mergeCells count="11">
    <mergeCell ref="BF4:BL4"/>
    <mergeCell ref="I4:O4"/>
    <mergeCell ref="P4:V4"/>
    <mergeCell ref="W4:AC4"/>
    <mergeCell ref="AD4:AJ4"/>
    <mergeCell ref="C3:D3"/>
    <mergeCell ref="C4:D4"/>
    <mergeCell ref="AK4:AQ4"/>
    <mergeCell ref="AR4:AX4"/>
    <mergeCell ref="AY4:BE4"/>
    <mergeCell ref="E3:F3"/>
  </mergeCells>
  <conditionalFormatting sqref="D7:D3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7">
    <cfRule type="expression" dxfId="2" priority="33">
      <formula>AND(TODAY()&gt;=I$5,TODAY()&lt;J$5)</formula>
    </cfRule>
  </conditionalFormatting>
  <conditionalFormatting sqref="I7:BL37">
    <cfRule type="expression" dxfId="1" priority="27">
      <formula>AND(task_start&lt;=I$5,ROUNDDOWN((task_end-task_start+1)*task_progress,0)+task_start-1&gt;=I$5)</formula>
    </cfRule>
    <cfRule type="expression" dxfId="0" priority="28" stopIfTrue="1">
      <formula>AND(task_end&gt;=I$5,task_start&lt;J$5)</formula>
    </cfRule>
  </conditionalFormatting>
  <dataValidations disablePrompts="1"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53"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3" zoomScaleNormal="100" workbookViewId="0"/>
  </sheetViews>
  <sheetFormatPr defaultColWidth="9.140625" defaultRowHeight="12.75" x14ac:dyDescent="0.2"/>
  <cols>
    <col min="1" max="1" width="87.140625" style="46" customWidth="1"/>
    <col min="2" max="16384" width="9.140625" style="2"/>
  </cols>
  <sheetData>
    <row r="1" spans="1:2" ht="46.5" customHeight="1" x14ac:dyDescent="0.2"/>
    <row r="2" spans="1:2" s="48" customFormat="1" ht="15.75" x14ac:dyDescent="0.25">
      <c r="A2" s="47" t="s">
        <v>12</v>
      </c>
      <c r="B2" s="47"/>
    </row>
    <row r="3" spans="1:2" s="52" customFormat="1" ht="27" customHeight="1" x14ac:dyDescent="0.25">
      <c r="A3" s="81" t="s">
        <v>17</v>
      </c>
      <c r="B3" s="53"/>
    </row>
    <row r="4" spans="1:2" s="49" customFormat="1" ht="26.25" x14ac:dyDescent="0.4">
      <c r="A4" s="50" t="s">
        <v>11</v>
      </c>
    </row>
    <row r="5" spans="1:2" ht="74.099999999999994" customHeight="1" x14ac:dyDescent="0.2">
      <c r="A5" s="51" t="s">
        <v>20</v>
      </c>
    </row>
    <row r="6" spans="1:2" ht="26.25" customHeight="1" x14ac:dyDescent="0.2">
      <c r="A6" s="50" t="s">
        <v>23</v>
      </c>
    </row>
    <row r="7" spans="1:2" s="46" customFormat="1" ht="204.95" customHeight="1" x14ac:dyDescent="0.25">
      <c r="A7" s="55" t="s">
        <v>22</v>
      </c>
    </row>
    <row r="8" spans="1:2" s="49" customFormat="1" ht="26.25" x14ac:dyDescent="0.4">
      <c r="A8" s="50" t="s">
        <v>13</v>
      </c>
    </row>
    <row r="9" spans="1:2" ht="60" x14ac:dyDescent="0.2">
      <c r="A9" s="51" t="s">
        <v>21</v>
      </c>
    </row>
    <row r="10" spans="1:2" s="46" customFormat="1" ht="27.95" customHeight="1" x14ac:dyDescent="0.25">
      <c r="A10" s="54" t="s">
        <v>19</v>
      </c>
    </row>
    <row r="11" spans="1:2" s="49" customFormat="1" ht="26.25" x14ac:dyDescent="0.4">
      <c r="A11" s="50" t="s">
        <v>10</v>
      </c>
    </row>
    <row r="12" spans="1:2" ht="30" x14ac:dyDescent="0.2">
      <c r="A12" s="51" t="s">
        <v>18</v>
      </c>
    </row>
    <row r="13" spans="1:2" s="46" customFormat="1" ht="27.95" customHeight="1" x14ac:dyDescent="0.25">
      <c r="A13" s="54" t="s">
        <v>4</v>
      </c>
    </row>
    <row r="14" spans="1:2" s="49" customFormat="1" ht="26.25" x14ac:dyDescent="0.4">
      <c r="A14" s="50" t="s">
        <v>14</v>
      </c>
    </row>
    <row r="15" spans="1:2" ht="75" customHeight="1" x14ac:dyDescent="0.2">
      <c r="A15" s="51" t="s">
        <v>15</v>
      </c>
    </row>
    <row r="16" spans="1:2" ht="75" x14ac:dyDescent="0.2">
      <c r="A16" s="51"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2023-02-14T23:08:05Z</dcterms:modified>
</cp:coreProperties>
</file>