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UANTIFICACION DE OBRA" sheetId="1" r:id="rId1"/>
    <sheet name="LIST ACT&amp;MAT (NODO)" sheetId="2" r:id="rId2"/>
  </sheets>
  <calcPr calcId="124519" fullCalcOnLoad="1"/>
</workbook>
</file>

<file path=xl/sharedStrings.xml><?xml version="1.0" encoding="utf-8"?>
<sst xmlns="http://schemas.openxmlformats.org/spreadsheetml/2006/main" count="915" uniqueCount="418">
  <si>
    <t>NOMBRE DEL PYTO:</t>
  </si>
  <si>
    <t>Los Olivos S3</t>
  </si>
  <si>
    <t>CONTRATISTA:</t>
  </si>
  <si>
    <t>SUPLEXA S.A.C.</t>
  </si>
  <si>
    <t>SITE:</t>
  </si>
  <si>
    <t>SITE</t>
  </si>
  <si>
    <t>DEPARTAMENTO:</t>
  </si>
  <si>
    <t xml:space="preserve">LIMA                     </t>
  </si>
  <si>
    <t>TRONCAL:</t>
  </si>
  <si>
    <t>TR17</t>
  </si>
  <si>
    <t>DISTRITO:</t>
  </si>
  <si>
    <t xml:space="preserve">LOS OLIVOS                              </t>
  </si>
  <si>
    <t>PROVINCIA:</t>
  </si>
  <si>
    <t xml:space="preserve">LIMA                          </t>
  </si>
  <si>
    <t>NODO:</t>
  </si>
  <si>
    <t>LIOL-250</t>
  </si>
  <si>
    <t>Tipo de cable</t>
  </si>
  <si>
    <t>Longitud de planta</t>
  </si>
  <si>
    <t>Tendido</t>
  </si>
  <si>
    <t>Total postes de apoyo</t>
  </si>
  <si>
    <t>Aereo</t>
  </si>
  <si>
    <t>Canalizado</t>
  </si>
  <si>
    <t>EyR + DC</t>
  </si>
  <si>
    <t>Merma %</t>
  </si>
  <si>
    <t>Merma</t>
  </si>
  <si>
    <t>P9</t>
  </si>
  <si>
    <t>P12</t>
  </si>
  <si>
    <t>P13</t>
  </si>
  <si>
    <t>LDN</t>
  </si>
  <si>
    <t>ENEL</t>
  </si>
  <si>
    <t>OTRO</t>
  </si>
  <si>
    <t>F.O.ADSS 24</t>
  </si>
  <si>
    <t>0.00</t>
  </si>
  <si>
    <t>3%</t>
  </si>
  <si>
    <t>0</t>
  </si>
  <si>
    <t>38</t>
  </si>
  <si>
    <t>F.O.ADSS 96</t>
  </si>
  <si>
    <t>F.O.ADSS 144</t>
  </si>
  <si>
    <t>FECHA:</t>
  </si>
  <si>
    <t>10/04/2025</t>
  </si>
  <si>
    <t>INSTALACIÓN:</t>
  </si>
  <si>
    <t>X</t>
  </si>
  <si>
    <t>NUEVA:</t>
  </si>
  <si>
    <t>AMPLIACIÓN:</t>
  </si>
  <si>
    <t>METRADO EN POSTE O CANALIZADO</t>
  </si>
  <si>
    <t>EQUIPOS &amp; FERRETERIA</t>
  </si>
  <si>
    <t>RESERVA</t>
  </si>
  <si>
    <t>ASOCIACIÓN PASIVOS</t>
  </si>
  <si>
    <t>POSTES</t>
  </si>
  <si>
    <t>LONGITUD</t>
  </si>
  <si>
    <t>POSTE N°</t>
  </si>
  <si>
    <t>Código del Poste</t>
  </si>
  <si>
    <t>Vía</t>
  </si>
  <si>
    <t>Nombre de vía</t>
  </si>
  <si>
    <t>N° de lote</t>
  </si>
  <si>
    <t>Lado de vía</t>
  </si>
  <si>
    <t>Coordenadas</t>
  </si>
  <si>
    <t>Latitud</t>
  </si>
  <si>
    <t>Longitud</t>
  </si>
  <si>
    <t>N° de apoyos</t>
  </si>
  <si>
    <t>Propietario</t>
  </si>
  <si>
    <t>Nivel de tensión</t>
  </si>
  <si>
    <t>TIPO</t>
  </si>
  <si>
    <t>000930</t>
  </si>
  <si>
    <t>000931</t>
  </si>
  <si>
    <t>POSTE CAC 9mts</t>
  </si>
  <si>
    <t>POSTE CAC 12mts</t>
  </si>
  <si>
    <t>POSTE CAC 13mts</t>
  </si>
  <si>
    <t>N</t>
  </si>
  <si>
    <t>E</t>
  </si>
  <si>
    <t>ELECTRICO / OTROS</t>
  </si>
  <si>
    <t>000927</t>
  </si>
  <si>
    <t>F.O. ADSS 24</t>
  </si>
  <si>
    <t>Aéreo</t>
  </si>
  <si>
    <t>Canal</t>
  </si>
  <si>
    <t>000928</t>
  </si>
  <si>
    <t>F.O. ADSS 96</t>
  </si>
  <si>
    <t>000929</t>
  </si>
  <si>
    <t>F.O. ADSS 144</t>
  </si>
  <si>
    <t>001229</t>
  </si>
  <si>
    <t>PLACA IDENT</t>
  </si>
  <si>
    <t>1235</t>
  </si>
  <si>
    <t>CINT 10 cm</t>
  </si>
  <si>
    <t>001233</t>
  </si>
  <si>
    <t>CINT 38 cm</t>
  </si>
  <si>
    <t>001234</t>
  </si>
  <si>
    <t>CINT BANDERA 10 cm</t>
  </si>
  <si>
    <t>001227</t>
  </si>
  <si>
    <t>CINT METAL. 16 Pulg</t>
  </si>
  <si>
    <t>001228</t>
  </si>
  <si>
    <t>CINT METAL. 10</t>
  </si>
  <si>
    <t>001107</t>
  </si>
  <si>
    <t>FLEJE ACERO 1/2</t>
  </si>
  <si>
    <t>001109</t>
  </si>
  <si>
    <t>HEBILLA ACERO 1/2</t>
  </si>
  <si>
    <t>001108</t>
  </si>
  <si>
    <t>FLEJE ACERO 3/4</t>
  </si>
  <si>
    <t>001110</t>
  </si>
  <si>
    <t>HEBILLA ACERO 3/4</t>
  </si>
  <si>
    <t>001114</t>
  </si>
  <si>
    <t>CLEVIS</t>
  </si>
  <si>
    <t>001115</t>
  </si>
  <si>
    <t>AISL</t>
  </si>
  <si>
    <t>001122</t>
  </si>
  <si>
    <t>ESLAB</t>
  </si>
  <si>
    <t>00939</t>
  </si>
  <si>
    <t>PREF (FO 24)</t>
  </si>
  <si>
    <t>00940</t>
  </si>
  <si>
    <t>PREF (FO 96)</t>
  </si>
  <si>
    <t>00941</t>
  </si>
  <si>
    <t>PREF (FO 144)</t>
  </si>
  <si>
    <t>001123</t>
  </si>
  <si>
    <t>CLAMP 3 BOLT</t>
  </si>
  <si>
    <t>001124</t>
  </si>
  <si>
    <t>GRAPA DE CRUCE</t>
  </si>
  <si>
    <t>001113</t>
  </si>
  <si>
    <t>PREF MENS 3/16''</t>
  </si>
  <si>
    <t>001111</t>
  </si>
  <si>
    <t>CABLE MENS 3/16''</t>
  </si>
  <si>
    <t>001116</t>
  </si>
  <si>
    <t>CRUCET RESERV</t>
  </si>
  <si>
    <t>001119</t>
  </si>
  <si>
    <t>BRAZO 60 Cm</t>
  </si>
  <si>
    <t>001120</t>
  </si>
  <si>
    <t>BRAZO 40 Cm</t>
  </si>
  <si>
    <t>001118</t>
  </si>
  <si>
    <t>BRAZO 80 Cm</t>
  </si>
  <si>
    <t>001121</t>
  </si>
  <si>
    <t>BRAZO 100 Cm</t>
  </si>
  <si>
    <t>BRAZO L 40 Cm</t>
  </si>
  <si>
    <t>BRAZO L 60 Cm</t>
  </si>
  <si>
    <t>BRAZO L 80 Cm</t>
  </si>
  <si>
    <t>BRAZO L 100 Cm</t>
  </si>
  <si>
    <t>001125</t>
  </si>
  <si>
    <t>SOPORTE PARA MUFA</t>
  </si>
  <si>
    <t>001126</t>
  </si>
  <si>
    <t>SOPORTE PARA NAP</t>
  </si>
  <si>
    <t>001237</t>
  </si>
  <si>
    <t>CINTA VULCANIZANTE</t>
  </si>
  <si>
    <t>001230</t>
  </si>
  <si>
    <t>SMOUV 40mm</t>
  </si>
  <si>
    <t>001231</t>
  </si>
  <si>
    <t>SMOUV 60mm</t>
  </si>
  <si>
    <t>001236</t>
  </si>
  <si>
    <t>CINTA AISLANTE 3m</t>
  </si>
  <si>
    <t>00935</t>
  </si>
  <si>
    <t>CAJA NAP 2 spl 1x8 SC/APC</t>
  </si>
  <si>
    <t>001105</t>
  </si>
  <si>
    <t>SPLITTER OPTICO PLC 1x4</t>
  </si>
  <si>
    <t>000936</t>
  </si>
  <si>
    <t>MUFA DE 96 F</t>
  </si>
  <si>
    <t>000937</t>
  </si>
  <si>
    <t>MUFA DE 144 F</t>
  </si>
  <si>
    <t>001047</t>
  </si>
  <si>
    <t>BAND. ODF 24 ADAP</t>
  </si>
  <si>
    <t>001232</t>
  </si>
  <si>
    <t>Tubo transporte 3mm</t>
  </si>
  <si>
    <t>24H</t>
  </si>
  <si>
    <t>DC</t>
  </si>
  <si>
    <t>EyR</t>
  </si>
  <si>
    <t>96H</t>
  </si>
  <si>
    <t>144H</t>
  </si>
  <si>
    <t>N° DE MUFA O NAP</t>
  </si>
  <si>
    <t>LIOL 250 MD1 - BRAZO 1</t>
  </si>
  <si>
    <t>P-1</t>
  </si>
  <si>
    <t>LIOL-020</t>
  </si>
  <si>
    <t>Avenida Santa Elvira</t>
  </si>
  <si>
    <t>AV</t>
  </si>
  <si>
    <t>SN</t>
  </si>
  <si>
    <t>C/9m</t>
  </si>
  <si>
    <t>LIOL 250 MD1</t>
  </si>
  <si>
    <t>P-2</t>
  </si>
  <si>
    <t>LIOL-019</t>
  </si>
  <si>
    <t>NAP 1 / NAP 2</t>
  </si>
  <si>
    <t>P-3</t>
  </si>
  <si>
    <t>LIOL-018</t>
  </si>
  <si>
    <t>NAP 4 / NAP 3</t>
  </si>
  <si>
    <t>P-4</t>
  </si>
  <si>
    <t>LIOL-004</t>
  </si>
  <si>
    <t>NAP 6 / NAP 5</t>
  </si>
  <si>
    <t>LIOL 250 MD1 - BRAZO 2</t>
  </si>
  <si>
    <t>P-5</t>
  </si>
  <si>
    <t>P-6</t>
  </si>
  <si>
    <t>P-7</t>
  </si>
  <si>
    <t>LIOL-021</t>
  </si>
  <si>
    <t>NAP 8 / NAP 7</t>
  </si>
  <si>
    <t>LIOL 250 MD2 - BRAZO 1</t>
  </si>
  <si>
    <t>P-8</t>
  </si>
  <si>
    <t>LIOL-001</t>
  </si>
  <si>
    <t>Cisneros</t>
  </si>
  <si>
    <t>SD</t>
  </si>
  <si>
    <t>NAP 9 / LIOL 250 MD2 / NAP 10</t>
  </si>
  <si>
    <t>P-9</t>
  </si>
  <si>
    <t>LIOL-002</t>
  </si>
  <si>
    <t>NAP 11 / NAP 12</t>
  </si>
  <si>
    <t>LIOL 250 MD2 - BRAZO 2</t>
  </si>
  <si>
    <t>P-10</t>
  </si>
  <si>
    <t>CR-1</t>
  </si>
  <si>
    <t>Calle 8</t>
  </si>
  <si>
    <t>CA</t>
  </si>
  <si>
    <t>P-11</t>
  </si>
  <si>
    <t>P-12</t>
  </si>
  <si>
    <t>SC</t>
  </si>
  <si>
    <t>Enel</t>
  </si>
  <si>
    <t>BT</t>
  </si>
  <si>
    <t>P-13</t>
  </si>
  <si>
    <t>C/8m</t>
  </si>
  <si>
    <t>P-14</t>
  </si>
  <si>
    <t>LIOL-003</t>
  </si>
  <si>
    <t>NAP 13 / NAP 14</t>
  </si>
  <si>
    <t>TOTAL:</t>
  </si>
  <si>
    <t>Placa identificadora de F.O.</t>
  </si>
  <si>
    <t>Fleje de acero inoxidable 201SS 3/4 x 0.76mm 30.5</t>
  </si>
  <si>
    <t>Clamp de suspensión de 3 Bolt</t>
  </si>
  <si>
    <t>Herraje de extesión 40 cm con tornillo</t>
  </si>
  <si>
    <t>927</t>
  </si>
  <si>
    <t>Fibra Optica ADSS 24 F SPAN 100</t>
  </si>
  <si>
    <t>1047</t>
  </si>
  <si>
    <t>Bandeja ODF de 24 adaptadores SC/APC, 24 splitters 1x2 micro-sealing 0.9mm sin conectores de salida y de entrada SC/APC, 4 bandejas de fusion para 24 fibras y 50 manguitos termo-retractiles de 40 mm</t>
  </si>
  <si>
    <t>001235</t>
  </si>
  <si>
    <t>Cintillo de nylon p/amarre 10 cm</t>
  </si>
  <si>
    <t>Hebilla de acero inoxidable 3/4 201SS 100und</t>
  </si>
  <si>
    <t>Grapa de Cruce strand 1/8</t>
  </si>
  <si>
    <t>Herraje de extensión especial de 100 cm</t>
  </si>
  <si>
    <t>928</t>
  </si>
  <si>
    <t>Fibra Optica ADSS 96 F SPAN 100</t>
  </si>
  <si>
    <t>Cintillo amarracable de 38 cm</t>
  </si>
  <si>
    <t>Herraje clevis 4 mm con pin de 1/2</t>
  </si>
  <si>
    <t>Preformado Mensajero 3/16" (rojo)</t>
  </si>
  <si>
    <t>Soporte para mufas en acero inoxidable 201 Inc. Perneria</t>
  </si>
  <si>
    <t>929</t>
  </si>
  <si>
    <t>Fibra Optica ADSS 144 F SPAN 100</t>
  </si>
  <si>
    <t>Cintillo de plastico tipo banderita de 10 cm</t>
  </si>
  <si>
    <t>Aislador ANSI 53-1</t>
  </si>
  <si>
    <t>Cable mensajero Galvanizado 3/16</t>
  </si>
  <si>
    <t>Soporte para NAP en acero inoxidable 201 Inc Perneria</t>
  </si>
  <si>
    <t>1237</t>
  </si>
  <si>
    <t>Cinta Vulcanizante</t>
  </si>
  <si>
    <t>Cintillo Metalico 16 Pulg(40cm)</t>
  </si>
  <si>
    <t>Herraje de retención tipo Eslabón</t>
  </si>
  <si>
    <t>Cruceta para reservar Cable ADSS de F.O.</t>
  </si>
  <si>
    <t>001238</t>
  </si>
  <si>
    <t>Poste CAC 9/250/2/140/275</t>
  </si>
  <si>
    <t>1236</t>
  </si>
  <si>
    <t>Cinta aislante 3M 18 mts/19mm/0.15mm</t>
  </si>
  <si>
    <t>000939</t>
  </si>
  <si>
    <t>Preformado 8.73mm Lote F 2021 (FO 24)</t>
  </si>
  <si>
    <t>1117</t>
  </si>
  <si>
    <t>Brazo metálico 40cm para cruceta</t>
  </si>
  <si>
    <t>Fleje de acero inoxidable 201SS 1/2 x 0.76mm 30.5m</t>
  </si>
  <si>
    <t>000940</t>
  </si>
  <si>
    <t>Preformado 11.3mm Lote F 2021 (FO 96)</t>
  </si>
  <si>
    <t>934</t>
  </si>
  <si>
    <t>Caja NAP de 8 para interior, 1 splitter 1x8, 8 adaptadores SC/APC y ferretería de instalación</t>
  </si>
  <si>
    <t>Hebilla de acero inoxidabe 1/2 201SS 100und</t>
  </si>
  <si>
    <t>000941</t>
  </si>
  <si>
    <t>Preformado 14.2mm Lote F 2021 (FO 144)</t>
  </si>
  <si>
    <t>Herraje de extesión 60 cm con tornillo</t>
  </si>
  <si>
    <t>1230</t>
  </si>
  <si>
    <t>Manguitos Termocontraible de 40mm</t>
  </si>
  <si>
    <t>LISTADO DE ACTIVIDADES Y MATERIALES</t>
  </si>
  <si>
    <t>Fecha:</t>
  </si>
  <si>
    <t>Instal.</t>
  </si>
  <si>
    <t>TECOM Servicios Generales</t>
  </si>
  <si>
    <t>N° PO:</t>
  </si>
  <si>
    <t>TENDIDO - FUSIÓN - MEDICIÓN</t>
  </si>
  <si>
    <t>CONSTRUCCIÓN E IMPLEMENTACIÓN DE REDES FTTH</t>
  </si>
  <si>
    <t>ACTIVIDAD:</t>
  </si>
  <si>
    <t>Codigo:</t>
  </si>
  <si>
    <t>Descripción</t>
  </si>
  <si>
    <t>Unidad.</t>
  </si>
  <si>
    <t>Costo</t>
  </si>
  <si>
    <t>Cantidad</t>
  </si>
  <si>
    <t>SubTotal</t>
  </si>
  <si>
    <t>INSTALACIÓN DE POSTE</t>
  </si>
  <si>
    <t>003889</t>
  </si>
  <si>
    <t>SERVICIO DE INSTALACIÓN DE POSTES</t>
  </si>
  <si>
    <t>UND</t>
  </si>
  <si>
    <t>S/. 0.00</t>
  </si>
  <si>
    <t>CONSTRUCCIÓN DE CANALIZACIÓN</t>
  </si>
  <si>
    <t>CDC0001</t>
  </si>
  <si>
    <t>CONSTRUCCION DE CAMARA 1 VIA BAJO TIERRA O JARDIN</t>
  </si>
  <si>
    <t>CDC0002</t>
  </si>
  <si>
    <t>CONSTRUCCION DE CAMARA 1 VIA BAJO ASFALTO O VEREDA</t>
  </si>
  <si>
    <t>CDC0003</t>
  </si>
  <si>
    <t>CONSTRUCCION DE CAMARA 2 VIAS BAJO TIERRA O JARDIN</t>
  </si>
  <si>
    <t>CDC0004</t>
  </si>
  <si>
    <t>CONSTRUCCION DE CAMARA 2 VIAS BAJO ASFALTO O VEREDA</t>
  </si>
  <si>
    <t>CDC0005</t>
  </si>
  <si>
    <t>CANALIZACION DE 1 VIA BAJO TIERRA O JARDIN</t>
  </si>
  <si>
    <t>CDC0006</t>
  </si>
  <si>
    <t>CANALIZACION DE 1 VIA BAJO ASFALTO O VEREDA</t>
  </si>
  <si>
    <t>CDC0007</t>
  </si>
  <si>
    <t>CANALIZACION DE 2 VIAS BAJO TIERRA O JARDIN</t>
  </si>
  <si>
    <t>CDC0008</t>
  </si>
  <si>
    <t>CANALIZACION DE 2 VIAS BAJO ASFALTO O VEREDA</t>
  </si>
  <si>
    <t>CDC0009</t>
  </si>
  <si>
    <t>BISEL EN CAMARA EXISTENTE HASTA 16 VIAS</t>
  </si>
  <si>
    <t>CDC0010</t>
  </si>
  <si>
    <t>INSTALACION TUBERIA EMPOTRADA, TUBO PVC SAP DE 1'' DIAMETRO</t>
  </si>
  <si>
    <t>CDC0011</t>
  </si>
  <si>
    <t>REPOSICION DE CONCRETO CON CONCRELISTO PARA RESISTENCIA DE 175 KG/CM2-e=0,10m</t>
  </si>
  <si>
    <t>S/.0.00</t>
  </si>
  <si>
    <t>TENDIDO DE FO FTTH</t>
  </si>
  <si>
    <t>3881</t>
  </si>
  <si>
    <t>MEDICION COMPROBACION DE F.O. EN BOBINA</t>
  </si>
  <si>
    <t>3860</t>
  </si>
  <si>
    <t>TENDIDO FIBRA OPTICA ADSS 24 FILAMENTOS (RESERVA INCLUIDA)</t>
  </si>
  <si>
    <t>ML</t>
  </si>
  <si>
    <t>3861</t>
  </si>
  <si>
    <t>TENDIDO FIBRA OPTICA ADSS 96FILAMENTOS (RESERVA INCLUIDA)</t>
  </si>
  <si>
    <t>3862</t>
  </si>
  <si>
    <t>TENDIDO FIBRA OPTICA ADSS 144 FILAMENTOS (RESERVA INCLUIDA)</t>
  </si>
  <si>
    <t>3873</t>
  </si>
  <si>
    <t>INSTALACION DE MENSAJERO GALVANIZADO 3/16"</t>
  </si>
  <si>
    <t>221.00</t>
  </si>
  <si>
    <t>3876</t>
  </si>
  <si>
    <t>INSTALACION DE CRUCETA PARA RESERVA DE FIBRA OPTICA ( AÉREO)</t>
  </si>
  <si>
    <t>3866</t>
  </si>
  <si>
    <t>INSTALACIÓN MUFA DISTRIBUCION TRONCAL TIPO FOSC 400 A4 1 A 144 FILAMENTOS</t>
  </si>
  <si>
    <t>3865</t>
  </si>
  <si>
    <t>INSTALACIÓN MUFA DISTRIBUCION DISTRIBUCIÓN TIPO FOSC 400 A8 1 A 96 FILAMENTOS</t>
  </si>
  <si>
    <t>2.00</t>
  </si>
  <si>
    <t>3863</t>
  </si>
  <si>
    <t>PREPARACIÓN DE EXTREMOS DE CABLE FIBRA ÓPTICA</t>
  </si>
  <si>
    <t>10.00</t>
  </si>
  <si>
    <t>3870</t>
  </si>
  <si>
    <t>SANGRADO DE CABLE DE FO OPTICA</t>
  </si>
  <si>
    <t>13.00</t>
  </si>
  <si>
    <t>3871</t>
  </si>
  <si>
    <t>SANGRADO DE BUFFER DE FIBRA OPTICA</t>
  </si>
  <si>
    <t>3880</t>
  </si>
  <si>
    <t>INSTALACIÓN DE SPLITTERS</t>
  </si>
  <si>
    <t>8.00</t>
  </si>
  <si>
    <t>3882</t>
  </si>
  <si>
    <t>QUEMADO DE MANGA TERMOCONTRACTIL</t>
  </si>
  <si>
    <t>3867</t>
  </si>
  <si>
    <t>CONFECCIÓN DE FUSIONES EN MUFAS, CAJAS NAP'S</t>
  </si>
  <si>
    <t>3872</t>
  </si>
  <si>
    <t>INSTALACION DE ETIQUETAS O AULAMINABLES PARA CABLE DE FO</t>
  </si>
  <si>
    <t>53.00</t>
  </si>
  <si>
    <t>3874</t>
  </si>
  <si>
    <t>ROTULADO DE CAJA NAP</t>
  </si>
  <si>
    <t>16.00</t>
  </si>
  <si>
    <t>3864</t>
  </si>
  <si>
    <t>INSTALACIÓN NAP DERIVACIÓN OPTICA EXTERIOR 16 SALIDAS</t>
  </si>
  <si>
    <t>3868</t>
  </si>
  <si>
    <t>MEDICIONES TRAZAS FIBRA ÓPTICA EQUIPO OTDR (IOLM)</t>
  </si>
  <si>
    <t>14.00</t>
  </si>
  <si>
    <t>3869</t>
  </si>
  <si>
    <t>MEDICIONES DE POTENCIA CON POWER METER</t>
  </si>
  <si>
    <t>256.00</t>
  </si>
  <si>
    <t>3875</t>
  </si>
  <si>
    <t>INSTALACIÓN DE ODF</t>
  </si>
  <si>
    <t>Total Actividades</t>
  </si>
  <si>
    <t>MATERIALES:</t>
  </si>
  <si>
    <t>INSTALACIÓN DE POSTES</t>
  </si>
  <si>
    <t>POSTE CAC 9/250/2/140/275</t>
  </si>
  <si>
    <t>001239</t>
  </si>
  <si>
    <t>POSTE CAC 12/300/165/345</t>
  </si>
  <si>
    <t>001240</t>
  </si>
  <si>
    <t>POSTE CAC 13/300/165/360</t>
  </si>
  <si>
    <t>CONSTRUCCIÓN DE CANALIZACIÓN Y CÁMARAS</t>
  </si>
  <si>
    <t>S/C</t>
  </si>
  <si>
    <t>MARCOS Y TAPAS METALICAS LOGO WOW</t>
  </si>
  <si>
    <t>-</t>
  </si>
  <si>
    <t>BULK 4</t>
  </si>
  <si>
    <t>BULK 5</t>
  </si>
  <si>
    <t>BULK 6</t>
  </si>
  <si>
    <t>BULK 7</t>
  </si>
  <si>
    <t>REPOSICION DE CONCRETO CON CONCRELISTO PARA RESISTENCIA DE 210 KG/CM2-e=0,20m</t>
  </si>
  <si>
    <t>TENDIDO DE FO</t>
  </si>
  <si>
    <t>FIBRA OPTICA ADSS 24F SPAN 100M</t>
  </si>
  <si>
    <t>M</t>
  </si>
  <si>
    <t>FIBRA OPTICA ADSS 96F SPAN 100M</t>
  </si>
  <si>
    <t>FIBRA OPTICA ADSS 144 F SPAN 100M</t>
  </si>
  <si>
    <t>PREFORMADO PARA FO 24F SPAN 100M</t>
  </si>
  <si>
    <t>PREFORMADO PARA FO 100F SPAN 100M</t>
  </si>
  <si>
    <t>PREFORMADO PARA FO 144F SPAN 100M</t>
  </si>
  <si>
    <t>CRUCETA PARA RESERVAR FO 60CM</t>
  </si>
  <si>
    <t>FLEJE DE ACERO INOXIDABLE 1/2</t>
  </si>
  <si>
    <t>HEBILLA DE ACERO INOXIDABLE 1/2</t>
  </si>
  <si>
    <t>CJA</t>
  </si>
  <si>
    <t>FLEJE DE ACERO INOXIDABLE 3/4</t>
  </si>
  <si>
    <t>HEBILLA DE ACERO INOXIDABLE 3/4</t>
  </si>
  <si>
    <t>HERRAJE DE RETENCIÓN TIPO ESLABÓN</t>
  </si>
  <si>
    <t>HERRAJE CLEVIS 4 MM CON PIN DE 1/2</t>
  </si>
  <si>
    <t>AISLADOR CERÁMICO TIPO CARRETE ANSI 53-1</t>
  </si>
  <si>
    <t>PREFORMADO 3/16" ROJO</t>
  </si>
  <si>
    <t>CABLE MENSAJERO GALVANIZADO 3/16</t>
  </si>
  <si>
    <t>CLAMP DE SUSPENSIÓN DE 3 BOLT</t>
  </si>
  <si>
    <t>GRAPA DE CRUCE AMERICANO 1/8</t>
  </si>
  <si>
    <t>CINTILLO AMARRACABLE 38 CM</t>
  </si>
  <si>
    <t>CTO</t>
  </si>
  <si>
    <t>CINTILLO METÁLICO DE 10"</t>
  </si>
  <si>
    <t>CINTILLO METALICO 16 PULG(40CM)</t>
  </si>
  <si>
    <t>SOPORTE PARA MUFAS EN ACERO INOXIDABLE  201 INC. PERNERIA</t>
  </si>
  <si>
    <t>SOPORTE PARA NAP EN ACERO INOXIDABLE 201 INC PERNERIA</t>
  </si>
  <si>
    <t>HERRAJE DE EXTENSIÓN 40 CM CON TORNILLO</t>
  </si>
  <si>
    <t>HERRAJE DE EXTENSIÓN 60 CM CON TORNILLO</t>
  </si>
  <si>
    <t>BRAZO METÁLICO DE 8CM</t>
  </si>
  <si>
    <t>HERRAJE DE EXTENSION ESPECIAL DE 100 CM</t>
  </si>
  <si>
    <t>CIERRE DE EMPALME TIPO DOMO 144F CON 6 BANDEJAS Y ACCESORIOS</t>
  </si>
  <si>
    <t>CIERRE DE EMPALME TIPO DOMO 96F CON 4 BANDEJAS Y ACCESORIOS</t>
  </si>
  <si>
    <t>TUBO DE TRANSPORTE 3MM 4,2(43CM)</t>
  </si>
  <si>
    <t>SPLITTER OPTICO PLC 1X4</t>
  </si>
  <si>
    <t>000935</t>
  </si>
  <si>
    <t>CAJA NAP 16 OUTDOOR, 2 SPT 1X8, SC/APC + FERRETERÍA DE INSTALACIÓN</t>
  </si>
  <si>
    <t>BANDEJA ODF DE 24 ADAPTADORES SC/APC, 24 SPLITTERS 1X2 MICRO-SEALING 0.9MM SIN CONECTORES DE SALIDA Y CONECTORES DE ENTRADA SC/APC, 4 BANDEJAS DE FUSIÓN PARA 24 FIBRAS Y 50 MANGUITOS TERMO-RETRÁCTILES DE 40MM.</t>
  </si>
  <si>
    <t>PLACA IDENTIFICADORA DE F.O.</t>
  </si>
  <si>
    <t>CINTILLO 100MM X 2.5MM NEGRO</t>
  </si>
  <si>
    <t>CINTILLO DE PLASTICO TIPO BANDERITA DE 10 CM</t>
  </si>
  <si>
    <t>CINTA AISLANTE 3M 18MTS/19MM/0.15MM</t>
  </si>
  <si>
    <t>CINTA VULCANIZANTE 3M</t>
  </si>
  <si>
    <t>SMOUV PROTECTOR DE EMPALME 40 MM</t>
  </si>
  <si>
    <t>SMOUV PROTECTOR DE EMPALME 60 MM</t>
  </si>
  <si>
    <t>MATERIALES SUMINISTRADOS POR CONTRATISTA</t>
  </si>
  <si>
    <t>Total Materiales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</si>
</sst>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0070CA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FFFF"/>
      <name val="Verdana"/>
      <family val="2"/>
    </font>
    <font>
      <sz val="8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color rgb="FF7030A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9"/>
      <color rgb="FF7030A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9FEB8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4D7AE8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tted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1" fillId="11" borderId="9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12" borderId="9" xfId="0" applyFont="1" applyFill="1" applyBorder="1" applyAlignment="1">
      <alignment horizontal="center" vertical="center" wrapText="1"/>
    </xf>
    <xf numFmtId="0" fontId="11" fillId="13" borderId="9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4" xfId="0" applyBorder="1"/>
    <xf numFmtId="0" fontId="19" fillId="0" borderId="0" xfId="0" applyFont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7" borderId="0" xfId="0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20" fillId="7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3" fillId="6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2</xdr:col>
      <xdr:colOff>436074</xdr:colOff>
      <xdr:row>3</xdr:row>
      <xdr:rowOff>114382</xdr:rowOff>
    </xdr:to>
    <xdr:pic>
      <xdr:nvPicPr>
        <xdr:cNvPr id="2" name="Picture 1" descr="wow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95250"/>
          <a:ext cx="1502874" cy="590632"/>
        </a:xfrm>
        <a:prstGeom prst="rect">
          <a:avLst/>
        </a:prstGeom>
      </xdr:spPr>
    </xdr:pic>
    <xdr:clientData/>
  </xdr:twoCellAnchor>
  <xdr:twoCellAnchor editAs="oneCell">
    <xdr:from>
      <xdr:col>69</xdr:col>
      <xdr:colOff>142875</xdr:colOff>
      <xdr:row>0</xdr:row>
      <xdr:rowOff>95250</xdr:rowOff>
    </xdr:from>
    <xdr:to>
      <xdr:col>75</xdr:col>
      <xdr:colOff>352425</xdr:colOff>
      <xdr:row>2</xdr:row>
      <xdr:rowOff>133350</xdr:rowOff>
    </xdr:to>
    <xdr:pic>
      <xdr:nvPicPr>
        <xdr:cNvPr id="3" name="Picture 2" descr="suplexa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0" y="95250"/>
          <a:ext cx="3810000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95250</xdr:rowOff>
    </xdr:from>
    <xdr:to>
      <xdr:col>2</xdr:col>
      <xdr:colOff>678397</xdr:colOff>
      <xdr:row>4</xdr:row>
      <xdr:rowOff>42009</xdr:rowOff>
    </xdr:to>
    <xdr:pic>
      <xdr:nvPicPr>
        <xdr:cNvPr id="2" name="Picture 1" descr="wow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95250"/>
          <a:ext cx="1554697" cy="7087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0</xdr:row>
      <xdr:rowOff>95250</xdr:rowOff>
    </xdr:from>
    <xdr:to>
      <xdr:col>12</xdr:col>
      <xdr:colOff>292100</xdr:colOff>
      <xdr:row>2</xdr:row>
      <xdr:rowOff>133350</xdr:rowOff>
    </xdr:to>
    <xdr:pic>
      <xdr:nvPicPr>
        <xdr:cNvPr id="3" name="Picture 2" descr="suplexa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48225" y="95250"/>
          <a:ext cx="4445000" cy="41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BW80"/>
  <sheetViews>
    <sheetView showGridLines="0" tabSelected="1" workbookViewId="0"/>
  </sheetViews>
  <sheetFormatPr defaultRowHeight="15"/>
  <cols>
    <col min="1" max="3" width="8.7109375" customWidth="1"/>
    <col min="4" max="4" width="22.7109375" customWidth="1"/>
    <col min="5" max="6" width="8.7109375" customWidth="1"/>
    <col min="7" max="8" width="20" customWidth="1"/>
    <col min="9" max="9" width="9.28515625" customWidth="1"/>
    <col min="10" max="10" width="15.140625" customWidth="1"/>
    <col min="11" max="12" width="15" customWidth="1"/>
    <col min="13" max="68" width="8.7109375" customWidth="1"/>
    <col min="69" max="74" width="6.28515625" customWidth="1"/>
    <col min="75" max="75" width="22.5703125" customWidth="1"/>
  </cols>
  <sheetData>
    <row r="5" spans="1:23">
      <c r="A5" s="1" t="s">
        <v>0</v>
      </c>
      <c r="C5" s="2" t="s">
        <v>1</v>
      </c>
      <c r="D5" s="2"/>
      <c r="E5" s="2"/>
      <c r="F5" s="2"/>
      <c r="H5" s="1" t="s">
        <v>2</v>
      </c>
      <c r="I5" s="3" t="s">
        <v>3</v>
      </c>
      <c r="J5" s="3"/>
      <c r="K5" s="3"/>
      <c r="R5" s="1" t="s">
        <v>4</v>
      </c>
      <c r="T5" s="2" t="s">
        <v>5</v>
      </c>
      <c r="U5" s="2"/>
      <c r="V5" s="2"/>
      <c r="W5" s="2"/>
    </row>
    <row r="6" spans="1:23" ht="5" customHeight="1"/>
    <row r="7" spans="1:23">
      <c r="A7" s="1" t="s">
        <v>6</v>
      </c>
      <c r="C7" s="2" t="s">
        <v>7</v>
      </c>
      <c r="D7" s="2"/>
      <c r="E7" s="2"/>
      <c r="F7" s="2"/>
      <c r="H7" s="1" t="s">
        <v>8</v>
      </c>
      <c r="I7" s="3" t="s">
        <v>9</v>
      </c>
      <c r="J7" s="3"/>
      <c r="K7" s="3"/>
      <c r="R7" s="1" t="s">
        <v>10</v>
      </c>
      <c r="T7" s="2" t="s">
        <v>11</v>
      </c>
      <c r="U7" s="2"/>
      <c r="V7" s="2"/>
      <c r="W7" s="2"/>
    </row>
    <row r="8" spans="1:23" ht="5" customHeight="1"/>
    <row r="9" spans="1:23">
      <c r="A9" s="1" t="s">
        <v>12</v>
      </c>
      <c r="C9" s="2" t="s">
        <v>13</v>
      </c>
      <c r="D9" s="2"/>
      <c r="E9" s="2"/>
      <c r="F9" s="2"/>
      <c r="H9" s="1" t="s">
        <v>14</v>
      </c>
      <c r="I9" s="3" t="s">
        <v>15</v>
      </c>
      <c r="J9" s="3"/>
      <c r="K9" s="3"/>
    </row>
    <row r="11" spans="1:23" ht="18" customHeight="1">
      <c r="A11" s="4" t="s">
        <v>16</v>
      </c>
      <c r="B11" s="4"/>
      <c r="C11" s="4"/>
      <c r="D11" s="5" t="s">
        <v>17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6" t="s">
        <v>18</v>
      </c>
      <c r="P11" s="6"/>
      <c r="R11" s="5" t="s">
        <v>19</v>
      </c>
      <c r="S11" s="5"/>
      <c r="T11" s="5"/>
      <c r="U11" s="5"/>
      <c r="V11" s="5"/>
      <c r="W11" s="5"/>
    </row>
    <row r="12" spans="1:23" ht="18" customHeight="1">
      <c r="A12" s="4"/>
      <c r="B12" s="4"/>
      <c r="C12" s="4"/>
      <c r="D12" s="7" t="s">
        <v>20</v>
      </c>
      <c r="E12" s="7"/>
      <c r="F12" s="7" t="s">
        <v>21</v>
      </c>
      <c r="G12" s="7"/>
      <c r="H12" s="7" t="s">
        <v>22</v>
      </c>
      <c r="I12" s="7"/>
      <c r="J12" s="7"/>
      <c r="K12" s="7" t="s">
        <v>23</v>
      </c>
      <c r="L12" s="7"/>
      <c r="M12" s="7" t="s">
        <v>24</v>
      </c>
      <c r="N12" s="7"/>
      <c r="O12" s="6"/>
      <c r="P12" s="6"/>
      <c r="R12" s="8" t="s">
        <v>25</v>
      </c>
      <c r="S12" s="7" t="s">
        <v>26</v>
      </c>
      <c r="T12" s="7" t="s">
        <v>27</v>
      </c>
      <c r="U12" s="7" t="s">
        <v>28</v>
      </c>
      <c r="V12" s="7" t="s">
        <v>29</v>
      </c>
      <c r="W12" s="9" t="s">
        <v>30</v>
      </c>
    </row>
    <row r="13" spans="1:23" ht="18" customHeight="1">
      <c r="A13" s="10" t="s">
        <v>31</v>
      </c>
      <c r="B13" s="10"/>
      <c r="C13" s="10"/>
      <c r="D13" s="11">
        <f>SUM(V25:V43)</f>
        <v>0</v>
      </c>
      <c r="E13" s="11"/>
      <c r="F13" s="11" t="s">
        <v>32</v>
      </c>
      <c r="G13" s="11"/>
      <c r="H13" s="11">
        <f>SUM(BR25:BR43)</f>
        <v>0</v>
      </c>
      <c r="I13" s="11"/>
      <c r="J13" s="11"/>
      <c r="K13" s="12" t="s">
        <v>33</v>
      </c>
      <c r="L13" s="12"/>
      <c r="M13" s="11">
        <f>SUM(D13:H13)*K13</f>
        <v>0</v>
      </c>
      <c r="N13" s="11"/>
      <c r="O13" s="11">
        <f>SUM(D13:M13)</f>
        <v>0</v>
      </c>
      <c r="P13" s="11"/>
      <c r="R13" s="13" t="s">
        <v>34</v>
      </c>
      <c r="S13" s="14" t="s">
        <v>34</v>
      </c>
      <c r="T13" s="14" t="s">
        <v>34</v>
      </c>
      <c r="U13" s="14" t="s">
        <v>34</v>
      </c>
      <c r="V13" s="14" t="s">
        <v>35</v>
      </c>
      <c r="W13" s="15" t="s">
        <v>34</v>
      </c>
    </row>
    <row r="14" spans="1:23" ht="18" customHeight="1">
      <c r="A14" s="16" t="s">
        <v>36</v>
      </c>
      <c r="B14" s="16"/>
      <c r="C14" s="16"/>
      <c r="D14" s="17" t="s">
        <v>32</v>
      </c>
      <c r="E14" s="17"/>
      <c r="F14" s="17" t="s">
        <v>32</v>
      </c>
      <c r="G14" s="17"/>
      <c r="H14" s="17" t="s">
        <v>32</v>
      </c>
      <c r="I14" s="17"/>
      <c r="J14" s="17"/>
      <c r="K14" s="18" t="s">
        <v>33</v>
      </c>
      <c r="L14" s="18"/>
      <c r="M14" s="17" t="s">
        <v>32</v>
      </c>
      <c r="N14" s="17"/>
      <c r="O14" s="16" t="s">
        <v>32</v>
      </c>
      <c r="P14" s="16"/>
      <c r="R14" s="13"/>
      <c r="S14" s="14"/>
      <c r="T14" s="14"/>
      <c r="U14" s="14"/>
      <c r="V14" s="14"/>
      <c r="W14" s="15"/>
    </row>
    <row r="15" spans="1:23" ht="18" customHeight="1">
      <c r="A15" s="19" t="s">
        <v>37</v>
      </c>
      <c r="B15" s="19"/>
      <c r="C15" s="19"/>
      <c r="D15" s="20" t="s">
        <v>32</v>
      </c>
      <c r="E15" s="20"/>
      <c r="F15" s="20" t="s">
        <v>32</v>
      </c>
      <c r="G15" s="20"/>
      <c r="H15" s="20" t="s">
        <v>32</v>
      </c>
      <c r="I15" s="20"/>
      <c r="J15" s="20"/>
      <c r="K15" s="21" t="s">
        <v>33</v>
      </c>
      <c r="L15" s="21"/>
      <c r="M15" s="20" t="s">
        <v>32</v>
      </c>
      <c r="N15" s="20"/>
      <c r="O15" s="19" t="s">
        <v>32</v>
      </c>
      <c r="P15" s="19"/>
      <c r="R15" s="13"/>
      <c r="S15" s="14"/>
      <c r="T15" s="14"/>
      <c r="U15" s="14"/>
      <c r="V15" s="14"/>
      <c r="W15" s="15"/>
    </row>
    <row r="16" spans="1:23" ht="18" customHeight="1"/>
    <row r="17" spans="1:75" ht="18" customHeight="1">
      <c r="A17" s="22" t="s">
        <v>38</v>
      </c>
      <c r="C17" s="23" t="s">
        <v>39</v>
      </c>
      <c r="D17" s="23"/>
      <c r="F17" s="22" t="s">
        <v>40</v>
      </c>
      <c r="G17" s="24" t="s">
        <v>41</v>
      </c>
      <c r="H17" s="22" t="s">
        <v>42</v>
      </c>
      <c r="I17" s="22"/>
      <c r="J17" s="22"/>
      <c r="K17" s="24" t="s">
        <v>41</v>
      </c>
      <c r="L17" s="22" t="s">
        <v>43</v>
      </c>
      <c r="M17" s="22"/>
      <c r="N17" s="24" t="s">
        <v>41</v>
      </c>
    </row>
    <row r="18" spans="1:75" ht="18" customHeight="1"/>
    <row r="19" spans="1:75" ht="18" customHeight="1">
      <c r="A19" s="25" t="s">
        <v>44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4" t="s">
        <v>45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 t="s">
        <v>46</v>
      </c>
      <c r="BR19" s="4"/>
      <c r="BS19" s="4"/>
      <c r="BT19" s="4"/>
      <c r="BU19" s="4"/>
      <c r="BV19" s="4"/>
      <c r="BW19" s="26" t="s">
        <v>47</v>
      </c>
    </row>
    <row r="20" spans="1:75" ht="18" customHeight="1">
      <c r="A20" s="27" t="s">
        <v>50</v>
      </c>
      <c r="B20" s="28" t="s">
        <v>48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 t="s">
        <v>49</v>
      </c>
      <c r="W20" s="28"/>
      <c r="X20" s="28"/>
      <c r="Y20" s="28"/>
      <c r="Z20" s="28"/>
      <c r="AA20" s="28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26"/>
    </row>
    <row r="21" spans="1:75" ht="18" customHeight="1">
      <c r="A21" s="27"/>
      <c r="B21" s="29" t="s">
        <v>51</v>
      </c>
      <c r="C21" s="30" t="s">
        <v>52</v>
      </c>
      <c r="D21" s="30" t="s">
        <v>53</v>
      </c>
      <c r="E21" s="30" t="s">
        <v>54</v>
      </c>
      <c r="F21" s="30" t="s">
        <v>55</v>
      </c>
      <c r="G21" s="31" t="s">
        <v>56</v>
      </c>
      <c r="H21" s="31"/>
      <c r="I21" s="30" t="s">
        <v>59</v>
      </c>
      <c r="J21" s="30" t="s">
        <v>60</v>
      </c>
      <c r="K21" s="30" t="s">
        <v>61</v>
      </c>
      <c r="L21" s="32" t="s">
        <v>62</v>
      </c>
      <c r="M21" s="33" t="s">
        <v>63</v>
      </c>
      <c r="N21" s="33"/>
      <c r="O21" s="33" t="s">
        <v>64</v>
      </c>
      <c r="P21" s="33"/>
      <c r="Q21" s="33" t="s">
        <v>64</v>
      </c>
      <c r="R21" s="33"/>
      <c r="S21" s="34" t="s">
        <v>70</v>
      </c>
      <c r="T21" s="34"/>
      <c r="U21" s="34"/>
      <c r="V21" s="35" t="s">
        <v>71</v>
      </c>
      <c r="W21" s="35"/>
      <c r="X21" s="33" t="s">
        <v>75</v>
      </c>
      <c r="Y21" s="33"/>
      <c r="Z21" s="33" t="s">
        <v>77</v>
      </c>
      <c r="AA21" s="33"/>
      <c r="AB21" s="36" t="s">
        <v>79</v>
      </c>
      <c r="AC21" s="36" t="s">
        <v>81</v>
      </c>
      <c r="AD21" s="36" t="s">
        <v>83</v>
      </c>
      <c r="AE21" s="36" t="s">
        <v>85</v>
      </c>
      <c r="AF21" s="36" t="s">
        <v>87</v>
      </c>
      <c r="AG21" s="36" t="s">
        <v>89</v>
      </c>
      <c r="AH21" s="36" t="s">
        <v>91</v>
      </c>
      <c r="AI21" s="36" t="s">
        <v>93</v>
      </c>
      <c r="AJ21" s="36" t="s">
        <v>95</v>
      </c>
      <c r="AK21" s="36" t="s">
        <v>97</v>
      </c>
      <c r="AL21" s="36" t="s">
        <v>99</v>
      </c>
      <c r="AM21" s="36" t="s">
        <v>101</v>
      </c>
      <c r="AN21" s="36" t="s">
        <v>103</v>
      </c>
      <c r="AO21" s="36" t="s">
        <v>105</v>
      </c>
      <c r="AP21" s="36" t="s">
        <v>107</v>
      </c>
      <c r="AQ21" s="36" t="s">
        <v>109</v>
      </c>
      <c r="AR21" s="36" t="s">
        <v>111</v>
      </c>
      <c r="AS21" s="36" t="s">
        <v>113</v>
      </c>
      <c r="AT21" s="36" t="s">
        <v>115</v>
      </c>
      <c r="AU21" s="36" t="s">
        <v>117</v>
      </c>
      <c r="AV21" s="36" t="s">
        <v>119</v>
      </c>
      <c r="AW21" s="36" t="s">
        <v>121</v>
      </c>
      <c r="AX21" s="36" t="s">
        <v>123</v>
      </c>
      <c r="AY21" s="36" t="s">
        <v>125</v>
      </c>
      <c r="AZ21" s="36" t="s">
        <v>127</v>
      </c>
      <c r="BA21" s="36"/>
      <c r="BB21" s="36"/>
      <c r="BC21" s="36"/>
      <c r="BD21" s="36"/>
      <c r="BE21" s="36" t="s">
        <v>133</v>
      </c>
      <c r="BF21" s="36" t="s">
        <v>135</v>
      </c>
      <c r="BG21" s="36" t="s">
        <v>137</v>
      </c>
      <c r="BH21" s="36" t="s">
        <v>139</v>
      </c>
      <c r="BI21" s="36" t="s">
        <v>141</v>
      </c>
      <c r="BJ21" s="36" t="s">
        <v>143</v>
      </c>
      <c r="BK21" s="33" t="s">
        <v>145</v>
      </c>
      <c r="BL21" s="33" t="s">
        <v>147</v>
      </c>
      <c r="BM21" s="33" t="s">
        <v>149</v>
      </c>
      <c r="BN21" s="33" t="s">
        <v>151</v>
      </c>
      <c r="BO21" s="33" t="s">
        <v>153</v>
      </c>
      <c r="BP21" s="37" t="s">
        <v>155</v>
      </c>
      <c r="BQ21" s="38" t="s">
        <v>157</v>
      </c>
      <c r="BR21" s="38"/>
      <c r="BS21" s="38" t="s">
        <v>160</v>
      </c>
      <c r="BT21" s="38"/>
      <c r="BU21" s="38" t="s">
        <v>161</v>
      </c>
      <c r="BV21" s="38"/>
      <c r="BW21" s="39" t="s">
        <v>162</v>
      </c>
    </row>
    <row r="22" spans="1:75" ht="18" customHeight="1">
      <c r="A22" s="27"/>
      <c r="B22" s="29"/>
      <c r="C22" s="30"/>
      <c r="D22" s="30"/>
      <c r="E22" s="30"/>
      <c r="F22" s="30"/>
      <c r="G22" s="31"/>
      <c r="H22" s="31"/>
      <c r="I22" s="30"/>
      <c r="J22" s="30"/>
      <c r="K22" s="30"/>
      <c r="L22" s="32"/>
      <c r="M22" s="40" t="s">
        <v>65</v>
      </c>
      <c r="N22" s="40"/>
      <c r="O22" s="41" t="s">
        <v>66</v>
      </c>
      <c r="P22" s="41"/>
      <c r="Q22" s="41" t="s">
        <v>67</v>
      </c>
      <c r="R22" s="41"/>
      <c r="S22" s="42" t="s">
        <v>28</v>
      </c>
      <c r="T22" s="42" t="s">
        <v>29</v>
      </c>
      <c r="U22" s="42" t="s">
        <v>30</v>
      </c>
      <c r="V22" s="43" t="s">
        <v>72</v>
      </c>
      <c r="W22" s="43"/>
      <c r="X22" s="31" t="s">
        <v>76</v>
      </c>
      <c r="Y22" s="31"/>
      <c r="Z22" s="44" t="s">
        <v>78</v>
      </c>
      <c r="AA22" s="44"/>
      <c r="AB22" s="45" t="s">
        <v>80</v>
      </c>
      <c r="AC22" s="45" t="s">
        <v>82</v>
      </c>
      <c r="AD22" s="45" t="s">
        <v>84</v>
      </c>
      <c r="AE22" s="45" t="s">
        <v>86</v>
      </c>
      <c r="AF22" s="45" t="s">
        <v>88</v>
      </c>
      <c r="AG22" s="45" t="s">
        <v>90</v>
      </c>
      <c r="AH22" s="45" t="s">
        <v>92</v>
      </c>
      <c r="AI22" s="45" t="s">
        <v>94</v>
      </c>
      <c r="AJ22" s="45" t="s">
        <v>96</v>
      </c>
      <c r="AK22" s="45" t="s">
        <v>98</v>
      </c>
      <c r="AL22" s="45" t="s">
        <v>100</v>
      </c>
      <c r="AM22" s="45" t="s">
        <v>102</v>
      </c>
      <c r="AN22" s="45" t="s">
        <v>104</v>
      </c>
      <c r="AO22" s="45" t="s">
        <v>106</v>
      </c>
      <c r="AP22" s="45" t="s">
        <v>108</v>
      </c>
      <c r="AQ22" s="45" t="s">
        <v>110</v>
      </c>
      <c r="AR22" s="45" t="s">
        <v>112</v>
      </c>
      <c r="AS22" s="45" t="s">
        <v>114</v>
      </c>
      <c r="AT22" s="45" t="s">
        <v>116</v>
      </c>
      <c r="AU22" s="45" t="s">
        <v>118</v>
      </c>
      <c r="AV22" s="45" t="s">
        <v>120</v>
      </c>
      <c r="AW22" s="45" t="s">
        <v>122</v>
      </c>
      <c r="AX22" s="45" t="s">
        <v>124</v>
      </c>
      <c r="AY22" s="45" t="s">
        <v>126</v>
      </c>
      <c r="AZ22" s="45" t="s">
        <v>128</v>
      </c>
      <c r="BA22" s="45" t="s">
        <v>129</v>
      </c>
      <c r="BB22" s="45" t="s">
        <v>130</v>
      </c>
      <c r="BC22" s="45" t="s">
        <v>131</v>
      </c>
      <c r="BD22" s="45" t="s">
        <v>132</v>
      </c>
      <c r="BE22" s="45" t="s">
        <v>134</v>
      </c>
      <c r="BF22" s="45" t="s">
        <v>136</v>
      </c>
      <c r="BG22" s="45" t="s">
        <v>138</v>
      </c>
      <c r="BH22" s="45" t="s">
        <v>140</v>
      </c>
      <c r="BI22" s="45" t="s">
        <v>142</v>
      </c>
      <c r="BJ22" s="45" t="s">
        <v>144</v>
      </c>
      <c r="BK22" s="29" t="s">
        <v>146</v>
      </c>
      <c r="BL22" s="30" t="s">
        <v>148</v>
      </c>
      <c r="BM22" s="30" t="s">
        <v>150</v>
      </c>
      <c r="BN22" s="30" t="s">
        <v>152</v>
      </c>
      <c r="BO22" s="30" t="s">
        <v>154</v>
      </c>
      <c r="BP22" s="32" t="s">
        <v>156</v>
      </c>
      <c r="BQ22" s="46" t="s">
        <v>158</v>
      </c>
      <c r="BR22" s="46" t="s">
        <v>159</v>
      </c>
      <c r="BS22" s="46" t="s">
        <v>158</v>
      </c>
      <c r="BT22" s="46" t="s">
        <v>159</v>
      </c>
      <c r="BU22" s="46" t="s">
        <v>158</v>
      </c>
      <c r="BV22" s="46" t="s">
        <v>159</v>
      </c>
      <c r="BW22" s="39"/>
    </row>
    <row r="23" spans="1:75" ht="18" customHeight="1">
      <c r="A23" s="27"/>
      <c r="B23" s="29"/>
      <c r="C23" s="30"/>
      <c r="D23" s="30"/>
      <c r="E23" s="30"/>
      <c r="F23" s="30"/>
      <c r="G23" s="30" t="s">
        <v>57</v>
      </c>
      <c r="H23" s="30" t="s">
        <v>58</v>
      </c>
      <c r="I23" s="30"/>
      <c r="J23" s="30"/>
      <c r="K23" s="30"/>
      <c r="L23" s="32"/>
      <c r="M23" s="47" t="s">
        <v>68</v>
      </c>
      <c r="N23" s="27" t="s">
        <v>69</v>
      </c>
      <c r="O23" s="27" t="s">
        <v>68</v>
      </c>
      <c r="P23" s="27" t="s">
        <v>69</v>
      </c>
      <c r="Q23" s="27" t="s">
        <v>68</v>
      </c>
      <c r="R23" s="27" t="s">
        <v>69</v>
      </c>
      <c r="S23" s="42"/>
      <c r="T23" s="42"/>
      <c r="U23" s="42"/>
      <c r="V23" s="47" t="s">
        <v>73</v>
      </c>
      <c r="W23" s="27" t="s">
        <v>74</v>
      </c>
      <c r="X23" s="27" t="s">
        <v>73</v>
      </c>
      <c r="Y23" s="27" t="s">
        <v>74</v>
      </c>
      <c r="Z23" s="27" t="s">
        <v>73</v>
      </c>
      <c r="AA23" s="48" t="s">
        <v>74</v>
      </c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29"/>
      <c r="BL23" s="30"/>
      <c r="BM23" s="30"/>
      <c r="BN23" s="30"/>
      <c r="BO23" s="30"/>
      <c r="BP23" s="32"/>
      <c r="BQ23" s="46"/>
      <c r="BR23" s="46"/>
      <c r="BS23" s="46"/>
      <c r="BT23" s="46"/>
      <c r="BU23" s="46"/>
      <c r="BV23" s="46"/>
      <c r="BW23" s="39"/>
    </row>
    <row r="24" spans="1:75" ht="18" customHeight="1">
      <c r="A24" s="27"/>
      <c r="B24" s="29"/>
      <c r="C24" s="30"/>
      <c r="D24" s="30"/>
      <c r="E24" s="30"/>
      <c r="F24" s="30"/>
      <c r="G24" s="30"/>
      <c r="H24" s="30"/>
      <c r="I24" s="30"/>
      <c r="J24" s="30"/>
      <c r="K24" s="30"/>
      <c r="L24" s="32"/>
      <c r="M24" s="47"/>
      <c r="N24" s="27"/>
      <c r="O24" s="27"/>
      <c r="P24" s="27"/>
      <c r="Q24" s="27"/>
      <c r="R24" s="27"/>
      <c r="S24" s="42"/>
      <c r="T24" s="42"/>
      <c r="U24" s="42"/>
      <c r="V24" s="47"/>
      <c r="W24" s="27"/>
      <c r="X24" s="27"/>
      <c r="Y24" s="27"/>
      <c r="Z24" s="27"/>
      <c r="AA24" s="48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29"/>
      <c r="BL24" s="30"/>
      <c r="BM24" s="30"/>
      <c r="BN24" s="30"/>
      <c r="BO24" s="30"/>
      <c r="BP24" s="32"/>
      <c r="BQ24" s="46"/>
      <c r="BR24" s="46"/>
      <c r="BS24" s="46"/>
      <c r="BT24" s="46"/>
      <c r="BU24" s="46"/>
      <c r="BV24" s="46"/>
      <c r="BW24" s="39"/>
    </row>
    <row r="25" spans="1:75" ht="18" customHeight="1">
      <c r="A25" s="49" t="s">
        <v>163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50"/>
      <c r="BU25" s="50"/>
      <c r="BV25" s="50"/>
      <c r="BW25" s="51"/>
    </row>
    <row r="26" spans="1:75" ht="18" customHeight="1">
      <c r="A26" s="52" t="s">
        <v>164</v>
      </c>
      <c r="B26" s="52" t="s">
        <v>165</v>
      </c>
      <c r="C26" s="52" t="s">
        <v>167</v>
      </c>
      <c r="D26" s="52" t="s">
        <v>166</v>
      </c>
      <c r="E26" s="52" t="s">
        <v>168</v>
      </c>
      <c r="F26" s="52"/>
      <c r="G26" s="52">
        <v>-11.94862400000000</v>
      </c>
      <c r="H26" s="52">
        <v>-77.07366400000000</v>
      </c>
      <c r="I26" s="52">
        <v>4</v>
      </c>
      <c r="J26" s="52"/>
      <c r="K26" s="52"/>
      <c r="L26" s="52" t="s">
        <v>169</v>
      </c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>
        <v>1.00</v>
      </c>
      <c r="AC26" s="52">
        <v>2.00</v>
      </c>
      <c r="AD26" s="52">
        <v>4.00</v>
      </c>
      <c r="AE26" s="52">
        <v>1.00</v>
      </c>
      <c r="AF26" s="52">
        <v>4.00</v>
      </c>
      <c r="AG26" s="52"/>
      <c r="AH26" s="52"/>
      <c r="AI26" s="52"/>
      <c r="AJ26" s="52">
        <v>3.20</v>
      </c>
      <c r="AK26" s="52">
        <v>4.00</v>
      </c>
      <c r="AL26" s="52">
        <v>2.00</v>
      </c>
      <c r="AM26" s="52">
        <v>2.00</v>
      </c>
      <c r="AN26" s="52"/>
      <c r="AO26" s="52">
        <v>1.00</v>
      </c>
      <c r="AP26" s="52"/>
      <c r="AQ26" s="52"/>
      <c r="AR26" s="52"/>
      <c r="AS26" s="52"/>
      <c r="AT26" s="52"/>
      <c r="AU26" s="52"/>
      <c r="AV26" s="52">
        <v>1.00</v>
      </c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>
        <v>4.00</v>
      </c>
      <c r="BM26" s="52">
        <v>1.00</v>
      </c>
      <c r="BN26" s="52"/>
      <c r="BO26" s="52"/>
      <c r="BP26" s="52">
        <v>2.00</v>
      </c>
      <c r="BQ26" s="52"/>
      <c r="BR26" s="52">
        <v>12</v>
      </c>
      <c r="BS26" s="52"/>
      <c r="BT26" s="52"/>
      <c r="BU26" s="52"/>
      <c r="BV26" s="52"/>
      <c r="BW26" s="52" t="s">
        <v>170</v>
      </c>
    </row>
    <row r="27" spans="1:75" ht="18" customHeight="1">
      <c r="A27" s="52" t="s">
        <v>171</v>
      </c>
      <c r="B27" s="52" t="s">
        <v>172</v>
      </c>
      <c r="C27" s="52" t="s">
        <v>167</v>
      </c>
      <c r="D27" s="52" t="s">
        <v>166</v>
      </c>
      <c r="E27" s="52" t="s">
        <v>168</v>
      </c>
      <c r="F27" s="52"/>
      <c r="G27" s="52">
        <v>-11.94820200000000</v>
      </c>
      <c r="H27" s="52">
        <v>-77.07374400000000</v>
      </c>
      <c r="I27" s="52">
        <v>4</v>
      </c>
      <c r="J27" s="52"/>
      <c r="K27" s="52"/>
      <c r="L27" s="52" t="s">
        <v>169</v>
      </c>
      <c r="M27" s="52"/>
      <c r="N27" s="52"/>
      <c r="O27" s="52"/>
      <c r="P27" s="52"/>
      <c r="Q27" s="52"/>
      <c r="R27" s="52"/>
      <c r="S27" s="52"/>
      <c r="T27" s="52"/>
      <c r="U27" s="52"/>
      <c r="V27" s="52">
        <v>49</v>
      </c>
      <c r="W27" s="52"/>
      <c r="X27" s="52"/>
      <c r="Y27" s="52"/>
      <c r="Z27" s="52"/>
      <c r="AA27" s="52"/>
      <c r="AB27" s="52">
        <v>4.00</v>
      </c>
      <c r="AC27" s="52">
        <v>8.00</v>
      </c>
      <c r="AD27" s="52">
        <v>8.00</v>
      </c>
      <c r="AE27" s="52"/>
      <c r="AF27" s="52"/>
      <c r="AG27" s="52">
        <v>8.00</v>
      </c>
      <c r="AH27" s="52"/>
      <c r="AI27" s="52"/>
      <c r="AJ27" s="52">
        <v>4.80</v>
      </c>
      <c r="AK27" s="52">
        <v>6.00</v>
      </c>
      <c r="AL27" s="52">
        <v>2.00</v>
      </c>
      <c r="AM27" s="52">
        <v>2.00</v>
      </c>
      <c r="AN27" s="52"/>
      <c r="AO27" s="52">
        <v>2.00</v>
      </c>
      <c r="AP27" s="52"/>
      <c r="AQ27" s="52"/>
      <c r="AR27" s="52"/>
      <c r="AS27" s="52"/>
      <c r="AT27" s="52"/>
      <c r="AU27" s="52"/>
      <c r="AV27" s="52">
        <v>2.00</v>
      </c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>
        <v>2.00</v>
      </c>
      <c r="BL27" s="52"/>
      <c r="BM27" s="52"/>
      <c r="BN27" s="52"/>
      <c r="BO27" s="52"/>
      <c r="BP27" s="52"/>
      <c r="BQ27" s="52"/>
      <c r="BR27" s="52">
        <v>20</v>
      </c>
      <c r="BS27" s="52"/>
      <c r="BT27" s="52"/>
      <c r="BU27" s="52"/>
      <c r="BV27" s="52"/>
      <c r="BW27" s="52" t="s">
        <v>173</v>
      </c>
    </row>
    <row r="28" spans="1:75" ht="18" customHeight="1">
      <c r="A28" s="52" t="s">
        <v>174</v>
      </c>
      <c r="B28" s="52" t="s">
        <v>175</v>
      </c>
      <c r="C28" s="52" t="s">
        <v>167</v>
      </c>
      <c r="D28" s="52" t="s">
        <v>166</v>
      </c>
      <c r="E28" s="52" t="s">
        <v>168</v>
      </c>
      <c r="F28" s="52"/>
      <c r="G28" s="52">
        <v>-11.94770200000000</v>
      </c>
      <c r="H28" s="52">
        <v>-77.07383500000000</v>
      </c>
      <c r="I28" s="52">
        <v>1</v>
      </c>
      <c r="J28" s="52"/>
      <c r="K28" s="52"/>
      <c r="L28" s="52" t="s">
        <v>169</v>
      </c>
      <c r="M28" s="52"/>
      <c r="N28" s="52"/>
      <c r="O28" s="52"/>
      <c r="P28" s="52"/>
      <c r="Q28" s="52"/>
      <c r="R28" s="52"/>
      <c r="S28" s="52"/>
      <c r="T28" s="52"/>
      <c r="U28" s="52"/>
      <c r="V28" s="52">
        <v>58</v>
      </c>
      <c r="W28" s="52"/>
      <c r="X28" s="52"/>
      <c r="Y28" s="52"/>
      <c r="Z28" s="52"/>
      <c r="AA28" s="52"/>
      <c r="AB28" s="52">
        <v>4.00</v>
      </c>
      <c r="AC28" s="52">
        <v>8.00</v>
      </c>
      <c r="AD28" s="52">
        <v>8.00</v>
      </c>
      <c r="AE28" s="52"/>
      <c r="AF28" s="52"/>
      <c r="AG28" s="52">
        <v>8.00</v>
      </c>
      <c r="AH28" s="52"/>
      <c r="AI28" s="52"/>
      <c r="AJ28" s="52">
        <v>4.80</v>
      </c>
      <c r="AK28" s="52">
        <v>6.00</v>
      </c>
      <c r="AL28" s="52">
        <v>2.00</v>
      </c>
      <c r="AM28" s="52">
        <v>2.00</v>
      </c>
      <c r="AN28" s="52"/>
      <c r="AO28" s="52">
        <v>2.00</v>
      </c>
      <c r="AP28" s="52"/>
      <c r="AQ28" s="52"/>
      <c r="AR28" s="52"/>
      <c r="AS28" s="52"/>
      <c r="AT28" s="52"/>
      <c r="AU28" s="52"/>
      <c r="AV28" s="52">
        <v>2.00</v>
      </c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>
        <v>2.00</v>
      </c>
      <c r="BL28" s="52"/>
      <c r="BM28" s="52"/>
      <c r="BN28" s="52"/>
      <c r="BO28" s="52"/>
      <c r="BP28" s="52"/>
      <c r="BQ28" s="52"/>
      <c r="BR28" s="52">
        <v>20</v>
      </c>
      <c r="BS28" s="52"/>
      <c r="BT28" s="52"/>
      <c r="BU28" s="52"/>
      <c r="BV28" s="52"/>
      <c r="BW28" s="52" t="s">
        <v>176</v>
      </c>
    </row>
    <row r="29" spans="1:75" ht="18" customHeight="1">
      <c r="A29" s="52" t="s">
        <v>177</v>
      </c>
      <c r="B29" s="52" t="s">
        <v>178</v>
      </c>
      <c r="C29" s="52" t="s">
        <v>167</v>
      </c>
      <c r="D29" s="52" t="s">
        <v>166</v>
      </c>
      <c r="E29" s="52" t="s">
        <v>168</v>
      </c>
      <c r="F29" s="52"/>
      <c r="G29" s="52">
        <v>-11.94749000000000</v>
      </c>
      <c r="H29" s="52">
        <v>-77.07387600000000</v>
      </c>
      <c r="I29" s="52">
        <v>1</v>
      </c>
      <c r="J29" s="52"/>
      <c r="K29" s="52"/>
      <c r="L29" s="52" t="s">
        <v>169</v>
      </c>
      <c r="M29" s="52"/>
      <c r="N29" s="52"/>
      <c r="O29" s="52"/>
      <c r="P29" s="52"/>
      <c r="Q29" s="52"/>
      <c r="R29" s="52"/>
      <c r="S29" s="52"/>
      <c r="T29" s="52"/>
      <c r="U29" s="52"/>
      <c r="V29" s="52">
        <v>25</v>
      </c>
      <c r="W29" s="52"/>
      <c r="X29" s="52"/>
      <c r="Y29" s="52"/>
      <c r="Z29" s="52"/>
      <c r="AA29" s="52"/>
      <c r="AB29" s="52">
        <v>3.00</v>
      </c>
      <c r="AC29" s="52">
        <v>6.00</v>
      </c>
      <c r="AD29" s="52">
        <v>8.00</v>
      </c>
      <c r="AE29" s="52"/>
      <c r="AF29" s="52"/>
      <c r="AG29" s="52">
        <v>8.00</v>
      </c>
      <c r="AH29" s="52"/>
      <c r="AI29" s="52"/>
      <c r="AJ29" s="52">
        <v>4.80</v>
      </c>
      <c r="AK29" s="52">
        <v>6.00</v>
      </c>
      <c r="AL29" s="52">
        <v>1.00</v>
      </c>
      <c r="AM29" s="52">
        <v>1.00</v>
      </c>
      <c r="AN29" s="52"/>
      <c r="AO29" s="52">
        <v>1.00</v>
      </c>
      <c r="AP29" s="52"/>
      <c r="AQ29" s="52"/>
      <c r="AR29" s="52"/>
      <c r="AS29" s="52"/>
      <c r="AT29" s="52"/>
      <c r="AU29" s="52"/>
      <c r="AV29" s="52">
        <v>2.00</v>
      </c>
      <c r="AW29" s="52">
        <v>1.00</v>
      </c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>
        <v>2.00</v>
      </c>
      <c r="BL29" s="52"/>
      <c r="BM29" s="52"/>
      <c r="BN29" s="52"/>
      <c r="BO29" s="52"/>
      <c r="BP29" s="52"/>
      <c r="BQ29" s="52"/>
      <c r="BR29" s="52">
        <v>12</v>
      </c>
      <c r="BS29" s="52"/>
      <c r="BT29" s="52"/>
      <c r="BU29" s="52"/>
      <c r="BV29" s="52"/>
      <c r="BW29" s="52" t="s">
        <v>179</v>
      </c>
    </row>
    <row r="30" spans="1:75" ht="18" customHeight="1">
      <c r="A30" s="49" t="s">
        <v>180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50"/>
      <c r="BU30" s="50"/>
      <c r="BV30" s="50"/>
      <c r="BW30" s="51"/>
    </row>
    <row r="31" spans="1:75" ht="18" customHeight="1">
      <c r="A31" s="52" t="s">
        <v>181</v>
      </c>
      <c r="B31" s="52" t="s">
        <v>172</v>
      </c>
      <c r="C31" s="52" t="s">
        <v>167</v>
      </c>
      <c r="D31" s="52" t="s">
        <v>166</v>
      </c>
      <c r="E31" s="52" t="s">
        <v>168</v>
      </c>
      <c r="F31" s="52"/>
      <c r="G31" s="52">
        <v>-11.94820200000000</v>
      </c>
      <c r="H31" s="52">
        <v>-77.07374400000000</v>
      </c>
      <c r="I31" s="52">
        <v>4</v>
      </c>
      <c r="J31" s="52"/>
      <c r="K31" s="52"/>
      <c r="L31" s="52" t="s">
        <v>169</v>
      </c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>
        <v>12</v>
      </c>
      <c r="BS31" s="52"/>
      <c r="BT31" s="52"/>
      <c r="BU31" s="52"/>
      <c r="BV31" s="52"/>
      <c r="BW31" s="52" t="s">
        <v>173</v>
      </c>
    </row>
    <row r="32" spans="1:75" ht="18" customHeight="1">
      <c r="A32" s="52" t="s">
        <v>182</v>
      </c>
      <c r="B32" s="52" t="s">
        <v>165</v>
      </c>
      <c r="C32" s="52" t="s">
        <v>167</v>
      </c>
      <c r="D32" s="52" t="s">
        <v>166</v>
      </c>
      <c r="E32" s="52" t="s">
        <v>168</v>
      </c>
      <c r="F32" s="52"/>
      <c r="G32" s="52">
        <v>-11.94862400000000</v>
      </c>
      <c r="H32" s="52">
        <v>-77.07366400000000</v>
      </c>
      <c r="I32" s="52">
        <v>4</v>
      </c>
      <c r="J32" s="52"/>
      <c r="K32" s="52"/>
      <c r="L32" s="52" t="s">
        <v>169</v>
      </c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>
        <v>1.00</v>
      </c>
      <c r="AC32" s="52">
        <v>2.00</v>
      </c>
      <c r="AD32" s="52"/>
      <c r="AE32" s="52">
        <v>1.00</v>
      </c>
      <c r="AF32" s="52"/>
      <c r="AG32" s="52"/>
      <c r="AH32" s="52"/>
      <c r="AI32" s="52"/>
      <c r="AJ32" s="52"/>
      <c r="AK32" s="52"/>
      <c r="AL32" s="52"/>
      <c r="AM32" s="52"/>
      <c r="AN32" s="52"/>
      <c r="AO32" s="52">
        <v>1.00</v>
      </c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>
        <v>20</v>
      </c>
      <c r="BS32" s="52"/>
      <c r="BT32" s="52"/>
      <c r="BU32" s="52"/>
      <c r="BV32" s="52"/>
      <c r="BW32" s="52" t="s">
        <v>170</v>
      </c>
    </row>
    <row r="33" spans="1:75" ht="18" customHeight="1">
      <c r="A33" s="52" t="s">
        <v>183</v>
      </c>
      <c r="B33" s="52" t="s">
        <v>184</v>
      </c>
      <c r="C33" s="52" t="s">
        <v>167</v>
      </c>
      <c r="D33" s="52" t="s">
        <v>166</v>
      </c>
      <c r="E33" s="52" t="s">
        <v>168</v>
      </c>
      <c r="F33" s="52"/>
      <c r="G33" s="52">
        <v>-11.94912500000000</v>
      </c>
      <c r="H33" s="52">
        <v>-77.07357100000000</v>
      </c>
      <c r="I33" s="52">
        <v>2</v>
      </c>
      <c r="J33" s="52"/>
      <c r="K33" s="52"/>
      <c r="L33" s="52" t="s">
        <v>169</v>
      </c>
      <c r="M33" s="52"/>
      <c r="N33" s="52"/>
      <c r="O33" s="52"/>
      <c r="P33" s="52"/>
      <c r="Q33" s="52"/>
      <c r="R33" s="52"/>
      <c r="S33" s="52"/>
      <c r="T33" s="52"/>
      <c r="U33" s="52"/>
      <c r="V33" s="52">
        <v>58</v>
      </c>
      <c r="W33" s="52"/>
      <c r="X33" s="52"/>
      <c r="Y33" s="52"/>
      <c r="Z33" s="52"/>
      <c r="AA33" s="52"/>
      <c r="AB33" s="52">
        <v>3.00</v>
      </c>
      <c r="AC33" s="52">
        <v>6.00</v>
      </c>
      <c r="AD33" s="52">
        <v>8.00</v>
      </c>
      <c r="AE33" s="52"/>
      <c r="AF33" s="52"/>
      <c r="AG33" s="52">
        <v>8.00</v>
      </c>
      <c r="AH33" s="52"/>
      <c r="AI33" s="52"/>
      <c r="AJ33" s="52">
        <v>4.80</v>
      </c>
      <c r="AK33" s="52">
        <v>6.00</v>
      </c>
      <c r="AL33" s="52">
        <v>1.00</v>
      </c>
      <c r="AM33" s="52">
        <v>1.00</v>
      </c>
      <c r="AN33" s="52"/>
      <c r="AO33" s="52">
        <v>1.00</v>
      </c>
      <c r="AP33" s="52"/>
      <c r="AQ33" s="52"/>
      <c r="AR33" s="52"/>
      <c r="AS33" s="52"/>
      <c r="AT33" s="52"/>
      <c r="AU33" s="52"/>
      <c r="AV33" s="52">
        <v>2.00</v>
      </c>
      <c r="AW33" s="52">
        <v>1.00</v>
      </c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>
        <v>2.00</v>
      </c>
      <c r="BL33" s="52"/>
      <c r="BM33" s="52"/>
      <c r="BN33" s="52"/>
      <c r="BO33" s="52"/>
      <c r="BP33" s="52"/>
      <c r="BQ33" s="52"/>
      <c r="BR33" s="52">
        <v>12</v>
      </c>
      <c r="BS33" s="52"/>
      <c r="BT33" s="52"/>
      <c r="BU33" s="52"/>
      <c r="BV33" s="52"/>
      <c r="BW33" s="52" t="s">
        <v>185</v>
      </c>
    </row>
    <row r="34" spans="1:75" ht="18" customHeight="1">
      <c r="A34" s="49" t="s">
        <v>186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50"/>
      <c r="BU34" s="50"/>
      <c r="BV34" s="50"/>
      <c r="BW34" s="51"/>
    </row>
    <row r="35" spans="1:75" ht="18" customHeight="1">
      <c r="A35" s="52" t="s">
        <v>187</v>
      </c>
      <c r="B35" s="52" t="s">
        <v>188</v>
      </c>
      <c r="C35" s="52" t="s">
        <v>190</v>
      </c>
      <c r="D35" s="52" t="s">
        <v>189</v>
      </c>
      <c r="E35" s="52" t="s">
        <v>168</v>
      </c>
      <c r="F35" s="52"/>
      <c r="G35" s="52">
        <v>-11.94832700000000</v>
      </c>
      <c r="H35" s="52">
        <v>-77.07359800000000</v>
      </c>
      <c r="I35" s="52">
        <v>4</v>
      </c>
      <c r="J35" s="52"/>
      <c r="K35" s="52"/>
      <c r="L35" s="52" t="s">
        <v>169</v>
      </c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>
        <v>5.00</v>
      </c>
      <c r="AC35" s="52">
        <v>10.00</v>
      </c>
      <c r="AD35" s="52">
        <v>12.00</v>
      </c>
      <c r="AE35" s="52">
        <v>1.00</v>
      </c>
      <c r="AF35" s="52">
        <v>4.00</v>
      </c>
      <c r="AG35" s="52">
        <v>8.00</v>
      </c>
      <c r="AH35" s="52"/>
      <c r="AI35" s="52"/>
      <c r="AJ35" s="52">
        <v>6.40</v>
      </c>
      <c r="AK35" s="52">
        <v>8.00</v>
      </c>
      <c r="AL35" s="52">
        <v>2.00</v>
      </c>
      <c r="AM35" s="52">
        <v>2.00</v>
      </c>
      <c r="AN35" s="52"/>
      <c r="AO35" s="52">
        <v>1.00</v>
      </c>
      <c r="AP35" s="52"/>
      <c r="AQ35" s="52"/>
      <c r="AR35" s="52"/>
      <c r="AS35" s="52"/>
      <c r="AT35" s="52"/>
      <c r="AU35" s="52"/>
      <c r="AV35" s="52">
        <v>3.00</v>
      </c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>
        <v>2.00</v>
      </c>
      <c r="BL35" s="52">
        <v>4.00</v>
      </c>
      <c r="BM35" s="52">
        <v>1.00</v>
      </c>
      <c r="BN35" s="52"/>
      <c r="BO35" s="52"/>
      <c r="BP35" s="52">
        <v>2.00</v>
      </c>
      <c r="BQ35" s="52"/>
      <c r="BR35" s="52">
        <v>12</v>
      </c>
      <c r="BS35" s="52"/>
      <c r="BT35" s="52"/>
      <c r="BU35" s="52"/>
      <c r="BV35" s="52"/>
      <c r="BW35" s="52" t="s">
        <v>191</v>
      </c>
    </row>
    <row r="36" spans="1:75" ht="18" customHeight="1">
      <c r="A36" s="52" t="s">
        <v>192</v>
      </c>
      <c r="B36" s="52" t="s">
        <v>193</v>
      </c>
      <c r="C36" s="52" t="s">
        <v>190</v>
      </c>
      <c r="D36" s="52" t="s">
        <v>189</v>
      </c>
      <c r="E36" s="52" t="s">
        <v>168</v>
      </c>
      <c r="F36" s="52"/>
      <c r="G36" s="52">
        <v>-11.94823400000000</v>
      </c>
      <c r="H36" s="52">
        <v>-77.07296300000000</v>
      </c>
      <c r="I36" s="52">
        <v>4</v>
      </c>
      <c r="J36" s="52"/>
      <c r="K36" s="52"/>
      <c r="L36" s="52" t="s">
        <v>169</v>
      </c>
      <c r="M36" s="52"/>
      <c r="N36" s="52"/>
      <c r="O36" s="52"/>
      <c r="P36" s="52"/>
      <c r="Q36" s="52"/>
      <c r="R36" s="52"/>
      <c r="S36" s="52"/>
      <c r="T36" s="52"/>
      <c r="U36" s="52"/>
      <c r="V36" s="52">
        <v>71</v>
      </c>
      <c r="W36" s="52"/>
      <c r="X36" s="52"/>
      <c r="Y36" s="52"/>
      <c r="Z36" s="52"/>
      <c r="AA36" s="52"/>
      <c r="AB36" s="52">
        <v>3.00</v>
      </c>
      <c r="AC36" s="52">
        <v>6.00</v>
      </c>
      <c r="AD36" s="52">
        <v>8.00</v>
      </c>
      <c r="AE36" s="52"/>
      <c r="AF36" s="52"/>
      <c r="AG36" s="52">
        <v>8.00</v>
      </c>
      <c r="AH36" s="52"/>
      <c r="AI36" s="52"/>
      <c r="AJ36" s="52">
        <v>4.80</v>
      </c>
      <c r="AK36" s="52">
        <v>6.00</v>
      </c>
      <c r="AL36" s="52">
        <v>1.00</v>
      </c>
      <c r="AM36" s="52">
        <v>1.00</v>
      </c>
      <c r="AN36" s="52"/>
      <c r="AO36" s="52">
        <v>1.00</v>
      </c>
      <c r="AP36" s="52"/>
      <c r="AQ36" s="52"/>
      <c r="AR36" s="52"/>
      <c r="AS36" s="52"/>
      <c r="AT36" s="52"/>
      <c r="AU36" s="52"/>
      <c r="AV36" s="52">
        <v>2.00</v>
      </c>
      <c r="AW36" s="52">
        <v>1.00</v>
      </c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>
        <v>2.00</v>
      </c>
      <c r="BL36" s="52"/>
      <c r="BM36" s="52"/>
      <c r="BN36" s="52"/>
      <c r="BO36" s="52"/>
      <c r="BP36" s="52"/>
      <c r="BQ36" s="52"/>
      <c r="BR36" s="52">
        <v>12</v>
      </c>
      <c r="BS36" s="52"/>
      <c r="BT36" s="52"/>
      <c r="BU36" s="52"/>
      <c r="BV36" s="52"/>
      <c r="BW36" s="52" t="s">
        <v>194</v>
      </c>
    </row>
    <row r="37" spans="1:75" ht="18" customHeight="1">
      <c r="A37" s="49" t="s">
        <v>195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50"/>
      <c r="BU37" s="50"/>
      <c r="BV37" s="50"/>
      <c r="BW37" s="51"/>
    </row>
    <row r="38" spans="1:75" ht="18" customHeight="1">
      <c r="A38" s="52" t="s">
        <v>196</v>
      </c>
      <c r="B38" s="52" t="s">
        <v>188</v>
      </c>
      <c r="C38" s="52" t="s">
        <v>190</v>
      </c>
      <c r="D38" s="52" t="s">
        <v>189</v>
      </c>
      <c r="E38" s="52" t="s">
        <v>168</v>
      </c>
      <c r="F38" s="52"/>
      <c r="G38" s="52">
        <v>-11.94832700000000</v>
      </c>
      <c r="H38" s="52">
        <v>-77.07359800000000</v>
      </c>
      <c r="I38" s="52">
        <v>4</v>
      </c>
      <c r="J38" s="52"/>
      <c r="K38" s="52"/>
      <c r="L38" s="52" t="s">
        <v>169</v>
      </c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>
        <v>1.00</v>
      </c>
      <c r="AC38" s="52">
        <v>2.00</v>
      </c>
      <c r="AD38" s="52"/>
      <c r="AE38" s="52">
        <v>1.00</v>
      </c>
      <c r="AF38" s="52"/>
      <c r="AG38" s="52"/>
      <c r="AH38" s="52"/>
      <c r="AI38" s="52"/>
      <c r="AJ38" s="52"/>
      <c r="AK38" s="52"/>
      <c r="AL38" s="52"/>
      <c r="AM38" s="52"/>
      <c r="AN38" s="52"/>
      <c r="AO38" s="52">
        <v>1.00</v>
      </c>
      <c r="AP38" s="52"/>
      <c r="AQ38" s="52"/>
      <c r="AR38" s="52"/>
      <c r="AS38" s="52"/>
      <c r="AT38" s="52">
        <v>1.00</v>
      </c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>
        <v>12</v>
      </c>
      <c r="BS38" s="52"/>
      <c r="BT38" s="52"/>
      <c r="BU38" s="52"/>
      <c r="BV38" s="52"/>
      <c r="BW38" s="52" t="s">
        <v>191</v>
      </c>
    </row>
    <row r="39" spans="1:75" ht="18" customHeight="1">
      <c r="A39" s="52" t="s">
        <v>197</v>
      </c>
      <c r="B39" s="52" t="s">
        <v>190</v>
      </c>
      <c r="C39" s="52" t="s">
        <v>199</v>
      </c>
      <c r="D39" s="52" t="s">
        <v>198</v>
      </c>
      <c r="E39" s="52" t="s">
        <v>168</v>
      </c>
      <c r="F39" s="52"/>
      <c r="G39" s="52">
        <v>-11.94828300000000</v>
      </c>
      <c r="H39" s="52">
        <v>-77.07330100000000</v>
      </c>
      <c r="I39" s="52">
        <v>2</v>
      </c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>
        <v>33</v>
      </c>
      <c r="W39" s="52"/>
      <c r="X39" s="52"/>
      <c r="Y39" s="52"/>
      <c r="Z39" s="52"/>
      <c r="AA39" s="52"/>
      <c r="AB39" s="52">
        <v>1.00</v>
      </c>
      <c r="AC39" s="52">
        <v>2.00</v>
      </c>
      <c r="AD39" s="52"/>
      <c r="AE39" s="52"/>
      <c r="AF39" s="52"/>
      <c r="AG39" s="52">
        <v>88.00</v>
      </c>
      <c r="AH39" s="52"/>
      <c r="AI39" s="52"/>
      <c r="AJ39" s="52"/>
      <c r="AK39" s="52"/>
      <c r="AL39" s="52"/>
      <c r="AM39" s="52"/>
      <c r="AN39" s="52"/>
      <c r="AO39" s="52">
        <v>1.00</v>
      </c>
      <c r="AP39" s="52"/>
      <c r="AQ39" s="52"/>
      <c r="AR39" s="52">
        <v>1.00</v>
      </c>
      <c r="AS39" s="52"/>
      <c r="AT39" s="52"/>
      <c r="AU39" s="52">
        <v>70.00</v>
      </c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</row>
    <row r="40" spans="1:75" ht="18" customHeight="1">
      <c r="A40" s="52" t="s">
        <v>200</v>
      </c>
      <c r="B40" s="52" t="s">
        <v>193</v>
      </c>
      <c r="C40" s="52" t="s">
        <v>190</v>
      </c>
      <c r="D40" s="52" t="s">
        <v>189</v>
      </c>
      <c r="E40" s="52" t="s">
        <v>168</v>
      </c>
      <c r="F40" s="52"/>
      <c r="G40" s="52">
        <v>-11.94823400000000</v>
      </c>
      <c r="H40" s="52">
        <v>-77.07296300000000</v>
      </c>
      <c r="I40" s="52">
        <v>4</v>
      </c>
      <c r="J40" s="52"/>
      <c r="K40" s="52"/>
      <c r="L40" s="52" t="s">
        <v>169</v>
      </c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>
        <v>1.00</v>
      </c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>
        <v>20</v>
      </c>
      <c r="BS40" s="52"/>
      <c r="BT40" s="52"/>
      <c r="BU40" s="52"/>
      <c r="BV40" s="52"/>
      <c r="BW40" s="52" t="s">
        <v>194</v>
      </c>
    </row>
    <row r="41" spans="1:75" ht="18" customHeight="1">
      <c r="A41" s="52" t="s">
        <v>201</v>
      </c>
      <c r="B41" s="52" t="s">
        <v>202</v>
      </c>
      <c r="C41" s="52" t="s">
        <v>199</v>
      </c>
      <c r="D41" s="52" t="s">
        <v>198</v>
      </c>
      <c r="E41" s="52" t="s">
        <v>168</v>
      </c>
      <c r="F41" s="52"/>
      <c r="G41" s="52">
        <v>-11.94844876344500</v>
      </c>
      <c r="H41" s="52">
        <v>-77.07326882837400</v>
      </c>
      <c r="I41" s="52">
        <v>1</v>
      </c>
      <c r="J41" s="52" t="s">
        <v>203</v>
      </c>
      <c r="K41" s="52" t="s">
        <v>204</v>
      </c>
      <c r="L41" s="52" t="s">
        <v>169</v>
      </c>
      <c r="M41" s="52"/>
      <c r="N41" s="52"/>
      <c r="O41" s="52"/>
      <c r="P41" s="52"/>
      <c r="Q41" s="52"/>
      <c r="R41" s="52"/>
      <c r="S41" s="52"/>
      <c r="T41" s="52"/>
      <c r="U41" s="52"/>
      <c r="V41" s="52">
        <v>19</v>
      </c>
      <c r="W41" s="52"/>
      <c r="X41" s="52"/>
      <c r="Y41" s="52"/>
      <c r="Z41" s="52"/>
      <c r="AA41" s="52"/>
      <c r="AB41" s="52">
        <v>1.00</v>
      </c>
      <c r="AC41" s="52">
        <v>2.00</v>
      </c>
      <c r="AD41" s="52"/>
      <c r="AE41" s="52"/>
      <c r="AF41" s="52"/>
      <c r="AG41" s="52"/>
      <c r="AH41" s="52"/>
      <c r="AI41" s="52"/>
      <c r="AJ41" s="52">
        <v>1.60</v>
      </c>
      <c r="AK41" s="52">
        <v>2.00</v>
      </c>
      <c r="AL41" s="52">
        <v>1.00</v>
      </c>
      <c r="AM41" s="52">
        <v>1.00</v>
      </c>
      <c r="AN41" s="52"/>
      <c r="AO41" s="52">
        <v>2.00</v>
      </c>
      <c r="AP41" s="52"/>
      <c r="AQ41" s="52"/>
      <c r="AR41" s="52"/>
      <c r="AS41" s="52"/>
      <c r="AT41" s="52"/>
      <c r="AU41" s="52"/>
      <c r="AV41" s="52"/>
      <c r="AW41" s="52">
        <v>1.00</v>
      </c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</row>
    <row r="42" spans="1:75" ht="18" customHeight="1">
      <c r="A42" s="52" t="s">
        <v>205</v>
      </c>
      <c r="B42" s="52" t="s">
        <v>202</v>
      </c>
      <c r="C42" s="52" t="s">
        <v>199</v>
      </c>
      <c r="D42" s="52" t="s">
        <v>198</v>
      </c>
      <c r="E42" s="52" t="s">
        <v>168</v>
      </c>
      <c r="F42" s="52"/>
      <c r="G42" s="52">
        <v>-11.94872125507600</v>
      </c>
      <c r="H42" s="52">
        <v>-77.07320802691800</v>
      </c>
      <c r="I42" s="52">
        <v>1</v>
      </c>
      <c r="J42" s="52" t="s">
        <v>203</v>
      </c>
      <c r="K42" s="52" t="s">
        <v>204</v>
      </c>
      <c r="L42" s="52" t="s">
        <v>206</v>
      </c>
      <c r="M42" s="52"/>
      <c r="N42" s="52"/>
      <c r="O42" s="52"/>
      <c r="P42" s="52"/>
      <c r="Q42" s="52"/>
      <c r="R42" s="52"/>
      <c r="S42" s="52"/>
      <c r="T42" s="52"/>
      <c r="U42" s="52"/>
      <c r="V42" s="52">
        <v>32</v>
      </c>
      <c r="W42" s="52"/>
      <c r="X42" s="52"/>
      <c r="Y42" s="52"/>
      <c r="Z42" s="52"/>
      <c r="AA42" s="52"/>
      <c r="AB42" s="52">
        <v>1.00</v>
      </c>
      <c r="AC42" s="52">
        <v>2.00</v>
      </c>
      <c r="AD42" s="52"/>
      <c r="AE42" s="52"/>
      <c r="AF42" s="52"/>
      <c r="AG42" s="52"/>
      <c r="AH42" s="52"/>
      <c r="AI42" s="52"/>
      <c r="AJ42" s="52">
        <v>1.60</v>
      </c>
      <c r="AK42" s="52">
        <v>2.00</v>
      </c>
      <c r="AL42" s="52">
        <v>1.00</v>
      </c>
      <c r="AM42" s="52">
        <v>1.00</v>
      </c>
      <c r="AN42" s="52"/>
      <c r="AO42" s="52">
        <v>2.00</v>
      </c>
      <c r="AP42" s="52"/>
      <c r="AQ42" s="52"/>
      <c r="AR42" s="52"/>
      <c r="AS42" s="52"/>
      <c r="AT42" s="52"/>
      <c r="AU42" s="52"/>
      <c r="AV42" s="52"/>
      <c r="AW42" s="52">
        <v>1.00</v>
      </c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</row>
    <row r="43" spans="1:75" ht="18" customHeight="1">
      <c r="A43" s="52" t="s">
        <v>207</v>
      </c>
      <c r="B43" s="52" t="s">
        <v>208</v>
      </c>
      <c r="C43" s="52" t="s">
        <v>199</v>
      </c>
      <c r="D43" s="52" t="s">
        <v>198</v>
      </c>
      <c r="E43" s="52" t="s">
        <v>168</v>
      </c>
      <c r="F43" s="52"/>
      <c r="G43" s="52">
        <v>-11.94876200000000</v>
      </c>
      <c r="H43" s="52">
        <v>-77.07329100000000</v>
      </c>
      <c r="I43" s="52">
        <v>1</v>
      </c>
      <c r="J43" s="52"/>
      <c r="K43" s="52"/>
      <c r="L43" s="52" t="s">
        <v>169</v>
      </c>
      <c r="M43" s="52"/>
      <c r="N43" s="52"/>
      <c r="O43" s="52"/>
      <c r="P43" s="52"/>
      <c r="Q43" s="52"/>
      <c r="R43" s="52"/>
      <c r="S43" s="52"/>
      <c r="T43" s="52"/>
      <c r="U43" s="52"/>
      <c r="V43" s="52">
        <v>10</v>
      </c>
      <c r="W43" s="52"/>
      <c r="X43" s="52"/>
      <c r="Y43" s="52"/>
      <c r="Z43" s="52"/>
      <c r="AA43" s="52"/>
      <c r="AB43" s="52">
        <v>3.00</v>
      </c>
      <c r="AC43" s="52">
        <v>6.00</v>
      </c>
      <c r="AD43" s="52">
        <v>8.00</v>
      </c>
      <c r="AE43" s="52"/>
      <c r="AF43" s="52"/>
      <c r="AG43" s="52">
        <v>8.00</v>
      </c>
      <c r="AH43" s="52"/>
      <c r="AI43" s="52"/>
      <c r="AJ43" s="52">
        <v>4.80</v>
      </c>
      <c r="AK43" s="52">
        <v>6.00</v>
      </c>
      <c r="AL43" s="52">
        <v>1.00</v>
      </c>
      <c r="AM43" s="52">
        <v>1.00</v>
      </c>
      <c r="AN43" s="52"/>
      <c r="AO43" s="52">
        <v>1.00</v>
      </c>
      <c r="AP43" s="52"/>
      <c r="AQ43" s="52"/>
      <c r="AR43" s="52"/>
      <c r="AS43" s="52"/>
      <c r="AT43" s="52"/>
      <c r="AU43" s="52"/>
      <c r="AV43" s="52">
        <v>2.00</v>
      </c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>
        <v>2.00</v>
      </c>
      <c r="BL43" s="52"/>
      <c r="BM43" s="52"/>
      <c r="BN43" s="52"/>
      <c r="BO43" s="52"/>
      <c r="BP43" s="52"/>
      <c r="BQ43" s="52"/>
      <c r="BR43" s="52">
        <v>12</v>
      </c>
      <c r="BS43" s="52"/>
      <c r="BT43" s="52"/>
      <c r="BU43" s="52"/>
      <c r="BV43" s="52"/>
      <c r="BW43" s="52" t="s">
        <v>209</v>
      </c>
    </row>
    <row r="44" spans="1:75" ht="18" customHeight="1">
      <c r="A44" s="53" t="s">
        <v>210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4">
        <f>SUM(M25:M43)</f>
        <v>0</v>
      </c>
      <c r="N44" s="55">
        <f>SUM(N25:N43)</f>
        <v>0</v>
      </c>
      <c r="O44" s="55">
        <f>SUM(O25:O43)</f>
        <v>0</v>
      </c>
      <c r="P44" s="55">
        <f>SUM(P25:P43)</f>
        <v>0</v>
      </c>
      <c r="Q44" s="55">
        <f>SUM(Q25:Q43)</f>
        <v>0</v>
      </c>
      <c r="R44" s="55">
        <f>SUM(R25:R43)</f>
        <v>0</v>
      </c>
      <c r="S44" s="55">
        <f>SUM(S25:S43)</f>
        <v>0</v>
      </c>
      <c r="T44" s="55">
        <f>SUM(T25:T43)</f>
        <v>0</v>
      </c>
      <c r="U44" s="56">
        <f>SUM(U25:U43)</f>
        <v>0</v>
      </c>
      <c r="V44" s="54">
        <f>SUM(V25:V43)</f>
        <v>0</v>
      </c>
      <c r="W44" s="55">
        <f>SUM(W25:W43)</f>
        <v>0</v>
      </c>
      <c r="X44" s="55">
        <f>SUM(X25:X43)</f>
        <v>0</v>
      </c>
      <c r="Y44" s="55">
        <f>SUM(Y25:Y43)</f>
        <v>0</v>
      </c>
      <c r="Z44" s="55">
        <f>SUM(Z25:Z43)</f>
        <v>0</v>
      </c>
      <c r="AA44" s="56">
        <f>SUM(AA25:AA43)</f>
        <v>0</v>
      </c>
      <c r="AB44" s="54">
        <f>SUM(AB25:AB43)</f>
        <v>0</v>
      </c>
      <c r="AC44" s="55">
        <f>SUM(AC25:AC43)</f>
        <v>0</v>
      </c>
      <c r="AD44" s="55">
        <f>SUM(AD25:AD43)</f>
        <v>0</v>
      </c>
      <c r="AE44" s="55">
        <f>SUM(AE25:AE43)</f>
        <v>0</v>
      </c>
      <c r="AF44" s="55">
        <f>SUM(AF25:AF43)</f>
        <v>0</v>
      </c>
      <c r="AG44" s="55">
        <f>SUM(AG25:AG43)</f>
        <v>0</v>
      </c>
      <c r="AH44" s="55">
        <f>SUM(AH25:AH43)</f>
        <v>0</v>
      </c>
      <c r="AI44" s="55">
        <f>SUM(AI25:AI43)</f>
        <v>0</v>
      </c>
      <c r="AJ44" s="55">
        <f>SUM(AJ25:AJ43)</f>
        <v>0</v>
      </c>
      <c r="AK44" s="55">
        <f>SUM(AK25:AK43)</f>
        <v>0</v>
      </c>
      <c r="AL44" s="55">
        <f>SUM(AL25:AL43)</f>
        <v>0</v>
      </c>
      <c r="AM44" s="55">
        <f>SUM(AM25:AM43)</f>
        <v>0</v>
      </c>
      <c r="AN44" s="55">
        <f>SUM(AN25:AN43)</f>
        <v>0</v>
      </c>
      <c r="AO44" s="55">
        <f>SUM(AO25:AO43)</f>
        <v>0</v>
      </c>
      <c r="AP44" s="55">
        <f>SUM(AP25:AP43)</f>
        <v>0</v>
      </c>
      <c r="AQ44" s="55">
        <f>SUM(AQ25:AQ43)</f>
        <v>0</v>
      </c>
      <c r="AR44" s="55">
        <f>SUM(AR25:AR43)</f>
        <v>0</v>
      </c>
      <c r="AS44" s="55">
        <f>SUM(AS25:AS43)</f>
        <v>0</v>
      </c>
      <c r="AT44" s="55">
        <f>SUM(AT25:AT43)</f>
        <v>0</v>
      </c>
      <c r="AU44" s="55">
        <f>SUM(AU25:AU43)</f>
        <v>0</v>
      </c>
      <c r="AV44" s="55">
        <f>SUM(AV25:AV43)</f>
        <v>0</v>
      </c>
      <c r="AW44" s="55">
        <f>SUM(AW25:AW43)</f>
        <v>0</v>
      </c>
      <c r="AX44" s="55">
        <f>SUM(AX25:AX43)</f>
        <v>0</v>
      </c>
      <c r="AY44" s="55">
        <f>SUM(AY25:AY43)</f>
        <v>0</v>
      </c>
      <c r="AZ44" s="55">
        <f>SUM(AZ25:AZ43)</f>
        <v>0</v>
      </c>
      <c r="BA44" s="55">
        <f>SUM(BA25:BA43)</f>
        <v>0</v>
      </c>
      <c r="BB44" s="55">
        <f>SUM(BB25:BB43)</f>
        <v>0</v>
      </c>
      <c r="BC44" s="55">
        <f>SUM(BC25:BC43)</f>
        <v>0</v>
      </c>
      <c r="BD44" s="55">
        <f>SUM(BD25:BD43)</f>
        <v>0</v>
      </c>
      <c r="BE44" s="55">
        <f>SUM(BE25:BE43)</f>
        <v>0</v>
      </c>
      <c r="BF44" s="55">
        <f>SUM(BF25:BF43)</f>
        <v>0</v>
      </c>
      <c r="BG44" s="55">
        <f>SUM(BG25:BG43)</f>
        <v>0</v>
      </c>
      <c r="BH44" s="55">
        <f>SUM(BH25:BH43)</f>
        <v>0</v>
      </c>
      <c r="BI44" s="55">
        <f>SUM(BI25:BI43)</f>
        <v>0</v>
      </c>
      <c r="BJ44" s="56">
        <f>SUM(BJ25:BJ43)</f>
        <v>0</v>
      </c>
      <c r="BK44" s="54">
        <f>SUM(BK25:BK43)</f>
        <v>0</v>
      </c>
      <c r="BL44" s="55">
        <f>SUM(BL25:BL43)</f>
        <v>0</v>
      </c>
      <c r="BM44" s="55">
        <f>SUM(BM25:BM43)</f>
        <v>0</v>
      </c>
      <c r="BN44" s="55">
        <f>SUM(BN25:BN43)</f>
        <v>0</v>
      </c>
      <c r="BO44" s="55">
        <f>SUM(BO25:BO43)</f>
        <v>0</v>
      </c>
      <c r="BP44" s="56">
        <f>SUM(BP25:BP43)</f>
        <v>0</v>
      </c>
      <c r="BQ44" s="54">
        <f>SUM(BQ25:BQ43)</f>
        <v>0</v>
      </c>
      <c r="BR44" s="55">
        <f>SUM(BR25:BR43)</f>
        <v>0</v>
      </c>
      <c r="BS44" s="55">
        <f>SUM(BS25:BS43)</f>
        <v>0</v>
      </c>
      <c r="BT44" s="55">
        <f>SUM(BT25:BT43)</f>
        <v>0</v>
      </c>
      <c r="BU44" s="55">
        <f>SUM(BU25:BU43)</f>
        <v>0</v>
      </c>
      <c r="BV44" s="56">
        <f>SUM(BV25:BV43)</f>
        <v>0</v>
      </c>
    </row>
    <row r="45" spans="1:75" ht="18" customHeight="1"/>
    <row r="46" spans="1:75" ht="18" customHeight="1"/>
    <row r="47" spans="1:75" ht="18" customHeight="1">
      <c r="A47" s="57" t="s">
        <v>79</v>
      </c>
      <c r="B47" s="58" t="s">
        <v>211</v>
      </c>
      <c r="F47" s="57" t="s">
        <v>95</v>
      </c>
      <c r="G47" s="58" t="s">
        <v>212</v>
      </c>
      <c r="J47" s="57" t="s">
        <v>111</v>
      </c>
      <c r="K47" s="58" t="s">
        <v>213</v>
      </c>
      <c r="Q47" s="57" t="s">
        <v>123</v>
      </c>
      <c r="R47" s="58" t="s">
        <v>214</v>
      </c>
      <c r="Y47" s="57" t="s">
        <v>215</v>
      </c>
      <c r="Z47" s="58" t="s">
        <v>216</v>
      </c>
      <c r="AJ47" s="57" t="s">
        <v>217</v>
      </c>
      <c r="AK47" s="58" t="s">
        <v>218</v>
      </c>
    </row>
    <row r="48" spans="1:75" ht="18" customHeight="1">
      <c r="A48" s="57" t="s">
        <v>219</v>
      </c>
      <c r="B48" s="58" t="s">
        <v>220</v>
      </c>
      <c r="F48" s="57" t="s">
        <v>97</v>
      </c>
      <c r="G48" s="58" t="s">
        <v>221</v>
      </c>
      <c r="J48" s="57" t="s">
        <v>113</v>
      </c>
      <c r="K48" s="58" t="s">
        <v>222</v>
      </c>
      <c r="Q48" s="57" t="s">
        <v>127</v>
      </c>
      <c r="R48" s="58" t="s">
        <v>223</v>
      </c>
      <c r="Y48" s="57" t="s">
        <v>224</v>
      </c>
      <c r="Z48" s="58" t="s">
        <v>225</v>
      </c>
      <c r="AJ48" s="57"/>
      <c r="AK48" s="58"/>
    </row>
    <row r="49" spans="1:37" ht="18" customHeight="1">
      <c r="A49" s="57" t="s">
        <v>83</v>
      </c>
      <c r="B49" s="58" t="s">
        <v>226</v>
      </c>
      <c r="F49" s="57" t="s">
        <v>99</v>
      </c>
      <c r="G49" s="58" t="s">
        <v>227</v>
      </c>
      <c r="J49" s="57" t="s">
        <v>115</v>
      </c>
      <c r="K49" s="58" t="s">
        <v>228</v>
      </c>
      <c r="Q49" s="57" t="s">
        <v>133</v>
      </c>
      <c r="R49" s="58" t="s">
        <v>229</v>
      </c>
      <c r="Y49" s="57" t="s">
        <v>230</v>
      </c>
      <c r="Z49" s="58" t="s">
        <v>231</v>
      </c>
      <c r="AJ49" s="57"/>
      <c r="AK49" s="58"/>
    </row>
    <row r="50" spans="1:37" ht="18" customHeight="1">
      <c r="A50" s="57" t="s">
        <v>85</v>
      </c>
      <c r="B50" s="58" t="s">
        <v>232</v>
      </c>
      <c r="F50" s="57" t="s">
        <v>101</v>
      </c>
      <c r="G50" s="58" t="s">
        <v>233</v>
      </c>
      <c r="J50" s="57" t="s">
        <v>117</v>
      </c>
      <c r="K50" s="58" t="s">
        <v>234</v>
      </c>
      <c r="Q50" s="57" t="s">
        <v>135</v>
      </c>
      <c r="R50" s="58" t="s">
        <v>235</v>
      </c>
      <c r="Y50" s="57" t="s">
        <v>236</v>
      </c>
      <c r="Z50" s="58" t="s">
        <v>237</v>
      </c>
      <c r="AJ50" s="57"/>
      <c r="AK50" s="58"/>
    </row>
    <row r="51" spans="1:37" ht="18" customHeight="1">
      <c r="A51" s="57" t="s">
        <v>87</v>
      </c>
      <c r="B51" s="58" t="s">
        <v>238</v>
      </c>
      <c r="F51" s="57" t="s">
        <v>103</v>
      </c>
      <c r="G51" s="58" t="s">
        <v>239</v>
      </c>
      <c r="J51" s="57" t="s">
        <v>119</v>
      </c>
      <c r="K51" s="58" t="s">
        <v>240</v>
      </c>
      <c r="Q51" s="57" t="s">
        <v>241</v>
      </c>
      <c r="R51" s="58" t="s">
        <v>242</v>
      </c>
      <c r="Y51" s="57" t="s">
        <v>243</v>
      </c>
      <c r="Z51" s="58" t="s">
        <v>244</v>
      </c>
      <c r="AJ51" s="57"/>
      <c r="AK51" s="58"/>
    </row>
    <row r="52" spans="1:37" ht="18" customHeight="1">
      <c r="A52" s="57" t="s">
        <v>87</v>
      </c>
      <c r="B52" s="58" t="s">
        <v>238</v>
      </c>
      <c r="F52" s="57" t="s">
        <v>245</v>
      </c>
      <c r="G52" s="58" t="s">
        <v>246</v>
      </c>
      <c r="J52" s="57" t="s">
        <v>133</v>
      </c>
      <c r="K52" s="58" t="s">
        <v>229</v>
      </c>
      <c r="Q52" s="57" t="s">
        <v>71</v>
      </c>
      <c r="R52" s="58" t="s">
        <v>216</v>
      </c>
      <c r="Y52" s="57" t="s">
        <v>247</v>
      </c>
      <c r="Z52" s="58" t="s">
        <v>248</v>
      </c>
      <c r="AJ52" s="57"/>
      <c r="AK52" s="58"/>
    </row>
    <row r="53" spans="1:37" ht="18" customHeight="1">
      <c r="A53" s="57" t="s">
        <v>91</v>
      </c>
      <c r="B53" s="58" t="s">
        <v>249</v>
      </c>
      <c r="F53" s="57" t="s">
        <v>250</v>
      </c>
      <c r="G53" s="58" t="s">
        <v>251</v>
      </c>
      <c r="J53" s="57" t="s">
        <v>135</v>
      </c>
      <c r="K53" s="58" t="s">
        <v>235</v>
      </c>
      <c r="Q53" s="57" t="s">
        <v>75</v>
      </c>
      <c r="R53" s="58" t="s">
        <v>225</v>
      </c>
      <c r="Y53" s="57" t="s">
        <v>252</v>
      </c>
      <c r="Z53" s="58" t="s">
        <v>253</v>
      </c>
      <c r="AJ53" s="57"/>
      <c r="AK53" s="58"/>
    </row>
    <row r="54" spans="1:37" ht="18" customHeight="1">
      <c r="A54" s="57" t="s">
        <v>93</v>
      </c>
      <c r="B54" s="58" t="s">
        <v>254</v>
      </c>
      <c r="F54" s="57" t="s">
        <v>255</v>
      </c>
      <c r="G54" s="58" t="s">
        <v>256</v>
      </c>
      <c r="J54" s="57" t="s">
        <v>121</v>
      </c>
      <c r="K54" s="58" t="s">
        <v>257</v>
      </c>
      <c r="Q54" s="57" t="s">
        <v>77</v>
      </c>
      <c r="R54" s="58" t="s">
        <v>231</v>
      </c>
      <c r="Y54" s="57" t="s">
        <v>258</v>
      </c>
      <c r="Z54" s="58" t="s">
        <v>259</v>
      </c>
      <c r="AJ54" s="57"/>
      <c r="AK54" s="58"/>
    </row>
    <row r="55" spans="1:37" ht="18" customHeight="1"/>
    <row r="56" spans="1:37" ht="18" customHeight="1"/>
    <row r="57" spans="1:37" ht="18" customHeight="1"/>
    <row r="58" spans="1:37" ht="18" customHeight="1"/>
    <row r="59" spans="1:37" ht="18" customHeight="1"/>
    <row r="60" spans="1:37" ht="18" customHeight="1"/>
    <row r="61" spans="1:37" ht="18" customHeight="1"/>
    <row r="62" spans="1:37" ht="18" customHeight="1"/>
    <row r="63" spans="1:37" ht="18" customHeight="1"/>
    <row r="64" spans="1:37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80" ht="28" customHeight="1"/>
  </sheetData>
  <mergeCells count="150">
    <mergeCell ref="C5:F5"/>
    <mergeCell ref="I5:K5"/>
    <mergeCell ref="T5:W5"/>
    <mergeCell ref="C7:F7"/>
    <mergeCell ref="I7:K7"/>
    <mergeCell ref="T7:W7"/>
    <mergeCell ref="C9:F9"/>
    <mergeCell ref="I9:K9"/>
    <mergeCell ref="A11:C12"/>
    <mergeCell ref="D11:N11"/>
    <mergeCell ref="O11:P12"/>
    <mergeCell ref="R11:W11"/>
    <mergeCell ref="D12:E12"/>
    <mergeCell ref="F12:G12"/>
    <mergeCell ref="H12:J12"/>
    <mergeCell ref="K12:L12"/>
    <mergeCell ref="M12:N12"/>
    <mergeCell ref="A13:C13"/>
    <mergeCell ref="F13:G13"/>
    <mergeCell ref="K13:L13"/>
    <mergeCell ref="R13:R15"/>
    <mergeCell ref="S13:S15"/>
    <mergeCell ref="T13:T15"/>
    <mergeCell ref="U13:U15"/>
    <mergeCell ref="V13:V15"/>
    <mergeCell ref="W13:W15"/>
    <mergeCell ref="A14:C14"/>
    <mergeCell ref="D14:E14"/>
    <mergeCell ref="F14:G14"/>
    <mergeCell ref="H14:J14"/>
    <mergeCell ref="K14:L14"/>
    <mergeCell ref="M14:N14"/>
    <mergeCell ref="O14:P14"/>
    <mergeCell ref="A15:C15"/>
    <mergeCell ref="D15:E15"/>
    <mergeCell ref="F15:G15"/>
    <mergeCell ref="H15:J15"/>
    <mergeCell ref="K15:L15"/>
    <mergeCell ref="M15:N15"/>
    <mergeCell ref="O15:P15"/>
    <mergeCell ref="C17:D17"/>
    <mergeCell ref="H17:J17"/>
    <mergeCell ref="L17:M17"/>
    <mergeCell ref="A19:AA19"/>
    <mergeCell ref="AB19:BP20"/>
    <mergeCell ref="BQ19:BV20"/>
    <mergeCell ref="BW19:BW20"/>
    <mergeCell ref="B20:U20"/>
    <mergeCell ref="V20:AA20"/>
    <mergeCell ref="A20:A24"/>
    <mergeCell ref="B21:B24"/>
    <mergeCell ref="C21:C24"/>
    <mergeCell ref="D21:D24"/>
    <mergeCell ref="E21:E24"/>
    <mergeCell ref="F21:F24"/>
    <mergeCell ref="G21:H22"/>
    <mergeCell ref="G23:G24"/>
    <mergeCell ref="H23:H24"/>
    <mergeCell ref="I21:I24"/>
    <mergeCell ref="J21:J24"/>
    <mergeCell ref="K21:K24"/>
    <mergeCell ref="L21:L24"/>
    <mergeCell ref="M21:N21"/>
    <mergeCell ref="O21:P21"/>
    <mergeCell ref="Q21:R21"/>
    <mergeCell ref="M22:N22"/>
    <mergeCell ref="O22:P22"/>
    <mergeCell ref="Q22:R22"/>
    <mergeCell ref="M23:M24"/>
    <mergeCell ref="N23:N24"/>
    <mergeCell ref="O23:O24"/>
    <mergeCell ref="P23:P24"/>
    <mergeCell ref="Q23:Q24"/>
    <mergeCell ref="R23:R24"/>
    <mergeCell ref="S21:U21"/>
    <mergeCell ref="S22:S24"/>
    <mergeCell ref="T22:T24"/>
    <mergeCell ref="U22:U24"/>
    <mergeCell ref="V21:W21"/>
    <mergeCell ref="V22:W22"/>
    <mergeCell ref="V23:V24"/>
    <mergeCell ref="W23:W24"/>
    <mergeCell ref="X21:Y21"/>
    <mergeCell ref="X22:Y22"/>
    <mergeCell ref="X23:X24"/>
    <mergeCell ref="Y23:Y24"/>
    <mergeCell ref="Z21:AA21"/>
    <mergeCell ref="Z22:AA22"/>
    <mergeCell ref="Z23:Z24"/>
    <mergeCell ref="AA23:AA24"/>
    <mergeCell ref="AB22:AB24"/>
    <mergeCell ref="AC22:AC24"/>
    <mergeCell ref="AD22:AD24"/>
    <mergeCell ref="AE22:AE24"/>
    <mergeCell ref="AF22:AF24"/>
    <mergeCell ref="AG22:AG24"/>
    <mergeCell ref="AH22:AH24"/>
    <mergeCell ref="AI22:AI24"/>
    <mergeCell ref="AJ22:AJ24"/>
    <mergeCell ref="AK22:AK24"/>
    <mergeCell ref="AL22:AL24"/>
    <mergeCell ref="AM22:AM24"/>
    <mergeCell ref="AN22:AN24"/>
    <mergeCell ref="AO22:AO24"/>
    <mergeCell ref="AP22:AP24"/>
    <mergeCell ref="AQ22:AQ24"/>
    <mergeCell ref="AR22:AR24"/>
    <mergeCell ref="AS22:AS24"/>
    <mergeCell ref="AT22:AT24"/>
    <mergeCell ref="AU22:AU24"/>
    <mergeCell ref="AV22:AV24"/>
    <mergeCell ref="AW22:AW24"/>
    <mergeCell ref="AX22:AX24"/>
    <mergeCell ref="AY22:AY24"/>
    <mergeCell ref="AZ22:AZ24"/>
    <mergeCell ref="BA22:BA24"/>
    <mergeCell ref="BB22:BB24"/>
    <mergeCell ref="BC22:BC24"/>
    <mergeCell ref="BD22:BD24"/>
    <mergeCell ref="BE22:BE24"/>
    <mergeCell ref="BF22:BF24"/>
    <mergeCell ref="BG22:BG24"/>
    <mergeCell ref="BH22:BH24"/>
    <mergeCell ref="BI22:BI24"/>
    <mergeCell ref="BJ22:BJ24"/>
    <mergeCell ref="BK22:BK24"/>
    <mergeCell ref="BL22:BL24"/>
    <mergeCell ref="BM22:BM24"/>
    <mergeCell ref="BN22:BN24"/>
    <mergeCell ref="BO22:BO24"/>
    <mergeCell ref="BP22:BP24"/>
    <mergeCell ref="BQ21:BR21"/>
    <mergeCell ref="BQ22:BQ24"/>
    <mergeCell ref="BR22:BR24"/>
    <mergeCell ref="BS21:BT21"/>
    <mergeCell ref="BS22:BS24"/>
    <mergeCell ref="BT22:BT24"/>
    <mergeCell ref="BU21:BV21"/>
    <mergeCell ref="BU22:BU24"/>
    <mergeCell ref="BV22:BV24"/>
    <mergeCell ref="BW21:BW24"/>
    <mergeCell ref="A25:L25"/>
    <mergeCell ref="A30:L30"/>
    <mergeCell ref="A34:L34"/>
    <mergeCell ref="A37:L37"/>
    <mergeCell ref="B44:L44"/>
    <mergeCell ref="D13:E13"/>
    <mergeCell ref="H13:J13"/>
    <mergeCell ref="M13:N13"/>
    <mergeCell ref="O13:P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6:J131"/>
  <sheetViews>
    <sheetView showGridLines="0" workbookViewId="0"/>
  </sheetViews>
  <sheetFormatPr defaultRowHeight="15"/>
  <cols>
    <col min="1" max="1" width="12.7109375" customWidth="1"/>
    <col min="2" max="2" width="2.5703125" customWidth="1"/>
    <col min="3" max="3" width="16.7109375" customWidth="1"/>
    <col min="4" max="4" width="27.7109375" customWidth="1"/>
    <col min="5" max="5" width="10.140625" customWidth="1"/>
    <col min="6" max="6" width="11.7109375" customWidth="1"/>
    <col min="7" max="7" width="1.42578125" customWidth="1"/>
    <col min="8" max="8" width="7" customWidth="1"/>
    <col min="9" max="9" width="10.5703125" customWidth="1"/>
    <col min="10" max="10" width="16.140625" customWidth="1"/>
  </cols>
  <sheetData>
    <row r="6" spans="1:10">
      <c r="A6" s="59" t="s">
        <v>260</v>
      </c>
      <c r="B6" s="59"/>
      <c r="C6" s="59"/>
      <c r="D6" s="59"/>
      <c r="E6" s="59"/>
      <c r="F6" s="59"/>
      <c r="G6" s="59"/>
      <c r="H6" s="59"/>
      <c r="I6" s="59"/>
      <c r="J6" s="59"/>
    </row>
    <row r="8" spans="1:10">
      <c r="H8" s="22" t="s">
        <v>261</v>
      </c>
      <c r="I8" s="22"/>
      <c r="J8" s="60" t="s">
        <v>39</v>
      </c>
    </row>
    <row r="9" spans="1:10">
      <c r="A9" s="61" t="s">
        <v>4</v>
      </c>
      <c r="B9" s="61" t="s">
        <v>5</v>
      </c>
      <c r="C9" s="61"/>
      <c r="F9" s="62">
        <f>'CUANTIFICACION DE OBRA'!O13</f>
        <v>0</v>
      </c>
      <c r="G9" s="62"/>
      <c r="H9" s="62"/>
      <c r="I9" s="63" t="s">
        <v>262</v>
      </c>
      <c r="J9" s="64" t="s">
        <v>31</v>
      </c>
    </row>
    <row r="10" spans="1:10">
      <c r="A10" s="61" t="s">
        <v>8</v>
      </c>
      <c r="B10" s="61" t="s">
        <v>9</v>
      </c>
      <c r="C10" s="61"/>
      <c r="F10" s="62" t="s">
        <v>32</v>
      </c>
      <c r="G10" s="62"/>
      <c r="H10" s="62"/>
      <c r="I10" s="63" t="s">
        <v>262</v>
      </c>
      <c r="J10" s="64" t="s">
        <v>36</v>
      </c>
    </row>
    <row r="11" spans="1:10">
      <c r="A11" s="61" t="s">
        <v>14</v>
      </c>
      <c r="B11" s="61" t="s">
        <v>15</v>
      </c>
      <c r="C11" s="61"/>
      <c r="F11" s="62" t="s">
        <v>32</v>
      </c>
      <c r="G11" s="62"/>
      <c r="H11" s="62"/>
      <c r="I11" s="63" t="s">
        <v>262</v>
      </c>
      <c r="J11" s="64" t="s">
        <v>37</v>
      </c>
    </row>
    <row r="12" spans="1:10">
      <c r="A12" s="61" t="s">
        <v>2</v>
      </c>
      <c r="B12" s="61" t="s">
        <v>263</v>
      </c>
      <c r="C12" s="61"/>
    </row>
    <row r="13" spans="1:10">
      <c r="A13" s="65" t="s">
        <v>264</v>
      </c>
    </row>
    <row r="14" spans="1:10">
      <c r="A14" s="66" t="s">
        <v>265</v>
      </c>
      <c r="B14" s="66"/>
      <c r="C14" s="66"/>
      <c r="D14" s="66"/>
      <c r="E14" s="66"/>
      <c r="F14" s="66"/>
      <c r="G14" s="66"/>
      <c r="H14" s="66"/>
      <c r="I14" s="66"/>
      <c r="J14" s="66"/>
    </row>
    <row r="15" spans="1:10">
      <c r="A15" s="67" t="s">
        <v>266</v>
      </c>
      <c r="B15" s="67"/>
      <c r="C15" s="67"/>
      <c r="D15" s="67"/>
      <c r="E15" s="67"/>
      <c r="F15" s="67"/>
      <c r="G15" s="67"/>
      <c r="H15" s="67"/>
      <c r="I15" s="67"/>
      <c r="J15" s="67"/>
    </row>
    <row r="16" spans="1:10">
      <c r="A16" s="68"/>
      <c r="B16" s="68"/>
      <c r="C16" s="68"/>
      <c r="D16" s="68"/>
      <c r="E16" s="68"/>
      <c r="F16" s="68"/>
      <c r="G16" s="68"/>
      <c r="H16" s="68"/>
      <c r="I16" s="68"/>
      <c r="J16" s="68"/>
    </row>
    <row r="18" spans="1:10">
      <c r="A18" s="69" t="s">
        <v>267</v>
      </c>
    </row>
    <row r="19" spans="1:10">
      <c r="A19" s="70" t="s">
        <v>268</v>
      </c>
      <c r="B19" s="70"/>
      <c r="C19" s="70" t="s">
        <v>269</v>
      </c>
      <c r="D19" s="70"/>
      <c r="E19" s="70" t="s">
        <v>270</v>
      </c>
      <c r="F19" s="70" t="s">
        <v>271</v>
      </c>
      <c r="G19" s="70"/>
      <c r="H19" s="70"/>
      <c r="I19" s="70" t="s">
        <v>272</v>
      </c>
      <c r="J19" s="70" t="s">
        <v>273</v>
      </c>
    </row>
    <row r="21" spans="1:10">
      <c r="A21" s="71" t="s">
        <v>274</v>
      </c>
    </row>
    <row r="22" spans="1:10">
      <c r="A22" s="72" t="s">
        <v>275</v>
      </c>
      <c r="C22" s="73" t="s">
        <v>276</v>
      </c>
      <c r="E22" s="22" t="s">
        <v>277</v>
      </c>
      <c r="F22" s="22" t="s">
        <v>32</v>
      </c>
      <c r="H22" s="74" t="s">
        <v>32</v>
      </c>
      <c r="I22" s="74"/>
      <c r="J22" s="22" t="s">
        <v>32</v>
      </c>
    </row>
    <row r="23" spans="1:10">
      <c r="I23" s="75" t="s">
        <v>273</v>
      </c>
      <c r="J23" s="76" t="s">
        <v>278</v>
      </c>
    </row>
    <row r="25" spans="1:10">
      <c r="A25" s="71" t="s">
        <v>279</v>
      </c>
    </row>
    <row r="26" spans="1:10">
      <c r="A26" s="72" t="s">
        <v>280</v>
      </c>
      <c r="C26" s="73" t="s">
        <v>281</v>
      </c>
      <c r="F26" s="22" t="s">
        <v>32</v>
      </c>
      <c r="I26" s="22" t="s">
        <v>32</v>
      </c>
      <c r="J26" s="22" t="s">
        <v>32</v>
      </c>
    </row>
    <row r="27" spans="1:10">
      <c r="A27" s="72" t="s">
        <v>282</v>
      </c>
      <c r="C27" s="73" t="s">
        <v>283</v>
      </c>
      <c r="F27" s="22" t="s">
        <v>32</v>
      </c>
      <c r="I27" s="22" t="s">
        <v>32</v>
      </c>
      <c r="J27" s="22" t="s">
        <v>32</v>
      </c>
    </row>
    <row r="28" spans="1:10">
      <c r="A28" s="72" t="s">
        <v>284</v>
      </c>
      <c r="C28" s="73" t="s">
        <v>285</v>
      </c>
      <c r="F28" s="22" t="s">
        <v>32</v>
      </c>
      <c r="I28" s="22" t="s">
        <v>32</v>
      </c>
      <c r="J28" s="22" t="s">
        <v>32</v>
      </c>
    </row>
    <row r="29" spans="1:10">
      <c r="A29" s="72" t="s">
        <v>286</v>
      </c>
      <c r="C29" s="73" t="s">
        <v>287</v>
      </c>
      <c r="F29" s="22" t="s">
        <v>32</v>
      </c>
      <c r="I29" s="22" t="s">
        <v>32</v>
      </c>
      <c r="J29" s="22" t="s">
        <v>32</v>
      </c>
    </row>
    <row r="30" spans="1:10">
      <c r="A30" s="72" t="s">
        <v>288</v>
      </c>
      <c r="C30" s="73" t="s">
        <v>289</v>
      </c>
      <c r="F30" s="22" t="s">
        <v>32</v>
      </c>
      <c r="I30" s="22" t="s">
        <v>32</v>
      </c>
      <c r="J30" s="22" t="s">
        <v>32</v>
      </c>
    </row>
    <row r="31" spans="1:10">
      <c r="A31" s="72" t="s">
        <v>290</v>
      </c>
      <c r="C31" s="73" t="s">
        <v>291</v>
      </c>
      <c r="F31" s="22" t="s">
        <v>32</v>
      </c>
      <c r="I31" s="22" t="s">
        <v>32</v>
      </c>
      <c r="J31" s="22" t="s">
        <v>32</v>
      </c>
    </row>
    <row r="32" spans="1:10">
      <c r="A32" s="72" t="s">
        <v>292</v>
      </c>
      <c r="C32" s="73" t="s">
        <v>293</v>
      </c>
      <c r="F32" s="22" t="s">
        <v>32</v>
      </c>
      <c r="I32" s="22" t="s">
        <v>32</v>
      </c>
      <c r="J32" s="22" t="s">
        <v>32</v>
      </c>
    </row>
    <row r="33" spans="1:10">
      <c r="A33" s="72" t="s">
        <v>294</v>
      </c>
      <c r="C33" s="73" t="s">
        <v>295</v>
      </c>
      <c r="F33" s="22" t="s">
        <v>32</v>
      </c>
      <c r="I33" s="22" t="s">
        <v>32</v>
      </c>
      <c r="J33" s="22" t="s">
        <v>32</v>
      </c>
    </row>
    <row r="34" spans="1:10">
      <c r="A34" s="72" t="s">
        <v>296</v>
      </c>
      <c r="C34" s="73" t="s">
        <v>297</v>
      </c>
      <c r="F34" s="22" t="s">
        <v>32</v>
      </c>
      <c r="I34" s="22" t="s">
        <v>32</v>
      </c>
      <c r="J34" s="22" t="s">
        <v>32</v>
      </c>
    </row>
    <row r="35" spans="1:10">
      <c r="A35" s="72" t="s">
        <v>298</v>
      </c>
      <c r="C35" s="73" t="s">
        <v>299</v>
      </c>
      <c r="F35" s="22" t="s">
        <v>32</v>
      </c>
      <c r="I35" s="22" t="s">
        <v>32</v>
      </c>
      <c r="J35" s="22" t="s">
        <v>32</v>
      </c>
    </row>
    <row r="36" spans="1:10">
      <c r="A36" s="72" t="s">
        <v>300</v>
      </c>
      <c r="C36" s="73" t="s">
        <v>301</v>
      </c>
      <c r="F36" s="22" t="s">
        <v>32</v>
      </c>
      <c r="I36" s="22" t="s">
        <v>32</v>
      </c>
      <c r="J36" s="22" t="s">
        <v>32</v>
      </c>
    </row>
    <row r="37" spans="1:10">
      <c r="I37" s="75" t="s">
        <v>273</v>
      </c>
      <c r="J37" s="76" t="s">
        <v>302</v>
      </c>
    </row>
    <row r="39" spans="1:10">
      <c r="A39" s="71" t="s">
        <v>303</v>
      </c>
    </row>
    <row r="40" spans="1:10">
      <c r="A40" s="72" t="s">
        <v>304</v>
      </c>
      <c r="C40" s="73" t="s">
        <v>305</v>
      </c>
      <c r="E40" s="22" t="s">
        <v>277</v>
      </c>
      <c r="F40" s="22" t="s">
        <v>32</v>
      </c>
      <c r="H40" s="22" t="s">
        <v>32</v>
      </c>
      <c r="I40" s="22"/>
      <c r="J40" s="22" t="s">
        <v>32</v>
      </c>
    </row>
    <row r="41" spans="1:10">
      <c r="A41" s="72" t="s">
        <v>306</v>
      </c>
      <c r="C41" s="73" t="s">
        <v>307</v>
      </c>
      <c r="E41" s="22" t="s">
        <v>308</v>
      </c>
      <c r="F41" s="22" t="s">
        <v>32</v>
      </c>
      <c r="H41" s="22">
        <f>SUM('CUANTIFICACION DE OBRA'!O13-'CUANTIFICACION DE OBRA'!M13)</f>
        <v>0</v>
      </c>
      <c r="I41" s="22"/>
      <c r="J41" s="22" t="s">
        <v>32</v>
      </c>
    </row>
    <row r="42" spans="1:10">
      <c r="A42" s="72" t="s">
        <v>309</v>
      </c>
      <c r="C42" s="73" t="s">
        <v>310</v>
      </c>
      <c r="E42" s="22" t="s">
        <v>308</v>
      </c>
      <c r="F42" s="22" t="s">
        <v>32</v>
      </c>
      <c r="H42" s="22" t="s">
        <v>32</v>
      </c>
      <c r="I42" s="22"/>
      <c r="J42" s="22" t="s">
        <v>32</v>
      </c>
    </row>
    <row r="43" spans="1:10">
      <c r="A43" s="72" t="s">
        <v>311</v>
      </c>
      <c r="C43" s="73" t="s">
        <v>312</v>
      </c>
      <c r="E43" s="22" t="s">
        <v>308</v>
      </c>
      <c r="F43" s="22" t="s">
        <v>32</v>
      </c>
      <c r="H43" s="22" t="s">
        <v>32</v>
      </c>
      <c r="I43" s="22"/>
      <c r="J43" s="22" t="s">
        <v>32</v>
      </c>
    </row>
    <row r="44" spans="1:10">
      <c r="A44" s="72" t="s">
        <v>313</v>
      </c>
      <c r="C44" s="73" t="s">
        <v>314</v>
      </c>
      <c r="E44" s="22" t="s">
        <v>308</v>
      </c>
      <c r="F44" s="22" t="s">
        <v>32</v>
      </c>
      <c r="H44" s="22" t="s">
        <v>315</v>
      </c>
      <c r="I44" s="22"/>
      <c r="J44" s="22" t="s">
        <v>32</v>
      </c>
    </row>
    <row r="45" spans="1:10">
      <c r="A45" s="72" t="s">
        <v>316</v>
      </c>
      <c r="C45" s="73" t="s">
        <v>317</v>
      </c>
      <c r="E45" s="22" t="s">
        <v>277</v>
      </c>
      <c r="F45" s="22" t="s">
        <v>32</v>
      </c>
      <c r="H45" s="22" t="s">
        <v>32</v>
      </c>
      <c r="I45" s="22"/>
      <c r="J45" s="22" t="s">
        <v>32</v>
      </c>
    </row>
    <row r="46" spans="1:10">
      <c r="A46" s="72" t="s">
        <v>318</v>
      </c>
      <c r="C46" s="73" t="s">
        <v>319</v>
      </c>
      <c r="E46" s="22" t="s">
        <v>277</v>
      </c>
      <c r="F46" s="22" t="s">
        <v>32</v>
      </c>
      <c r="H46" s="22" t="s">
        <v>32</v>
      </c>
      <c r="I46" s="22"/>
      <c r="J46" s="22" t="s">
        <v>32</v>
      </c>
    </row>
    <row r="47" spans="1:10">
      <c r="A47" s="72" t="s">
        <v>320</v>
      </c>
      <c r="C47" s="73" t="s">
        <v>321</v>
      </c>
      <c r="E47" s="22" t="s">
        <v>277</v>
      </c>
      <c r="F47" s="22" t="s">
        <v>32</v>
      </c>
      <c r="H47" s="22" t="s">
        <v>322</v>
      </c>
      <c r="I47" s="22"/>
      <c r="J47" s="22" t="s">
        <v>32</v>
      </c>
    </row>
    <row r="48" spans="1:10">
      <c r="A48" s="72" t="s">
        <v>323</v>
      </c>
      <c r="C48" s="73" t="s">
        <v>324</v>
      </c>
      <c r="E48" s="22" t="s">
        <v>277</v>
      </c>
      <c r="F48" s="22" t="s">
        <v>32</v>
      </c>
      <c r="H48" s="74" t="s">
        <v>325</v>
      </c>
      <c r="I48" s="74"/>
      <c r="J48" s="22" t="s">
        <v>32</v>
      </c>
    </row>
    <row r="49" spans="1:10">
      <c r="A49" s="72" t="s">
        <v>326</v>
      </c>
      <c r="C49" s="73" t="s">
        <v>327</v>
      </c>
      <c r="E49" s="22" t="s">
        <v>277</v>
      </c>
      <c r="F49" s="22" t="s">
        <v>32</v>
      </c>
      <c r="H49" s="74" t="s">
        <v>328</v>
      </c>
      <c r="I49" s="74"/>
      <c r="J49" s="22" t="s">
        <v>32</v>
      </c>
    </row>
    <row r="50" spans="1:10">
      <c r="A50" s="72" t="s">
        <v>329</v>
      </c>
      <c r="C50" s="73" t="s">
        <v>330</v>
      </c>
      <c r="E50" s="22" t="s">
        <v>277</v>
      </c>
      <c r="F50" s="22" t="s">
        <v>32</v>
      </c>
      <c r="H50" s="74" t="s">
        <v>328</v>
      </c>
      <c r="I50" s="74"/>
      <c r="J50" s="22" t="s">
        <v>32</v>
      </c>
    </row>
    <row r="51" spans="1:10">
      <c r="A51" s="72" t="s">
        <v>331</v>
      </c>
      <c r="C51" s="73" t="s">
        <v>332</v>
      </c>
      <c r="E51" s="22" t="s">
        <v>277</v>
      </c>
      <c r="F51" s="22" t="s">
        <v>32</v>
      </c>
      <c r="H51" s="22" t="s">
        <v>333</v>
      </c>
      <c r="I51" s="22"/>
      <c r="J51" s="22" t="s">
        <v>32</v>
      </c>
    </row>
    <row r="52" spans="1:10">
      <c r="A52" s="72" t="s">
        <v>334</v>
      </c>
      <c r="C52" s="73" t="s">
        <v>335</v>
      </c>
      <c r="E52" s="22" t="s">
        <v>277</v>
      </c>
      <c r="F52" s="22" t="s">
        <v>32</v>
      </c>
      <c r="H52" s="22" t="s">
        <v>32</v>
      </c>
      <c r="I52" s="22"/>
      <c r="J52" s="22" t="s">
        <v>32</v>
      </c>
    </row>
    <row r="53" spans="1:10">
      <c r="A53" s="72" t="s">
        <v>336</v>
      </c>
      <c r="C53" s="73" t="s">
        <v>337</v>
      </c>
      <c r="E53" s="22" t="s">
        <v>277</v>
      </c>
      <c r="F53" s="22" t="s">
        <v>32</v>
      </c>
      <c r="H53" s="22">
        <f>'CUANTIFICACION DE OBRA'!BH44+'CUANTIFICACION DE OBRA'!BI44</f>
        <v>0</v>
      </c>
      <c r="I53" s="22"/>
      <c r="J53" s="22" t="s">
        <v>32</v>
      </c>
    </row>
    <row r="54" spans="1:10">
      <c r="A54" s="72" t="s">
        <v>338</v>
      </c>
      <c r="C54" s="73" t="s">
        <v>339</v>
      </c>
      <c r="E54" s="22" t="s">
        <v>277</v>
      </c>
      <c r="F54" s="22" t="s">
        <v>32</v>
      </c>
      <c r="H54" s="22" t="s">
        <v>340</v>
      </c>
      <c r="I54" s="22"/>
      <c r="J54" s="22" t="s">
        <v>32</v>
      </c>
    </row>
    <row r="55" spans="1:10">
      <c r="A55" s="72" t="s">
        <v>341</v>
      </c>
      <c r="C55" s="73" t="s">
        <v>342</v>
      </c>
      <c r="E55" s="22" t="s">
        <v>277</v>
      </c>
      <c r="F55" s="22" t="s">
        <v>32</v>
      </c>
      <c r="H55" s="22" t="s">
        <v>343</v>
      </c>
      <c r="I55" s="22"/>
      <c r="J55" s="22" t="s">
        <v>32</v>
      </c>
    </row>
    <row r="56" spans="1:10">
      <c r="A56" s="72" t="s">
        <v>344</v>
      </c>
      <c r="C56" s="73" t="s">
        <v>345</v>
      </c>
      <c r="E56" s="22" t="s">
        <v>277</v>
      </c>
      <c r="F56" s="22" t="s">
        <v>32</v>
      </c>
      <c r="H56" s="22" t="s">
        <v>343</v>
      </c>
      <c r="I56" s="22"/>
      <c r="J56" s="22" t="s">
        <v>32</v>
      </c>
    </row>
    <row r="57" spans="1:10">
      <c r="A57" s="72" t="s">
        <v>346</v>
      </c>
      <c r="C57" s="73" t="s">
        <v>347</v>
      </c>
      <c r="E57" s="22" t="s">
        <v>277</v>
      </c>
      <c r="F57" s="22" t="s">
        <v>32</v>
      </c>
      <c r="H57" s="74" t="s">
        <v>348</v>
      </c>
      <c r="I57" s="74"/>
      <c r="J57" s="22" t="s">
        <v>32</v>
      </c>
    </row>
    <row r="58" spans="1:10">
      <c r="A58" s="72" t="s">
        <v>349</v>
      </c>
      <c r="C58" s="73" t="s">
        <v>350</v>
      </c>
      <c r="E58" s="22" t="s">
        <v>277</v>
      </c>
      <c r="F58" s="22" t="s">
        <v>32</v>
      </c>
      <c r="H58" s="22" t="s">
        <v>351</v>
      </c>
      <c r="I58" s="22"/>
      <c r="J58" s="22" t="s">
        <v>32</v>
      </c>
    </row>
    <row r="59" spans="1:10">
      <c r="A59" s="77" t="s">
        <v>352</v>
      </c>
      <c r="C59" s="78" t="s">
        <v>353</v>
      </c>
      <c r="E59" s="22" t="s">
        <v>277</v>
      </c>
      <c r="F59" s="79" t="s">
        <v>32</v>
      </c>
      <c r="H59" s="80" t="s">
        <v>32</v>
      </c>
      <c r="I59" s="80"/>
      <c r="J59" s="79" t="s">
        <v>32</v>
      </c>
    </row>
    <row r="60" spans="1:10">
      <c r="H60" s="75" t="s">
        <v>273</v>
      </c>
      <c r="I60" s="75"/>
      <c r="J60" s="76" t="s">
        <v>278</v>
      </c>
    </row>
    <row r="61" spans="1:10">
      <c r="H61" s="81" t="s">
        <v>354</v>
      </c>
      <c r="I61" s="81"/>
      <c r="J61" s="82" t="s">
        <v>278</v>
      </c>
    </row>
    <row r="62" spans="1:10">
      <c r="A62" s="69" t="s">
        <v>355</v>
      </c>
    </row>
    <row r="64" spans="1:10">
      <c r="A64" s="70" t="s">
        <v>268</v>
      </c>
      <c r="B64" s="70"/>
      <c r="C64" s="70" t="s">
        <v>269</v>
      </c>
      <c r="D64" s="70"/>
      <c r="E64" s="70" t="s">
        <v>270</v>
      </c>
      <c r="F64" s="70" t="s">
        <v>271</v>
      </c>
      <c r="G64" s="70"/>
      <c r="H64" s="70"/>
      <c r="I64" s="70" t="s">
        <v>272</v>
      </c>
      <c r="J64" s="70" t="s">
        <v>273</v>
      </c>
    </row>
    <row r="65" spans="1:10">
      <c r="A65" s="71" t="s">
        <v>356</v>
      </c>
    </row>
    <row r="66" spans="1:10">
      <c r="A66" s="72" t="s">
        <v>241</v>
      </c>
      <c r="C66" s="73" t="s">
        <v>357</v>
      </c>
      <c r="E66" s="22" t="s">
        <v>277</v>
      </c>
      <c r="F66" s="22" t="s">
        <v>32</v>
      </c>
      <c r="H66" s="22">
        <f>'CUANTIFICACION DE OBRA'!M44</f>
        <v>0</v>
      </c>
      <c r="I66" s="22"/>
      <c r="J66" s="22" t="s">
        <v>32</v>
      </c>
    </row>
    <row r="67" spans="1:10">
      <c r="A67" s="72" t="s">
        <v>358</v>
      </c>
      <c r="C67" s="73" t="s">
        <v>359</v>
      </c>
      <c r="E67" s="22" t="s">
        <v>277</v>
      </c>
      <c r="F67" s="22" t="s">
        <v>32</v>
      </c>
      <c r="H67" s="22">
        <f>'CUANTIFICACION DE OBRA'!O44</f>
        <v>0</v>
      </c>
      <c r="I67" s="22"/>
      <c r="J67" s="22" t="s">
        <v>32</v>
      </c>
    </row>
    <row r="68" spans="1:10">
      <c r="A68" s="72" t="s">
        <v>360</v>
      </c>
      <c r="C68" s="73" t="s">
        <v>361</v>
      </c>
      <c r="E68" s="22" t="s">
        <v>277</v>
      </c>
      <c r="F68" s="22" t="s">
        <v>32</v>
      </c>
      <c r="H68" s="22">
        <f>'CUANTIFICACION DE OBRA'!Q44</f>
        <v>0</v>
      </c>
      <c r="I68" s="22"/>
      <c r="J68" s="22" t="s">
        <v>32</v>
      </c>
    </row>
    <row r="69" spans="1:10">
      <c r="I69" s="75" t="s">
        <v>273</v>
      </c>
      <c r="J69" s="76" t="s">
        <v>278</v>
      </c>
    </row>
    <row r="71" spans="1:10">
      <c r="A71" s="71" t="s">
        <v>362</v>
      </c>
    </row>
    <row r="72" spans="1:10">
      <c r="A72" s="72" t="s">
        <v>363</v>
      </c>
      <c r="C72" s="73" t="s">
        <v>364</v>
      </c>
      <c r="E72" s="22" t="s">
        <v>365</v>
      </c>
      <c r="F72" s="22" t="s">
        <v>32</v>
      </c>
      <c r="H72" s="22" t="s">
        <v>32</v>
      </c>
      <c r="I72" s="22"/>
      <c r="J72" s="22" t="s">
        <v>32</v>
      </c>
    </row>
    <row r="73" spans="1:10">
      <c r="A73" s="72" t="s">
        <v>363</v>
      </c>
      <c r="C73" s="73" t="s">
        <v>366</v>
      </c>
      <c r="E73" s="22" t="s">
        <v>365</v>
      </c>
      <c r="F73" s="22" t="s">
        <v>32</v>
      </c>
      <c r="H73" s="22" t="s">
        <v>32</v>
      </c>
      <c r="I73" s="22"/>
      <c r="J73" s="22" t="s">
        <v>32</v>
      </c>
    </row>
    <row r="74" spans="1:10">
      <c r="A74" s="72" t="s">
        <v>363</v>
      </c>
      <c r="C74" s="73" t="s">
        <v>367</v>
      </c>
      <c r="E74" s="22" t="s">
        <v>365</v>
      </c>
      <c r="F74" s="22" t="s">
        <v>32</v>
      </c>
      <c r="H74" s="22" t="s">
        <v>32</v>
      </c>
      <c r="I74" s="22"/>
      <c r="J74" s="22" t="s">
        <v>32</v>
      </c>
    </row>
    <row r="75" spans="1:10">
      <c r="A75" s="72" t="s">
        <v>363</v>
      </c>
      <c r="C75" s="73" t="s">
        <v>368</v>
      </c>
      <c r="E75" s="22" t="s">
        <v>365</v>
      </c>
      <c r="F75" s="22" t="s">
        <v>32</v>
      </c>
      <c r="H75" s="22" t="s">
        <v>32</v>
      </c>
      <c r="I75" s="22"/>
      <c r="J75" s="22" t="s">
        <v>32</v>
      </c>
    </row>
    <row r="76" spans="1:10">
      <c r="A76" s="72" t="s">
        <v>363</v>
      </c>
      <c r="C76" s="73" t="s">
        <v>369</v>
      </c>
      <c r="E76" s="22" t="s">
        <v>365</v>
      </c>
      <c r="F76" s="22" t="s">
        <v>32</v>
      </c>
      <c r="H76" s="22" t="s">
        <v>32</v>
      </c>
      <c r="I76" s="22"/>
      <c r="J76" s="22" t="s">
        <v>32</v>
      </c>
    </row>
    <row r="77" spans="1:10">
      <c r="A77" s="72" t="s">
        <v>363</v>
      </c>
      <c r="C77" s="73" t="s">
        <v>301</v>
      </c>
      <c r="E77" s="22" t="s">
        <v>365</v>
      </c>
      <c r="F77" s="22" t="s">
        <v>32</v>
      </c>
      <c r="H77" s="22" t="s">
        <v>32</v>
      </c>
      <c r="I77" s="22"/>
      <c r="J77" s="22" t="s">
        <v>32</v>
      </c>
    </row>
    <row r="78" spans="1:10">
      <c r="A78" s="72" t="s">
        <v>363</v>
      </c>
      <c r="C78" s="73" t="s">
        <v>370</v>
      </c>
      <c r="E78" s="22" t="s">
        <v>365</v>
      </c>
      <c r="F78" s="22" t="s">
        <v>32</v>
      </c>
      <c r="H78" s="22" t="s">
        <v>32</v>
      </c>
      <c r="I78" s="22"/>
      <c r="J78" s="22" t="s">
        <v>32</v>
      </c>
    </row>
    <row r="79" spans="1:10">
      <c r="I79" s="75" t="s">
        <v>273</v>
      </c>
      <c r="J79" s="76" t="s">
        <v>278</v>
      </c>
    </row>
    <row r="81" spans="1:10">
      <c r="A81" s="71" t="s">
        <v>371</v>
      </c>
    </row>
    <row r="82" spans="1:10">
      <c r="A82" s="72" t="s">
        <v>71</v>
      </c>
      <c r="C82" s="73" t="s">
        <v>372</v>
      </c>
      <c r="E82" s="22" t="s">
        <v>373</v>
      </c>
      <c r="F82" s="22" t="s">
        <v>32</v>
      </c>
      <c r="H82" s="22">
        <f>'CUANTIFICACION DE OBRA'!O13</f>
        <v>0</v>
      </c>
      <c r="I82" s="22"/>
      <c r="J82" s="22" t="s">
        <v>32</v>
      </c>
    </row>
    <row r="83" spans="1:10">
      <c r="A83" s="72" t="s">
        <v>75</v>
      </c>
      <c r="C83" s="73" t="s">
        <v>374</v>
      </c>
      <c r="E83" s="22" t="s">
        <v>373</v>
      </c>
      <c r="F83" s="22" t="s">
        <v>32</v>
      </c>
      <c r="H83" s="22" t="s">
        <v>32</v>
      </c>
      <c r="I83" s="22"/>
      <c r="J83" s="22" t="s">
        <v>32</v>
      </c>
    </row>
    <row r="84" spans="1:10">
      <c r="A84" s="72" t="s">
        <v>77</v>
      </c>
      <c r="C84" s="73" t="s">
        <v>375</v>
      </c>
      <c r="E84" s="22" t="s">
        <v>373</v>
      </c>
      <c r="F84" s="22" t="s">
        <v>32</v>
      </c>
      <c r="H84" s="22" t="s">
        <v>32</v>
      </c>
      <c r="I84" s="22"/>
      <c r="J84" s="22" t="s">
        <v>32</v>
      </c>
    </row>
    <row r="85" spans="1:10">
      <c r="A85" s="72" t="s">
        <v>245</v>
      </c>
      <c r="C85" s="73" t="s">
        <v>376</v>
      </c>
      <c r="E85" s="22" t="s">
        <v>277</v>
      </c>
      <c r="F85" s="22" t="s">
        <v>32</v>
      </c>
      <c r="H85" s="22">
        <f>'CUANTIFICACION DE OBRA'!AO44</f>
        <v>0</v>
      </c>
      <c r="I85" s="22"/>
      <c r="J85" s="22" t="s">
        <v>32</v>
      </c>
    </row>
    <row r="86" spans="1:10">
      <c r="A86" s="72" t="s">
        <v>250</v>
      </c>
      <c r="C86" s="73" t="s">
        <v>377</v>
      </c>
      <c r="E86" s="22" t="s">
        <v>277</v>
      </c>
      <c r="F86" s="22" t="s">
        <v>32</v>
      </c>
      <c r="H86" s="22" t="s">
        <v>32</v>
      </c>
      <c r="I86" s="22"/>
      <c r="J86" s="22" t="s">
        <v>32</v>
      </c>
    </row>
    <row r="87" spans="1:10">
      <c r="A87" s="72" t="s">
        <v>255</v>
      </c>
      <c r="C87" s="73" t="s">
        <v>378</v>
      </c>
      <c r="E87" s="22" t="s">
        <v>277</v>
      </c>
      <c r="F87" s="22" t="s">
        <v>32</v>
      </c>
      <c r="H87" s="22" t="s">
        <v>32</v>
      </c>
      <c r="I87" s="22"/>
      <c r="J87" s="22" t="s">
        <v>32</v>
      </c>
    </row>
    <row r="88" spans="1:10">
      <c r="A88" s="72" t="s">
        <v>119</v>
      </c>
      <c r="C88" s="73" t="s">
        <v>379</v>
      </c>
      <c r="E88" s="22" t="s">
        <v>277</v>
      </c>
      <c r="F88" s="22" t="s">
        <v>32</v>
      </c>
      <c r="H88" s="22">
        <f>'CUANTIFICACION DE OBRA'!AV44</f>
        <v>0</v>
      </c>
      <c r="I88" s="22"/>
      <c r="J88" s="22" t="s">
        <v>32</v>
      </c>
    </row>
    <row r="89" spans="1:10">
      <c r="A89" s="72" t="s">
        <v>91</v>
      </c>
      <c r="C89" s="73" t="s">
        <v>380</v>
      </c>
      <c r="E89" s="22" t="s">
        <v>277</v>
      </c>
      <c r="F89" s="22" t="s">
        <v>32</v>
      </c>
      <c r="H89" s="22">
        <f>'CUANTIFICACION DE OBRA'!AH44</f>
        <v>0</v>
      </c>
      <c r="I89" s="22"/>
      <c r="J89" s="22" t="s">
        <v>32</v>
      </c>
    </row>
    <row r="90" spans="1:10">
      <c r="A90" s="72" t="s">
        <v>93</v>
      </c>
      <c r="C90" s="73" t="s">
        <v>381</v>
      </c>
      <c r="E90" s="22" t="s">
        <v>382</v>
      </c>
      <c r="F90" s="22" t="s">
        <v>32</v>
      </c>
      <c r="H90" s="22">
        <f>'CUANTIFICACION DE OBRA'!AI44</f>
        <v>0</v>
      </c>
      <c r="I90" s="22"/>
      <c r="J90" s="22" t="s">
        <v>32</v>
      </c>
    </row>
    <row r="91" spans="1:10">
      <c r="A91" s="72" t="s">
        <v>95</v>
      </c>
      <c r="C91" s="73" t="s">
        <v>383</v>
      </c>
      <c r="E91" s="22" t="s">
        <v>277</v>
      </c>
      <c r="F91" s="22" t="s">
        <v>32</v>
      </c>
      <c r="H91" s="22">
        <f>'CUANTIFICACION DE OBRA'!AJ44/30.5</f>
        <v>0</v>
      </c>
      <c r="I91" s="22"/>
      <c r="J91" s="22" t="s">
        <v>32</v>
      </c>
    </row>
    <row r="92" spans="1:10">
      <c r="A92" s="72" t="s">
        <v>97</v>
      </c>
      <c r="C92" s="73" t="s">
        <v>384</v>
      </c>
      <c r="E92" s="22" t="s">
        <v>382</v>
      </c>
      <c r="F92" s="22" t="s">
        <v>32</v>
      </c>
      <c r="H92" s="22">
        <f>'CUANTIFICACION DE OBRA'!AK44/100</f>
        <v>0</v>
      </c>
      <c r="I92" s="22"/>
      <c r="J92" s="22" t="s">
        <v>32</v>
      </c>
    </row>
    <row r="93" spans="1:10">
      <c r="A93" s="72" t="s">
        <v>103</v>
      </c>
      <c r="C93" s="73" t="s">
        <v>385</v>
      </c>
      <c r="E93" s="22" t="s">
        <v>277</v>
      </c>
      <c r="F93" s="22" t="s">
        <v>32</v>
      </c>
      <c r="H93" s="22">
        <f>'CUANTIFICACION DE OBRA'!AN44</f>
        <v>0</v>
      </c>
      <c r="I93" s="22"/>
      <c r="J93" s="22" t="s">
        <v>32</v>
      </c>
    </row>
    <row r="94" spans="1:10">
      <c r="A94" s="72" t="s">
        <v>99</v>
      </c>
      <c r="C94" s="73" t="s">
        <v>386</v>
      </c>
      <c r="E94" s="22" t="s">
        <v>277</v>
      </c>
      <c r="F94" s="22" t="s">
        <v>32</v>
      </c>
      <c r="H94" s="22">
        <f>'CUANTIFICACION DE OBRA'!AL44</f>
        <v>0</v>
      </c>
      <c r="I94" s="22"/>
      <c r="J94" s="22" t="s">
        <v>32</v>
      </c>
    </row>
    <row r="95" spans="1:10">
      <c r="A95" s="72" t="s">
        <v>101</v>
      </c>
      <c r="C95" s="73" t="s">
        <v>387</v>
      </c>
      <c r="E95" s="22" t="s">
        <v>277</v>
      </c>
      <c r="F95" s="22" t="s">
        <v>32</v>
      </c>
      <c r="H95" s="22">
        <f>'CUANTIFICACION DE OBRA'!AM44</f>
        <v>0</v>
      </c>
      <c r="I95" s="22"/>
      <c r="J95" s="22" t="s">
        <v>32</v>
      </c>
    </row>
    <row r="96" spans="1:10">
      <c r="A96" s="72" t="s">
        <v>115</v>
      </c>
      <c r="C96" s="73" t="s">
        <v>388</v>
      </c>
      <c r="E96" s="22" t="s">
        <v>277</v>
      </c>
      <c r="F96" s="22" t="s">
        <v>32</v>
      </c>
      <c r="H96" s="22">
        <f>'CUANTIFICACION DE OBRA'!AT44</f>
        <v>0</v>
      </c>
      <c r="I96" s="22"/>
      <c r="J96" s="22" t="s">
        <v>32</v>
      </c>
    </row>
    <row r="97" spans="1:10">
      <c r="A97" s="72" t="s">
        <v>117</v>
      </c>
      <c r="C97" s="73" t="s">
        <v>389</v>
      </c>
      <c r="E97" s="22" t="s">
        <v>373</v>
      </c>
      <c r="F97" s="22" t="s">
        <v>32</v>
      </c>
      <c r="H97" s="22">
        <f>'CUANTIFICACION DE OBRA'!AU44</f>
        <v>0</v>
      </c>
      <c r="I97" s="22"/>
      <c r="J97" s="22" t="s">
        <v>32</v>
      </c>
    </row>
    <row r="98" spans="1:10">
      <c r="A98" s="72" t="s">
        <v>111</v>
      </c>
      <c r="C98" s="73" t="s">
        <v>390</v>
      </c>
      <c r="E98" s="22" t="s">
        <v>277</v>
      </c>
      <c r="F98" s="22" t="s">
        <v>32</v>
      </c>
      <c r="H98" s="22">
        <f>'CUANTIFICACION DE OBRA'!AR44</f>
        <v>0</v>
      </c>
      <c r="I98" s="22"/>
      <c r="J98" s="22" t="s">
        <v>32</v>
      </c>
    </row>
    <row r="99" spans="1:10">
      <c r="A99" s="72" t="s">
        <v>113</v>
      </c>
      <c r="C99" s="73" t="s">
        <v>391</v>
      </c>
      <c r="E99" s="22" t="s">
        <v>277</v>
      </c>
      <c r="F99" s="22" t="s">
        <v>32</v>
      </c>
      <c r="H99" s="22">
        <f>'CUANTIFICACION DE OBRA'!AS44</f>
        <v>0</v>
      </c>
      <c r="I99" s="22"/>
      <c r="J99" s="22" t="s">
        <v>32</v>
      </c>
    </row>
    <row r="100" spans="1:10">
      <c r="A100" s="72" t="s">
        <v>83</v>
      </c>
      <c r="C100" s="73" t="s">
        <v>392</v>
      </c>
      <c r="E100" s="22" t="s">
        <v>393</v>
      </c>
      <c r="F100" s="22" t="s">
        <v>32</v>
      </c>
      <c r="H100" s="22">
        <f>'CUANTIFICACION DE OBRA'!AD44/100</f>
        <v>0</v>
      </c>
      <c r="I100" s="22"/>
      <c r="J100" s="22" t="s">
        <v>32</v>
      </c>
    </row>
    <row r="101" spans="1:10">
      <c r="A101" s="72" t="s">
        <v>89</v>
      </c>
      <c r="C101" s="73" t="s">
        <v>394</v>
      </c>
      <c r="E101" s="22" t="s">
        <v>277</v>
      </c>
      <c r="F101" s="22" t="s">
        <v>32</v>
      </c>
      <c r="H101" s="22">
        <f>'CUANTIFICACION DE OBRA'!AG44</f>
        <v>0</v>
      </c>
      <c r="I101" s="22"/>
      <c r="J101" s="22" t="s">
        <v>32</v>
      </c>
    </row>
    <row r="102" spans="1:10">
      <c r="A102" s="72" t="s">
        <v>87</v>
      </c>
      <c r="C102" s="73" t="s">
        <v>395</v>
      </c>
      <c r="E102" s="22" t="s">
        <v>277</v>
      </c>
      <c r="F102" s="22" t="s">
        <v>32</v>
      </c>
      <c r="H102" s="22">
        <f>'CUANTIFICACION DE OBRA'!AF44</f>
        <v>0</v>
      </c>
      <c r="I102" s="22"/>
      <c r="J102" s="22" t="s">
        <v>32</v>
      </c>
    </row>
    <row r="103" spans="1:10">
      <c r="A103" s="72" t="s">
        <v>133</v>
      </c>
      <c r="C103" s="73" t="s">
        <v>396</v>
      </c>
      <c r="E103" s="22" t="s">
        <v>277</v>
      </c>
      <c r="F103" s="22" t="s">
        <v>32</v>
      </c>
      <c r="H103" s="22">
        <f>'CUANTIFICACION DE OBRA'!BE44</f>
        <v>0</v>
      </c>
      <c r="I103" s="22"/>
      <c r="J103" s="22" t="s">
        <v>32</v>
      </c>
    </row>
    <row r="104" spans="1:10">
      <c r="A104" s="72" t="s">
        <v>135</v>
      </c>
      <c r="C104" s="73" t="s">
        <v>397</v>
      </c>
      <c r="E104" s="22" t="s">
        <v>277</v>
      </c>
      <c r="F104" s="22" t="s">
        <v>32</v>
      </c>
      <c r="H104" s="22">
        <f>'CUANTIFICACION DE OBRA'!BF44</f>
        <v>0</v>
      </c>
      <c r="I104" s="22"/>
      <c r="J104" s="22" t="s">
        <v>32</v>
      </c>
    </row>
    <row r="105" spans="1:10">
      <c r="A105" s="72" t="s">
        <v>123</v>
      </c>
      <c r="C105" s="73" t="s">
        <v>398</v>
      </c>
      <c r="E105" s="22" t="s">
        <v>277</v>
      </c>
      <c r="F105" s="22" t="s">
        <v>32</v>
      </c>
      <c r="H105" s="22">
        <f>'CUANTIFICACION DE OBRA'!AX44</f>
        <v>0</v>
      </c>
      <c r="I105" s="22"/>
      <c r="J105" s="22" t="s">
        <v>32</v>
      </c>
    </row>
    <row r="106" spans="1:10">
      <c r="A106" s="72" t="s">
        <v>121</v>
      </c>
      <c r="C106" s="73" t="s">
        <v>399</v>
      </c>
      <c r="E106" s="22" t="s">
        <v>277</v>
      </c>
      <c r="F106" s="22" t="s">
        <v>32</v>
      </c>
      <c r="H106" s="22">
        <f>'CUANTIFICACION DE OBRA'!AW44</f>
        <v>0</v>
      </c>
      <c r="I106" s="22"/>
      <c r="J106" s="22" t="s">
        <v>32</v>
      </c>
    </row>
    <row r="107" spans="1:10">
      <c r="A107" s="72" t="s">
        <v>125</v>
      </c>
      <c r="C107" s="73" t="s">
        <v>400</v>
      </c>
      <c r="E107" s="22" t="s">
        <v>277</v>
      </c>
      <c r="F107" s="22" t="s">
        <v>32</v>
      </c>
      <c r="H107" s="22">
        <f>'CUANTIFICACION DE OBRA'!AY44</f>
        <v>0</v>
      </c>
      <c r="I107" s="22"/>
      <c r="J107" s="22" t="s">
        <v>32</v>
      </c>
    </row>
    <row r="108" spans="1:10">
      <c r="A108" s="72" t="s">
        <v>127</v>
      </c>
      <c r="C108" s="73" t="s">
        <v>401</v>
      </c>
      <c r="E108" s="22" t="s">
        <v>277</v>
      </c>
      <c r="F108" s="22" t="s">
        <v>32</v>
      </c>
      <c r="H108" s="22">
        <f>'CUANTIFICACION DE OBRA'!AZ44</f>
        <v>0</v>
      </c>
      <c r="I108" s="22"/>
      <c r="J108" s="22" t="s">
        <v>32</v>
      </c>
    </row>
    <row r="109" spans="1:10">
      <c r="A109" s="72" t="s">
        <v>151</v>
      </c>
      <c r="C109" s="73" t="s">
        <v>402</v>
      </c>
      <c r="E109" s="22" t="s">
        <v>277</v>
      </c>
      <c r="F109" s="22" t="s">
        <v>32</v>
      </c>
      <c r="H109" s="22">
        <f>'CUANTIFICACION DE OBRA'!BN44</f>
        <v>0</v>
      </c>
      <c r="I109" s="22"/>
      <c r="J109" s="22" t="s">
        <v>32</v>
      </c>
    </row>
    <row r="110" spans="1:10">
      <c r="A110" s="72" t="s">
        <v>149</v>
      </c>
      <c r="C110" s="73" t="s">
        <v>403</v>
      </c>
      <c r="E110" s="22" t="s">
        <v>277</v>
      </c>
      <c r="F110" s="22" t="s">
        <v>32</v>
      </c>
      <c r="H110" s="22">
        <f>'CUANTIFICACION DE OBRA'!BM44</f>
        <v>0</v>
      </c>
      <c r="I110" s="22"/>
      <c r="J110" s="22" t="s">
        <v>32</v>
      </c>
    </row>
    <row r="111" spans="1:10">
      <c r="A111" s="72" t="s">
        <v>155</v>
      </c>
      <c r="C111" s="73" t="s">
        <v>404</v>
      </c>
      <c r="E111" s="22" t="s">
        <v>277</v>
      </c>
      <c r="F111" s="22" t="s">
        <v>32</v>
      </c>
      <c r="H111" s="22">
        <f>'CUANTIFICACION DE OBRA'!BP44</f>
        <v>0</v>
      </c>
      <c r="I111" s="22"/>
      <c r="J111" s="22" t="s">
        <v>32</v>
      </c>
    </row>
    <row r="112" spans="1:10">
      <c r="A112" s="72" t="s">
        <v>147</v>
      </c>
      <c r="C112" s="73" t="s">
        <v>405</v>
      </c>
      <c r="E112" s="22" t="s">
        <v>277</v>
      </c>
      <c r="F112" s="22" t="s">
        <v>32</v>
      </c>
      <c r="H112" s="22">
        <f>'CUANTIFICACION DE OBRA'!BL44</f>
        <v>0</v>
      </c>
      <c r="I112" s="22"/>
      <c r="J112" s="22" t="s">
        <v>32</v>
      </c>
    </row>
    <row r="113" spans="1:10">
      <c r="A113" s="72" t="s">
        <v>406</v>
      </c>
      <c r="C113" s="73" t="s">
        <v>407</v>
      </c>
      <c r="E113" s="22" t="s">
        <v>277</v>
      </c>
      <c r="F113" s="22" t="s">
        <v>32</v>
      </c>
      <c r="H113" s="22">
        <f>'CUANTIFICACION DE OBRA'!BK44</f>
        <v>0</v>
      </c>
      <c r="I113" s="22"/>
      <c r="J113" s="22" t="s">
        <v>32</v>
      </c>
    </row>
    <row r="114" spans="1:10">
      <c r="A114" s="72" t="s">
        <v>153</v>
      </c>
      <c r="C114" s="73" t="s">
        <v>408</v>
      </c>
      <c r="E114" s="22" t="s">
        <v>277</v>
      </c>
      <c r="F114" s="22" t="s">
        <v>32</v>
      </c>
      <c r="H114" s="22">
        <f>'CUANTIFICACION DE OBRA'!BO44</f>
        <v>0</v>
      </c>
      <c r="I114" s="22"/>
      <c r="J114" s="22" t="s">
        <v>32</v>
      </c>
    </row>
    <row r="115" spans="1:10">
      <c r="A115" s="72" t="s">
        <v>79</v>
      </c>
      <c r="C115" s="73" t="s">
        <v>409</v>
      </c>
      <c r="E115" s="22" t="s">
        <v>277</v>
      </c>
      <c r="F115" s="22" t="s">
        <v>32</v>
      </c>
      <c r="H115" s="22">
        <f>'CUANTIFICACION DE OBRA'!AB44</f>
        <v>0</v>
      </c>
      <c r="I115" s="22"/>
      <c r="J115" s="22" t="s">
        <v>32</v>
      </c>
    </row>
    <row r="116" spans="1:10">
      <c r="A116" s="72" t="s">
        <v>219</v>
      </c>
      <c r="C116" s="73" t="s">
        <v>410</v>
      </c>
      <c r="E116" s="22" t="s">
        <v>393</v>
      </c>
      <c r="F116" s="22" t="s">
        <v>32</v>
      </c>
      <c r="H116" s="22">
        <f>'CUANTIFICACION DE OBRA'!AC43/100</f>
        <v>0</v>
      </c>
      <c r="I116" s="22"/>
      <c r="J116" s="22" t="s">
        <v>32</v>
      </c>
    </row>
    <row r="117" spans="1:10">
      <c r="A117" s="72" t="s">
        <v>85</v>
      </c>
      <c r="C117" s="73" t="s">
        <v>411</v>
      </c>
      <c r="E117" s="22" t="s">
        <v>393</v>
      </c>
      <c r="F117" s="22" t="s">
        <v>32</v>
      </c>
      <c r="H117" s="22">
        <f>'CUANTIFICACION DE OBRA'!AE46/100</f>
        <v>0</v>
      </c>
      <c r="I117" s="22"/>
      <c r="J117" s="22" t="s">
        <v>32</v>
      </c>
    </row>
    <row r="118" spans="1:10">
      <c r="A118" s="72" t="s">
        <v>143</v>
      </c>
      <c r="C118" s="73" t="s">
        <v>412</v>
      </c>
      <c r="E118" s="22" t="s">
        <v>277</v>
      </c>
      <c r="F118" s="22" t="s">
        <v>32</v>
      </c>
      <c r="H118" s="22">
        <f>'CUANTIFICACION DE OBRA'!BJ44/18</f>
        <v>0</v>
      </c>
      <c r="I118" s="22"/>
      <c r="J118" s="22" t="s">
        <v>32</v>
      </c>
    </row>
    <row r="119" spans="1:10">
      <c r="A119" s="72" t="s">
        <v>137</v>
      </c>
      <c r="C119" s="73" t="s">
        <v>413</v>
      </c>
      <c r="E119" s="22" t="s">
        <v>277</v>
      </c>
      <c r="F119" s="22" t="s">
        <v>32</v>
      </c>
      <c r="H119" s="22">
        <f>'CUANTIFICACION DE OBRA'!BG44/9</f>
        <v>0</v>
      </c>
      <c r="I119" s="22"/>
      <c r="J119" s="22" t="s">
        <v>32</v>
      </c>
    </row>
    <row r="120" spans="1:10">
      <c r="A120" s="77" t="s">
        <v>139</v>
      </c>
      <c r="C120" s="73" t="s">
        <v>414</v>
      </c>
      <c r="E120" s="22" t="s">
        <v>393</v>
      </c>
      <c r="F120" s="79" t="s">
        <v>32</v>
      </c>
      <c r="H120" s="79">
        <f>'CUANTIFICACION DE OBRA'!BH44/100</f>
        <v>0</v>
      </c>
      <c r="I120" s="79"/>
      <c r="J120" s="79" t="s">
        <v>32</v>
      </c>
    </row>
    <row r="121" spans="1:10">
      <c r="A121" s="77" t="s">
        <v>141</v>
      </c>
      <c r="C121" s="73" t="s">
        <v>415</v>
      </c>
      <c r="E121" s="22" t="s">
        <v>393</v>
      </c>
      <c r="F121" s="79" t="s">
        <v>32</v>
      </c>
      <c r="H121" s="79" t="s">
        <v>32</v>
      </c>
      <c r="I121" s="79"/>
      <c r="J121" s="79" t="s">
        <v>32</v>
      </c>
    </row>
    <row r="122" spans="1:10">
      <c r="I122" s="75" t="s">
        <v>273</v>
      </c>
      <c r="J122" s="76" t="s">
        <v>278</v>
      </c>
    </row>
    <row r="124" spans="1:10">
      <c r="A124" s="71" t="s">
        <v>416</v>
      </c>
    </row>
    <row r="125" spans="1:10">
      <c r="A125" s="72" t="s">
        <v>365</v>
      </c>
      <c r="C125" s="72" t="s">
        <v>365</v>
      </c>
      <c r="E125" s="72" t="s">
        <v>365</v>
      </c>
      <c r="F125" s="72" t="s">
        <v>365</v>
      </c>
      <c r="I125" s="72" t="s">
        <v>365</v>
      </c>
      <c r="J125" s="72" t="s">
        <v>365</v>
      </c>
    </row>
    <row r="126" spans="1:10">
      <c r="A126" s="72" t="s">
        <v>365</v>
      </c>
      <c r="C126" s="72" t="s">
        <v>365</v>
      </c>
      <c r="E126" s="72" t="s">
        <v>365</v>
      </c>
      <c r="F126" s="72" t="s">
        <v>365</v>
      </c>
      <c r="I126" s="72" t="s">
        <v>365</v>
      </c>
      <c r="J126" s="72" t="s">
        <v>365</v>
      </c>
    </row>
    <row r="127" spans="1:10">
      <c r="A127" s="72" t="s">
        <v>365</v>
      </c>
      <c r="C127" s="72" t="s">
        <v>365</v>
      </c>
      <c r="E127" s="72" t="s">
        <v>365</v>
      </c>
      <c r="F127" s="72" t="s">
        <v>365</v>
      </c>
      <c r="I127" s="72" t="s">
        <v>365</v>
      </c>
      <c r="J127" s="72" t="s">
        <v>365</v>
      </c>
    </row>
    <row r="128" spans="1:10">
      <c r="A128" s="72" t="s">
        <v>365</v>
      </c>
      <c r="C128" s="72" t="s">
        <v>365</v>
      </c>
      <c r="E128" s="72" t="s">
        <v>365</v>
      </c>
      <c r="F128" s="72" t="s">
        <v>365</v>
      </c>
      <c r="I128" s="72" t="s">
        <v>365</v>
      </c>
      <c r="J128" s="72" t="s">
        <v>365</v>
      </c>
    </row>
    <row r="129" spans="9:10">
      <c r="I129" s="75" t="s">
        <v>273</v>
      </c>
      <c r="J129" s="76" t="s">
        <v>278</v>
      </c>
    </row>
    <row r="131" spans="9:10">
      <c r="I131" s="81" t="s">
        <v>417</v>
      </c>
      <c r="J131" s="82" t="s">
        <v>278</v>
      </c>
    </row>
  </sheetData>
  <mergeCells count="87">
    <mergeCell ref="A6:J6"/>
    <mergeCell ref="H8:I8"/>
    <mergeCell ref="B9:C9"/>
    <mergeCell ref="F9:H9"/>
    <mergeCell ref="B10:C10"/>
    <mergeCell ref="F10:H10"/>
    <mergeCell ref="B11:C11"/>
    <mergeCell ref="F11:H11"/>
    <mergeCell ref="B12:C12"/>
    <mergeCell ref="A14:J14"/>
    <mergeCell ref="A15:J15"/>
    <mergeCell ref="A16:J16"/>
    <mergeCell ref="C19:D19"/>
    <mergeCell ref="H22:I22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H53:I53"/>
    <mergeCell ref="H54:I54"/>
    <mergeCell ref="H55:I55"/>
    <mergeCell ref="H56:I56"/>
    <mergeCell ref="H57:I57"/>
    <mergeCell ref="H58:I58"/>
    <mergeCell ref="H59:I59"/>
    <mergeCell ref="H60:I60"/>
    <mergeCell ref="H61:I61"/>
    <mergeCell ref="C64:D64"/>
    <mergeCell ref="H66:I66"/>
    <mergeCell ref="H67:I67"/>
    <mergeCell ref="H68:I68"/>
    <mergeCell ref="H72:I72"/>
    <mergeCell ref="H73:I73"/>
    <mergeCell ref="H74:I74"/>
    <mergeCell ref="H75:I75"/>
    <mergeCell ref="H76:I76"/>
    <mergeCell ref="H77:I77"/>
    <mergeCell ref="H78:I78"/>
    <mergeCell ref="H82:I82"/>
    <mergeCell ref="H83:I83"/>
    <mergeCell ref="H84:I84"/>
    <mergeCell ref="H85:I85"/>
    <mergeCell ref="H86:I86"/>
    <mergeCell ref="H87:I87"/>
    <mergeCell ref="H88:I88"/>
    <mergeCell ref="H89:I89"/>
    <mergeCell ref="H90:I90"/>
    <mergeCell ref="H91:I91"/>
    <mergeCell ref="H92:I92"/>
    <mergeCell ref="H93:I93"/>
    <mergeCell ref="H94:I94"/>
    <mergeCell ref="H95:I95"/>
    <mergeCell ref="H96:I96"/>
    <mergeCell ref="H97:I97"/>
    <mergeCell ref="H98:I98"/>
    <mergeCell ref="H99:I99"/>
    <mergeCell ref="H100:I100"/>
    <mergeCell ref="H101:I101"/>
    <mergeCell ref="H102:I102"/>
    <mergeCell ref="H103:I103"/>
    <mergeCell ref="H104:I104"/>
    <mergeCell ref="H105:I105"/>
    <mergeCell ref="H106:I106"/>
    <mergeCell ref="H107:I107"/>
    <mergeCell ref="H108:I108"/>
    <mergeCell ref="H109:I109"/>
    <mergeCell ref="H110:I110"/>
    <mergeCell ref="H111:I111"/>
    <mergeCell ref="H112:I112"/>
    <mergeCell ref="H113:I113"/>
    <mergeCell ref="H114:I114"/>
    <mergeCell ref="H115:I115"/>
    <mergeCell ref="H116:I116"/>
    <mergeCell ref="H117:I117"/>
    <mergeCell ref="H118:I118"/>
    <mergeCell ref="H119:I119"/>
    <mergeCell ref="H120:I120"/>
    <mergeCell ref="H121:I1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CUANTIFICACION DE OBRA</vt:lpstr>
      <vt:lpstr>LIST ACT&amp;MAT (NODO)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2025-04-10T14:37:13Z</dcterms:created>
  <dcterms:modified xsi:type="dcterms:W3CDTF">2025-04-10T14:37:13Z</dcterms:modified>
</cp:coreProperties>
</file>