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05" yWindow="4065" windowWidth="19050" windowHeight="855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5621" concurrentCalc="0"/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C16" i="1"/>
  <c r="C15" i="1"/>
  <c r="L16" i="1"/>
  <c r="H16" i="1"/>
  <c r="D16" i="1"/>
  <c r="T15" i="1"/>
  <c r="P15" i="1"/>
  <c r="L15" i="1"/>
  <c r="H15" i="1"/>
  <c r="D15" i="1"/>
  <c r="C14" i="1"/>
  <c r="O18" i="1"/>
  <c r="N18" i="1"/>
  <c r="M18" i="1"/>
  <c r="L18" i="1"/>
  <c r="O17" i="1"/>
  <c r="N17" i="1"/>
  <c r="M17" i="1"/>
  <c r="O16" i="1"/>
  <c r="N16" i="1"/>
  <c r="M16" i="1"/>
  <c r="N15" i="1"/>
  <c r="M15" i="1"/>
  <c r="O15" i="1"/>
  <c r="O14" i="1"/>
  <c r="N14" i="1"/>
  <c r="M14" i="1"/>
  <c r="L14" i="1"/>
  <c r="S5" i="1"/>
  <c r="V15" i="1"/>
  <c r="U15" i="1"/>
  <c r="V14" i="1"/>
  <c r="U14" i="1"/>
  <c r="T14" i="1"/>
  <c r="P18" i="1"/>
  <c r="S17" i="1"/>
  <c r="R17" i="1"/>
  <c r="Q17" i="1"/>
  <c r="P17" i="1"/>
  <c r="S15" i="1"/>
  <c r="R15" i="1"/>
  <c r="Q15" i="1"/>
  <c r="S14" i="1"/>
  <c r="R14" i="1"/>
  <c r="Q14" i="1"/>
  <c r="P14" i="1"/>
  <c r="K18" i="1"/>
  <c r="H18" i="1"/>
  <c r="K17" i="1"/>
  <c r="H17" i="1"/>
  <c r="K16" i="1"/>
  <c r="J16" i="1"/>
  <c r="I16" i="1"/>
  <c r="K15" i="1"/>
  <c r="K14" i="1"/>
  <c r="J14" i="1"/>
  <c r="I14" i="1"/>
  <c r="H14" i="1"/>
  <c r="G15" i="1"/>
  <c r="G18" i="1"/>
  <c r="G17" i="1"/>
  <c r="G16" i="1"/>
  <c r="G14" i="1"/>
  <c r="F18" i="1"/>
  <c r="F17" i="1"/>
  <c r="F16" i="1"/>
  <c r="F15" i="1"/>
  <c r="F14" i="1"/>
  <c r="E16" i="1"/>
  <c r="E17" i="1"/>
  <c r="E18" i="1"/>
  <c r="E15" i="1"/>
  <c r="E14" i="1"/>
  <c r="D18" i="1"/>
  <c r="D17" i="1"/>
  <c r="D14" i="1"/>
  <c r="U5" i="1"/>
  <c r="U7" i="1"/>
  <c r="U6" i="1"/>
  <c r="T5" i="1"/>
  <c r="T7" i="1"/>
  <c r="T6" i="1"/>
  <c r="M5" i="1"/>
  <c r="M7" i="1"/>
  <c r="M6" i="1"/>
  <c r="L5" i="1"/>
  <c r="L7" i="1"/>
  <c r="L6" i="1"/>
  <c r="K5" i="1"/>
  <c r="K7" i="1"/>
  <c r="K6" i="1"/>
  <c r="J5" i="1"/>
  <c r="J7" i="1"/>
  <c r="J6" i="1"/>
  <c r="H5" i="1"/>
  <c r="H7" i="1"/>
  <c r="H6" i="1"/>
  <c r="G5" i="1"/>
  <c r="G7" i="1"/>
  <c r="G6" i="1"/>
  <c r="F5" i="1"/>
  <c r="F7" i="1"/>
  <c r="F6" i="1"/>
  <c r="E5" i="1"/>
  <c r="E7" i="1"/>
  <c r="E6" i="1"/>
  <c r="D5" i="1"/>
  <c r="D7" i="1"/>
  <c r="D6" i="1"/>
  <c r="C5" i="1"/>
  <c r="C7" i="1"/>
  <c r="C6" i="1"/>
  <c r="V5" i="1"/>
  <c r="R5" i="1"/>
  <c r="Q5" i="1"/>
  <c r="P5" i="1"/>
  <c r="O5" i="1"/>
  <c r="N5" i="1"/>
  <c r="I5" i="1"/>
  <c r="AD8" i="1"/>
  <c r="AD9" i="1"/>
  <c r="AD7" i="1"/>
  <c r="AC8" i="1"/>
  <c r="AC9" i="1"/>
  <c r="AC7" i="1"/>
  <c r="AB8" i="1"/>
  <c r="AB9" i="1"/>
  <c r="AB7" i="1"/>
  <c r="AA8" i="1"/>
  <c r="AA9" i="1"/>
  <c r="AA7" i="1"/>
  <c r="Z8" i="1"/>
  <c r="Z9" i="1"/>
  <c r="Z7" i="1"/>
  <c r="Y8" i="1"/>
  <c r="Y9" i="1"/>
  <c r="Y7" i="1"/>
  <c r="X8" i="1"/>
  <c r="X9" i="1"/>
  <c r="X7" i="1"/>
  <c r="W7" i="1"/>
  <c r="W6" i="1"/>
  <c r="W5" i="1"/>
  <c r="X6" i="1"/>
  <c r="X5" i="1"/>
  <c r="Y6" i="1"/>
  <c r="Y5" i="1"/>
  <c r="Z6" i="1"/>
  <c r="Z5" i="1"/>
  <c r="W15" i="1"/>
  <c r="W14" i="1"/>
  <c r="X18" i="1"/>
  <c r="X17" i="1"/>
  <c r="X16" i="1"/>
  <c r="X15" i="1"/>
  <c r="X14" i="1"/>
  <c r="Y18" i="1"/>
  <c r="Y17" i="1"/>
  <c r="Y14" i="1"/>
  <c r="AD6" i="1"/>
  <c r="AD5" i="1"/>
  <c r="AC6" i="1"/>
  <c r="AC5" i="1"/>
  <c r="AB6" i="1"/>
  <c r="AB5" i="1"/>
  <c r="AA6" i="1"/>
  <c r="AA5" i="1"/>
  <c r="AD15" i="1"/>
  <c r="AD16" i="1"/>
  <c r="AD17" i="1"/>
  <c r="AD18" i="1"/>
  <c r="AD14" i="1"/>
  <c r="AC15" i="1"/>
  <c r="AC16" i="1"/>
  <c r="AC17" i="1"/>
  <c r="AC18" i="1"/>
  <c r="AC14" i="1"/>
  <c r="AB15" i="1"/>
  <c r="AB16" i="1"/>
  <c r="AB17" i="1"/>
  <c r="AB18" i="1"/>
  <c r="AB14" i="1"/>
  <c r="AA15" i="1"/>
  <c r="AA16" i="1"/>
  <c r="AA17" i="1"/>
  <c r="AA18" i="1"/>
  <c r="AA14" i="1"/>
  <c r="Z14" i="1"/>
  <c r="Z18" i="1"/>
  <c r="Z15" i="1"/>
</calcChain>
</file>

<file path=xl/sharedStrings.xml><?xml version="1.0" encoding="utf-8"?>
<sst xmlns="http://schemas.openxmlformats.org/spreadsheetml/2006/main" count="102" uniqueCount="16">
  <si>
    <t>Years</t>
  </si>
  <si>
    <t>Industry</t>
  </si>
  <si>
    <t>Manufacturing</t>
  </si>
  <si>
    <t>Non Manufacturing</t>
  </si>
  <si>
    <t>Mining</t>
  </si>
  <si>
    <t>All other Non-Manufacturing</t>
  </si>
  <si>
    <t>Million Dollars</t>
  </si>
  <si>
    <t>Fuel Source</t>
  </si>
  <si>
    <t>Fossil Fuel</t>
  </si>
  <si>
    <t>Nuclear</t>
  </si>
  <si>
    <t>Geothermal, Solar, Conservation &amp; Utilization</t>
  </si>
  <si>
    <t>Other</t>
  </si>
  <si>
    <t>NA</t>
  </si>
  <si>
    <t>Total</t>
  </si>
  <si>
    <t>Non-Manufacturing (includes Utilities)</t>
  </si>
  <si>
    <t>Data is from NSF, and is in millions of dollars (nominal)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</si>
</sst>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Energy_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Energy_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Energy_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Energy_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Industry_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Industry_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Industry_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Industry_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20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S_Industrial_Energy_RD_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industry"/>
      <sheetName val="by selected industry"/>
      <sheetName val="by primary energy source"/>
    </sheetNames>
    <sheetDataSet>
      <sheetData sheetId="0"/>
      <sheetData sheetId="1">
        <row r="31">
          <cell r="E31">
            <v>2599</v>
          </cell>
          <cell r="G31">
            <v>2680</v>
          </cell>
          <cell r="I31">
            <v>2762</v>
          </cell>
          <cell r="K31">
            <v>2842</v>
          </cell>
          <cell r="M31">
            <v>2962</v>
          </cell>
        </row>
        <row r="39">
          <cell r="E39">
            <v>154</v>
          </cell>
          <cell r="G39">
            <v>194</v>
          </cell>
          <cell r="I39">
            <v>164</v>
          </cell>
          <cell r="K39">
            <v>143</v>
          </cell>
          <cell r="M39">
            <v>189</v>
          </cell>
        </row>
        <row r="54">
          <cell r="C54">
            <v>2537</v>
          </cell>
          <cell r="E54">
            <v>2167</v>
          </cell>
          <cell r="G54">
            <v>2410</v>
          </cell>
          <cell r="I54">
            <v>2316.6910903228236</v>
          </cell>
          <cell r="K54">
            <v>2417.5654575159028</v>
          </cell>
          <cell r="M54">
            <v>2558.2452615043821</v>
          </cell>
        </row>
        <row r="62">
          <cell r="C62">
            <v>84</v>
          </cell>
          <cell r="G62">
            <v>170</v>
          </cell>
          <cell r="I62">
            <v>194.80224966213214</v>
          </cell>
          <cell r="K62">
            <v>247.55949698093698</v>
          </cell>
          <cell r="M62">
            <v>289.97401727682205</v>
          </cell>
        </row>
        <row r="77">
          <cell r="C77">
            <v>2691</v>
          </cell>
          <cell r="E77">
            <v>2084</v>
          </cell>
          <cell r="G77">
            <v>1694</v>
          </cell>
          <cell r="I77">
            <v>1660</v>
          </cell>
          <cell r="K77">
            <v>1360</v>
          </cell>
          <cell r="M77">
            <v>1306</v>
          </cell>
        </row>
        <row r="85">
          <cell r="C85">
            <v>274</v>
          </cell>
          <cell r="E85">
            <v>281</v>
          </cell>
          <cell r="G85">
            <v>403</v>
          </cell>
          <cell r="I85">
            <v>449</v>
          </cell>
          <cell r="K85">
            <v>398</v>
          </cell>
        </row>
        <row r="100">
          <cell r="C100">
            <v>884</v>
          </cell>
          <cell r="E100">
            <v>1107</v>
          </cell>
          <cell r="G100">
            <v>935</v>
          </cell>
        </row>
        <row r="108">
          <cell r="C108">
            <v>269</v>
          </cell>
          <cell r="E108">
            <v>327</v>
          </cell>
        </row>
      </sheetData>
      <sheetData sheetId="2">
        <row r="45">
          <cell r="M45">
            <v>2599</v>
          </cell>
        </row>
        <row r="47">
          <cell r="M47">
            <v>993</v>
          </cell>
        </row>
        <row r="57">
          <cell r="M57">
            <v>150</v>
          </cell>
        </row>
        <row r="83">
          <cell r="D83">
            <v>2680</v>
          </cell>
          <cell r="G83">
            <v>2762</v>
          </cell>
          <cell r="J83">
            <v>2842</v>
          </cell>
          <cell r="M83">
            <v>2962</v>
          </cell>
        </row>
        <row r="85">
          <cell r="D85">
            <v>1257</v>
          </cell>
          <cell r="G85">
            <v>1361</v>
          </cell>
          <cell r="J85">
            <v>1455</v>
          </cell>
          <cell r="M85">
            <v>1509</v>
          </cell>
        </row>
        <row r="95">
          <cell r="D95">
            <v>126</v>
          </cell>
          <cell r="G95">
            <v>99</v>
          </cell>
          <cell r="J95">
            <v>90</v>
          </cell>
          <cell r="M95">
            <v>101</v>
          </cell>
        </row>
        <row r="100">
          <cell r="D100">
            <v>573</v>
          </cell>
          <cell r="G100" t="str">
            <v>NA</v>
          </cell>
          <cell r="J100">
            <v>1147</v>
          </cell>
          <cell r="M100">
            <v>1086</v>
          </cell>
        </row>
        <row r="105">
          <cell r="D105">
            <v>724</v>
          </cell>
          <cell r="G105" t="str">
            <v>NA</v>
          </cell>
          <cell r="J105">
            <v>150</v>
          </cell>
          <cell r="M105">
            <v>267</v>
          </cell>
        </row>
        <row r="121">
          <cell r="D121">
            <v>2537</v>
          </cell>
          <cell r="G121">
            <v>2167</v>
          </cell>
          <cell r="J121">
            <v>2410</v>
          </cell>
          <cell r="M121">
            <v>2317</v>
          </cell>
        </row>
        <row r="123">
          <cell r="D123">
            <v>1797</v>
          </cell>
          <cell r="M123">
            <v>1519.3926901827454</v>
          </cell>
        </row>
        <row r="133">
          <cell r="D133">
            <v>150</v>
          </cell>
          <cell r="G133">
            <v>91</v>
          </cell>
          <cell r="J133">
            <v>109</v>
          </cell>
          <cell r="M133">
            <v>117</v>
          </cell>
        </row>
        <row r="138">
          <cell r="D138">
            <v>313</v>
          </cell>
          <cell r="M138">
            <v>314.11942201444964</v>
          </cell>
        </row>
        <row r="143">
          <cell r="D143">
            <v>277</v>
          </cell>
          <cell r="M143">
            <v>367</v>
          </cell>
        </row>
        <row r="155">
          <cell r="D155">
            <v>2418</v>
          </cell>
          <cell r="G155">
            <v>2558</v>
          </cell>
          <cell r="J155">
            <v>2691</v>
          </cell>
          <cell r="M155">
            <v>2084</v>
          </cell>
        </row>
        <row r="157">
          <cell r="D157">
            <v>1485</v>
          </cell>
          <cell r="G157">
            <v>1704</v>
          </cell>
          <cell r="J157">
            <v>1869</v>
          </cell>
          <cell r="M157">
            <v>1414</v>
          </cell>
        </row>
        <row r="167">
          <cell r="D167">
            <v>39</v>
          </cell>
          <cell r="G167">
            <v>72</v>
          </cell>
          <cell r="J167">
            <v>46</v>
          </cell>
          <cell r="M167">
            <v>72</v>
          </cell>
        </row>
        <row r="172">
          <cell r="G172">
            <v>278</v>
          </cell>
          <cell r="J172">
            <v>478</v>
          </cell>
          <cell r="M172">
            <v>474</v>
          </cell>
        </row>
        <row r="177">
          <cell r="D177">
            <v>478</v>
          </cell>
          <cell r="G177">
            <v>504</v>
          </cell>
          <cell r="J177">
            <v>298</v>
          </cell>
          <cell r="M177">
            <v>124</v>
          </cell>
        </row>
        <row r="188">
          <cell r="D188">
            <v>1694</v>
          </cell>
          <cell r="G188">
            <v>1660</v>
          </cell>
          <cell r="J188">
            <v>1360</v>
          </cell>
          <cell r="M188">
            <v>1306</v>
          </cell>
        </row>
        <row r="190">
          <cell r="D190">
            <v>1003</v>
          </cell>
          <cell r="G190">
            <v>874</v>
          </cell>
          <cell r="J190">
            <v>787</v>
          </cell>
          <cell r="M190">
            <v>816</v>
          </cell>
        </row>
        <row r="205">
          <cell r="D205">
            <v>307</v>
          </cell>
          <cell r="G205">
            <v>300</v>
          </cell>
          <cell r="J205">
            <v>245</v>
          </cell>
          <cell r="M205">
            <v>226</v>
          </cell>
        </row>
        <row r="210">
          <cell r="D210">
            <v>325</v>
          </cell>
        </row>
        <row r="221">
          <cell r="D221">
            <v>884</v>
          </cell>
          <cell r="G221">
            <v>1107</v>
          </cell>
          <cell r="J221">
            <v>935</v>
          </cell>
        </row>
        <row r="223">
          <cell r="D223">
            <v>679</v>
          </cell>
          <cell r="G223">
            <v>910</v>
          </cell>
          <cell r="J223">
            <v>815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95A40"/>
    </sheetNames>
    <sheetDataSet>
      <sheetData sheetId="0">
        <row r="7">
          <cell r="H7">
            <v>1151</v>
          </cell>
        </row>
        <row r="9">
          <cell r="H9">
            <v>806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-29"/>
    </sheetNames>
    <sheetDataSet>
      <sheetData sheetId="0">
        <row r="7">
          <cell r="G7">
            <v>1302</v>
          </cell>
        </row>
        <row r="9">
          <cell r="G9">
            <v>726</v>
          </cell>
        </row>
        <row r="11">
          <cell r="G11">
            <v>23</v>
          </cell>
        </row>
        <row r="14">
          <cell r="G14">
            <v>236</v>
          </cell>
        </row>
        <row r="16">
          <cell r="G16">
            <v>212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1"/>
    </sheetNames>
    <sheetDataSet>
      <sheetData sheetId="0">
        <row r="8">
          <cell r="J8">
            <v>941</v>
          </cell>
        </row>
        <row r="15">
          <cell r="J15">
            <v>249</v>
          </cell>
        </row>
        <row r="17">
          <cell r="J17">
            <v>163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1"/>
    </sheetNames>
    <sheetDataSet>
      <sheetData sheetId="0">
        <row r="5">
          <cell r="K5">
            <v>1847</v>
          </cell>
        </row>
        <row r="6">
          <cell r="K6">
            <v>928</v>
          </cell>
        </row>
        <row r="10">
          <cell r="K10">
            <v>663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4"/>
    </sheetNames>
    <sheetDataSet>
      <sheetData sheetId="0">
        <row r="8">
          <cell r="M8">
            <v>1151</v>
          </cell>
        </row>
        <row r="10">
          <cell r="M10">
            <v>810</v>
          </cell>
        </row>
        <row r="21">
          <cell r="M21">
            <v>341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-28"/>
    </sheetNames>
    <sheetDataSet>
      <sheetData sheetId="0">
        <row r="8">
          <cell r="H8">
            <v>1302</v>
          </cell>
        </row>
        <row r="10">
          <cell r="H10">
            <v>934</v>
          </cell>
        </row>
        <row r="23">
          <cell r="H23">
            <v>268</v>
          </cell>
        </row>
        <row r="25">
          <cell r="H25">
            <v>101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0"/>
    </sheetNames>
    <sheetDataSet>
      <sheetData sheetId="0">
        <row r="10">
          <cell r="G10">
            <v>1603</v>
          </cell>
        </row>
        <row r="12">
          <cell r="G12">
            <v>1400</v>
          </cell>
        </row>
        <row r="26">
          <cell r="G26">
            <v>10</v>
          </cell>
        </row>
        <row r="29">
          <cell r="G29">
            <v>192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0"/>
    </sheetNames>
    <sheetDataSet>
      <sheetData sheetId="0">
        <row r="5">
          <cell r="L5">
            <v>1847</v>
          </cell>
        </row>
        <row r="6">
          <cell r="L6">
            <v>1500</v>
          </cell>
        </row>
        <row r="17">
          <cell r="L17">
            <v>150</v>
          </cell>
        </row>
        <row r="18">
          <cell r="L18">
            <v>197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9"/>
    </sheetNames>
    <sheetDataSet>
      <sheetData sheetId="0">
        <row r="7">
          <cell r="L7">
            <v>1870</v>
          </cell>
        </row>
        <row r="18">
          <cell r="L18">
            <v>165</v>
          </cell>
        </row>
        <row r="19">
          <cell r="L19">
            <v>244</v>
          </cell>
        </row>
        <row r="36">
          <cell r="L36">
            <v>1040</v>
          </cell>
        </row>
        <row r="37">
          <cell r="L37">
            <v>30</v>
          </cell>
        </row>
        <row r="39">
          <cell r="L39">
            <v>261</v>
          </cell>
        </row>
        <row r="40">
          <cell r="L40">
            <v>948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9"/>
    </sheetNames>
    <sheetDataSet>
      <sheetData sheetId="0">
        <row r="8">
          <cell r="L8">
            <v>2125</v>
          </cell>
        </row>
        <row r="19">
          <cell r="L19">
            <v>394</v>
          </cell>
        </row>
        <row r="20">
          <cell r="L20">
            <v>242</v>
          </cell>
        </row>
        <row r="37">
          <cell r="L37">
            <v>1339</v>
          </cell>
        </row>
        <row r="38">
          <cell r="L38">
            <v>274</v>
          </cell>
        </row>
        <row r="40">
          <cell r="L40">
            <v>272</v>
          </cell>
        </row>
        <row r="41">
          <cell r="L41">
            <v>875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9"/>
    </sheetNames>
    <sheetDataSet>
      <sheetData sheetId="0">
        <row r="8">
          <cell r="L8">
            <v>2618</v>
          </cell>
        </row>
        <row r="19">
          <cell r="L19">
            <v>738</v>
          </cell>
        </row>
        <row r="20">
          <cell r="L20">
            <v>645</v>
          </cell>
        </row>
        <row r="37">
          <cell r="L37">
            <v>2363</v>
          </cell>
        </row>
        <row r="38">
          <cell r="L38">
            <v>347</v>
          </cell>
        </row>
        <row r="40">
          <cell r="L40">
            <v>205</v>
          </cell>
        </row>
        <row r="41">
          <cell r="L41">
            <v>1085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39"/>
    </sheetNames>
    <sheetDataSet>
      <sheetData sheetId="0">
        <row r="7">
          <cell r="L7">
            <v>3439</v>
          </cell>
        </row>
        <row r="18">
          <cell r="L18">
            <v>992</v>
          </cell>
        </row>
        <row r="19">
          <cell r="L19">
            <v>829</v>
          </cell>
        </row>
        <row r="36">
          <cell r="L36">
            <v>2819</v>
          </cell>
        </row>
        <row r="37">
          <cell r="L37">
            <v>472</v>
          </cell>
        </row>
        <row r="39">
          <cell r="L39">
            <v>304</v>
          </cell>
        </row>
        <row r="40">
          <cell r="L40">
            <v>1664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zoomScale="73" zoomScaleNormal="73" workbookViewId="0">
      <selection activeCell="M6" sqref="M6"/>
    </sheetView>
  </sheetViews>
  <sheetFormatPr defaultRowHeight="15" x14ac:dyDescent="0.25"/>
  <cols>
    <col min="1" max="1" width="14" style="1" bestFit="1" customWidth="1"/>
    <col min="2" max="2" width="29.85546875" style="1" customWidth="1"/>
    <col min="3" max="16384" width="9.140625" style="1"/>
  </cols>
  <sheetData>
    <row r="1" spans="1:33" x14ac:dyDescent="0.25">
      <c r="B1" s="1" t="s">
        <v>15</v>
      </c>
    </row>
    <row r="3" spans="1:33" x14ac:dyDescent="0.25">
      <c r="A3" s="1" t="s">
        <v>6</v>
      </c>
      <c r="B3" s="1" t="s">
        <v>0</v>
      </c>
      <c r="C3" s="1">
        <v>1980</v>
      </c>
      <c r="D3" s="1">
        <v>1981</v>
      </c>
      <c r="E3" s="1">
        <v>1982</v>
      </c>
      <c r="F3" s="1">
        <v>1983</v>
      </c>
      <c r="G3" s="1">
        <v>1984</v>
      </c>
      <c r="H3" s="1">
        <v>1985</v>
      </c>
      <c r="I3" s="1">
        <v>1986</v>
      </c>
      <c r="J3" s="1">
        <v>1987</v>
      </c>
      <c r="K3" s="1">
        <v>1988</v>
      </c>
      <c r="L3" s="1">
        <v>1989</v>
      </c>
      <c r="M3" s="1">
        <v>1990</v>
      </c>
      <c r="N3" s="1">
        <v>1991</v>
      </c>
      <c r="O3" s="1">
        <v>1992</v>
      </c>
      <c r="P3" s="1">
        <v>1993</v>
      </c>
      <c r="Q3" s="1">
        <v>1994</v>
      </c>
      <c r="R3" s="1">
        <v>1995</v>
      </c>
      <c r="S3" s="1">
        <v>1996</v>
      </c>
      <c r="T3" s="1">
        <v>1997</v>
      </c>
      <c r="U3" s="1">
        <v>1998</v>
      </c>
      <c r="V3" s="1">
        <v>1999</v>
      </c>
      <c r="W3" s="1">
        <v>2000</v>
      </c>
      <c r="X3" s="1">
        <v>2001</v>
      </c>
      <c r="Y3" s="1">
        <v>2002</v>
      </c>
      <c r="Z3" s="1">
        <v>2003</v>
      </c>
      <c r="AA3" s="1">
        <v>2004</v>
      </c>
      <c r="AB3" s="1">
        <v>2005</v>
      </c>
      <c r="AC3" s="1">
        <v>2006</v>
      </c>
      <c r="AD3" s="1">
        <v>2007</v>
      </c>
      <c r="AE3" s="1">
        <v>2008</v>
      </c>
      <c r="AF3" s="1">
        <v>2009</v>
      </c>
      <c r="AG3" s="1">
        <v>2010</v>
      </c>
    </row>
    <row r="4" spans="1:33" x14ac:dyDescent="0.25">
      <c r="A4" s="1" t="s">
        <v>1</v>
      </c>
    </row>
    <row r="5" spans="1:33" x14ac:dyDescent="0.25">
      <c r="A5" s="1" t="s">
        <v>13</v>
      </c>
      <c r="C5" s="1">
        <f>'[1]by selected industry'!$E$31</f>
        <v>2599</v>
      </c>
      <c r="D5" s="1">
        <f>'[1]by selected industry'!$G$31</f>
        <v>2680</v>
      </c>
      <c r="E5" s="1">
        <f>'[1]by selected industry'!$I$31</f>
        <v>2762</v>
      </c>
      <c r="F5" s="1">
        <f>'[1]by selected industry'!$K$31</f>
        <v>2842</v>
      </c>
      <c r="G5" s="1">
        <f>'[1]by selected industry'!$M$31</f>
        <v>2962</v>
      </c>
      <c r="H5" s="1">
        <f>'[1]by selected industry'!$C$54</f>
        <v>2537</v>
      </c>
      <c r="I5" s="1">
        <f>'[1]by selected industry'!$E$54</f>
        <v>2167</v>
      </c>
      <c r="J5" s="1">
        <f>'[1]by selected industry'!$G$54</f>
        <v>2410</v>
      </c>
      <c r="K5" s="1">
        <f>'[1]by selected industry'!$I$54</f>
        <v>2316.6910903228236</v>
      </c>
      <c r="L5" s="1">
        <f>'[1]by selected industry'!$K$54</f>
        <v>2417.5654575159028</v>
      </c>
      <c r="M5" s="1">
        <f>'[1]by selected industry'!$M$54</f>
        <v>2558.2452615043821</v>
      </c>
      <c r="N5" s="1">
        <f>'[1]by selected industry'!$C$77</f>
        <v>2691</v>
      </c>
      <c r="O5" s="1">
        <f>'[1]by selected industry'!$E$77</f>
        <v>2084</v>
      </c>
      <c r="P5" s="1">
        <f>'[1]by selected industry'!$G$77</f>
        <v>1694</v>
      </c>
      <c r="Q5" s="1">
        <f>'[1]by selected industry'!$I$77</f>
        <v>1660</v>
      </c>
      <c r="R5" s="1">
        <f>'[1]by selected industry'!$K$77</f>
        <v>1360</v>
      </c>
      <c r="S5" s="2">
        <f>'[1]by selected industry'!$M$77</f>
        <v>1306</v>
      </c>
      <c r="T5" s="1">
        <f>'[1]by selected industry'!$C$100</f>
        <v>884</v>
      </c>
      <c r="U5" s="1">
        <f>'[1]by selected industry'!$E$100</f>
        <v>1107</v>
      </c>
      <c r="V5" s="1">
        <f>'[1]by selected industry'!$G$100</f>
        <v>935</v>
      </c>
      <c r="W5" s="1">
        <f>[2]A24!$M$8</f>
        <v>1151</v>
      </c>
      <c r="X5" s="1">
        <f>'[3]Table A-28'!$H$8</f>
        <v>1302</v>
      </c>
      <c r="Y5" s="1">
        <f>'[4]Table 10'!$G$10</f>
        <v>1603</v>
      </c>
      <c r="Z5" s="1">
        <f>'[5]Table 10'!$L$5</f>
        <v>1847</v>
      </c>
      <c r="AA5" s="1">
        <f>SUM(AA6:AA9)</f>
        <v>2688</v>
      </c>
      <c r="AB5" s="1">
        <f t="shared" ref="AB5:AD5" si="0">SUM(AB6:AB9)</f>
        <v>3397</v>
      </c>
      <c r="AC5" s="1">
        <f t="shared" si="0"/>
        <v>5384</v>
      </c>
      <c r="AD5" s="1">
        <f t="shared" si="0"/>
        <v>7081</v>
      </c>
    </row>
    <row r="6" spans="1:33" x14ac:dyDescent="0.25">
      <c r="A6" s="1" t="s">
        <v>2</v>
      </c>
      <c r="C6" s="1">
        <f>C5-C7</f>
        <v>2445</v>
      </c>
      <c r="D6" s="1">
        <f t="shared" ref="D6:U6" si="1">D5-D7</f>
        <v>2486</v>
      </c>
      <c r="E6" s="1">
        <f t="shared" si="1"/>
        <v>2598</v>
      </c>
      <c r="F6" s="1">
        <f t="shared" si="1"/>
        <v>2699</v>
      </c>
      <c r="G6" s="1">
        <f t="shared" si="1"/>
        <v>2773</v>
      </c>
      <c r="H6" s="1">
        <f t="shared" si="1"/>
        <v>2453</v>
      </c>
      <c r="I6" s="1" t="s">
        <v>12</v>
      </c>
      <c r="J6" s="1">
        <f t="shared" si="1"/>
        <v>2240</v>
      </c>
      <c r="K6" s="1">
        <f t="shared" si="1"/>
        <v>2121.8888406606916</v>
      </c>
      <c r="L6" s="1">
        <f t="shared" si="1"/>
        <v>2170.0059605349657</v>
      </c>
      <c r="M6" s="1">
        <f t="shared" si="1"/>
        <v>2268.2712442275601</v>
      </c>
      <c r="N6" s="1" t="s">
        <v>12</v>
      </c>
      <c r="O6" s="1" t="s">
        <v>12</v>
      </c>
      <c r="P6" s="1" t="s">
        <v>12</v>
      </c>
      <c r="Q6" s="1" t="s">
        <v>12</v>
      </c>
      <c r="R6" s="1" t="s">
        <v>12</v>
      </c>
      <c r="S6" s="2" t="s">
        <v>12</v>
      </c>
      <c r="T6" s="1">
        <f t="shared" si="1"/>
        <v>615</v>
      </c>
      <c r="U6" s="1">
        <f t="shared" si="1"/>
        <v>780</v>
      </c>
      <c r="V6" s="1" t="s">
        <v>12</v>
      </c>
      <c r="W6" s="1">
        <f>[2]A24!$M$10</f>
        <v>810</v>
      </c>
      <c r="X6" s="1">
        <f>'[3]Table A-28'!$H$10</f>
        <v>934</v>
      </c>
      <c r="Y6" s="1">
        <f>'[4]Table 10'!$G$12</f>
        <v>1400</v>
      </c>
      <c r="Z6" s="1">
        <f>'[5]Table 10'!$L$6</f>
        <v>1500</v>
      </c>
      <c r="AA6" s="1">
        <f>'[6]Table 9'!$L$7</f>
        <v>1870</v>
      </c>
      <c r="AB6" s="1">
        <f>'[7]Table 9'!$L$8</f>
        <v>2125</v>
      </c>
      <c r="AC6" s="1">
        <f>'[8]Table 9'!$L$8</f>
        <v>2618</v>
      </c>
      <c r="AD6" s="1">
        <f>'[9]Table 39'!$L$7</f>
        <v>3439</v>
      </c>
    </row>
    <row r="7" spans="1:33" x14ac:dyDescent="0.25">
      <c r="A7" s="1" t="s">
        <v>14</v>
      </c>
      <c r="C7" s="1">
        <f>'[1]by selected industry'!$E$39</f>
        <v>154</v>
      </c>
      <c r="D7" s="1">
        <f>'[1]by selected industry'!$G$39</f>
        <v>194</v>
      </c>
      <c r="E7" s="1">
        <f>'[1]by selected industry'!$I$39</f>
        <v>164</v>
      </c>
      <c r="F7" s="1">
        <f>'[1]by selected industry'!$K$39</f>
        <v>143</v>
      </c>
      <c r="G7" s="1">
        <f>'[1]by selected industry'!$M$39</f>
        <v>189</v>
      </c>
      <c r="H7" s="1">
        <f>'[1]by selected industry'!$C$62</f>
        <v>84</v>
      </c>
      <c r="I7" s="1" t="s">
        <v>12</v>
      </c>
      <c r="J7" s="1">
        <f>'[1]by selected industry'!$G$62</f>
        <v>170</v>
      </c>
      <c r="K7" s="1">
        <f>'[1]by selected industry'!$I$62</f>
        <v>194.80224966213214</v>
      </c>
      <c r="L7" s="1">
        <f>'[1]by selected industry'!$K$62</f>
        <v>247.55949698093698</v>
      </c>
      <c r="M7" s="1">
        <f>'[1]by selected industry'!$M$62</f>
        <v>289.97401727682205</v>
      </c>
      <c r="N7" s="3">
        <f>'[1]by selected industry'!$C$85</f>
        <v>274</v>
      </c>
      <c r="O7" s="3">
        <f>'[1]by selected industry'!$E$85</f>
        <v>281</v>
      </c>
      <c r="P7" s="3">
        <f>'[1]by selected industry'!$G$85</f>
        <v>403</v>
      </c>
      <c r="Q7" s="3">
        <f>'[1]by selected industry'!$I$85</f>
        <v>449</v>
      </c>
      <c r="R7" s="3">
        <f>'[1]by selected industry'!$K$85</f>
        <v>398</v>
      </c>
      <c r="S7" s="2" t="s">
        <v>12</v>
      </c>
      <c r="T7" s="1">
        <f>'[1]by selected industry'!$C$108</f>
        <v>269</v>
      </c>
      <c r="U7" s="1">
        <f>'[1]by selected industry'!$E$108</f>
        <v>327</v>
      </c>
      <c r="V7" s="1" t="s">
        <v>12</v>
      </c>
      <c r="W7" s="1">
        <f>[2]A24!$M$21</f>
        <v>341</v>
      </c>
      <c r="X7" s="1">
        <f>SUM(X8:X9)</f>
        <v>369</v>
      </c>
      <c r="Y7" s="1">
        <f t="shared" ref="Y7:AD7" si="2">SUM(Y8:Y9)</f>
        <v>202</v>
      </c>
      <c r="Z7" s="1">
        <f t="shared" si="2"/>
        <v>347</v>
      </c>
      <c r="AA7" s="1">
        <f t="shared" si="2"/>
        <v>409</v>
      </c>
      <c r="AB7" s="1">
        <f t="shared" si="2"/>
        <v>636</v>
      </c>
      <c r="AC7" s="1">
        <f t="shared" si="2"/>
        <v>1383</v>
      </c>
      <c r="AD7" s="1">
        <f t="shared" si="2"/>
        <v>1821</v>
      </c>
    </row>
    <row r="8" spans="1:33" x14ac:dyDescent="0.25">
      <c r="A8" s="1" t="s">
        <v>3</v>
      </c>
      <c r="B8" s="1" t="s">
        <v>4</v>
      </c>
      <c r="C8" s="1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2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>
        <f>'[3]Table A-28'!$H$23</f>
        <v>268</v>
      </c>
      <c r="Y8" s="1">
        <f>'[4]Table 10'!$G$26</f>
        <v>10</v>
      </c>
      <c r="Z8" s="1">
        <f>'[5]Table 10'!$L$17</f>
        <v>150</v>
      </c>
      <c r="AA8" s="1">
        <f>'[6]Table 9'!$L$18</f>
        <v>165</v>
      </c>
      <c r="AB8" s="1">
        <f>'[7]Table 9'!$L$19</f>
        <v>394</v>
      </c>
      <c r="AC8" s="1">
        <f>'[8]Table 9'!$L$19</f>
        <v>738</v>
      </c>
      <c r="AD8" s="1">
        <f>'[9]Table 39'!$L$18</f>
        <v>992</v>
      </c>
    </row>
    <row r="9" spans="1:33" x14ac:dyDescent="0.25">
      <c r="A9" s="1" t="s">
        <v>3</v>
      </c>
      <c r="B9" s="1" t="s">
        <v>5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  <c r="Q9" s="1" t="s">
        <v>12</v>
      </c>
      <c r="R9" s="1" t="s">
        <v>12</v>
      </c>
      <c r="S9" s="2" t="s">
        <v>12</v>
      </c>
      <c r="T9" s="1" t="s">
        <v>12</v>
      </c>
      <c r="U9" s="1" t="s">
        <v>12</v>
      </c>
      <c r="V9" s="1" t="s">
        <v>12</v>
      </c>
      <c r="W9" s="1" t="s">
        <v>12</v>
      </c>
      <c r="X9" s="1">
        <f>'[3]Table A-28'!$H$25</f>
        <v>101</v>
      </c>
      <c r="Y9" s="1">
        <f>'[4]Table 10'!$G$29</f>
        <v>192</v>
      </c>
      <c r="Z9" s="1">
        <f>'[5]Table 10'!$L$18</f>
        <v>197</v>
      </c>
      <c r="AA9" s="1">
        <f>'[6]Table 9'!$L$19</f>
        <v>244</v>
      </c>
      <c r="AB9" s="1">
        <f>'[7]Table 9'!$L$20</f>
        <v>242</v>
      </c>
      <c r="AC9" s="1">
        <f>'[8]Table 9'!$L$20</f>
        <v>645</v>
      </c>
      <c r="AD9" s="1">
        <f>'[9]Table 39'!$L$19</f>
        <v>829</v>
      </c>
    </row>
    <row r="10" spans="1:33" x14ac:dyDescent="0.25">
      <c r="S10" s="2"/>
    </row>
    <row r="12" spans="1:33" x14ac:dyDescent="0.25">
      <c r="A12" s="1" t="s">
        <v>7</v>
      </c>
    </row>
    <row r="14" spans="1:33" x14ac:dyDescent="0.25">
      <c r="A14" s="1" t="s">
        <v>13</v>
      </c>
      <c r="C14" s="1">
        <f>'[1]by primary energy source'!$M$45</f>
        <v>2599</v>
      </c>
      <c r="D14" s="1">
        <f>'[1]by primary energy source'!$D$83</f>
        <v>2680</v>
      </c>
      <c r="E14" s="1">
        <f>'[1]by primary energy source'!$G$83</f>
        <v>2762</v>
      </c>
      <c r="F14" s="1">
        <f>'[1]by primary energy source'!$J$83</f>
        <v>2842</v>
      </c>
      <c r="G14" s="1">
        <f>'[1]by primary energy source'!$M$83</f>
        <v>2962</v>
      </c>
      <c r="H14" s="1">
        <f>'[1]by primary energy source'!$D$121</f>
        <v>2537</v>
      </c>
      <c r="I14" s="1">
        <f>'[1]by primary energy source'!$G$121</f>
        <v>2167</v>
      </c>
      <c r="J14" s="1">
        <f>'[1]by primary energy source'!$J$121</f>
        <v>2410</v>
      </c>
      <c r="K14" s="1">
        <f>'[1]by primary energy source'!$M$121</f>
        <v>2317</v>
      </c>
      <c r="L14" s="1">
        <f>'[1]by primary energy source'!$D$155</f>
        <v>2418</v>
      </c>
      <c r="M14" s="1">
        <f>'[1]by primary energy source'!$G$155</f>
        <v>2558</v>
      </c>
      <c r="N14" s="1">
        <f>'[1]by primary energy source'!$J$155</f>
        <v>2691</v>
      </c>
      <c r="O14" s="1">
        <f>'[1]by primary energy source'!$M$155</f>
        <v>2084</v>
      </c>
      <c r="P14" s="1">
        <f>'[1]by primary energy source'!$D$188</f>
        <v>1694</v>
      </c>
      <c r="Q14" s="1">
        <f>'[1]by primary energy source'!$G$188</f>
        <v>1660</v>
      </c>
      <c r="R14" s="1">
        <f>'[1]by primary energy source'!$J$188</f>
        <v>1360</v>
      </c>
      <c r="S14" s="1">
        <f>'[1]by primary energy source'!$M$188</f>
        <v>1306</v>
      </c>
      <c r="T14" s="1">
        <f>'[1]by primary energy source'!$D$221</f>
        <v>884</v>
      </c>
      <c r="U14" s="1">
        <f>'[1]by primary energy source'!$G$221</f>
        <v>1107</v>
      </c>
      <c r="V14" s="1">
        <f>'[1]by primary energy source'!$J$221</f>
        <v>935</v>
      </c>
      <c r="W14" s="1">
        <f>[10]IND95A40!$H$7</f>
        <v>1151</v>
      </c>
      <c r="X14" s="1">
        <f>'[11]Table A-29'!$G$7</f>
        <v>1302</v>
      </c>
      <c r="Y14" s="1">
        <f>'[12]Table 11'!$J$8</f>
        <v>941</v>
      </c>
      <c r="Z14" s="1">
        <f>'[13]Table 11'!$K$5</f>
        <v>1847</v>
      </c>
      <c r="AA14" s="1">
        <f>SUM(AA15:AA18)</f>
        <v>2279</v>
      </c>
      <c r="AB14" s="1">
        <f t="shared" ref="AB14:AD14" si="3">SUM(AB15:AB18)</f>
        <v>2760</v>
      </c>
      <c r="AC14" s="1">
        <f t="shared" si="3"/>
        <v>4000</v>
      </c>
      <c r="AD14" s="1">
        <f t="shared" si="3"/>
        <v>5259</v>
      </c>
    </row>
    <row r="15" spans="1:33" x14ac:dyDescent="0.25">
      <c r="A15" s="1" t="s">
        <v>8</v>
      </c>
      <c r="C15" s="4">
        <f>'[1]by primary energy source'!$M$47</f>
        <v>993</v>
      </c>
      <c r="D15" s="3">
        <f>'[1]by primary energy source'!$D$85</f>
        <v>1257</v>
      </c>
      <c r="E15" s="1">
        <f>'[1]by primary energy source'!$G$85</f>
        <v>1361</v>
      </c>
      <c r="F15" s="1">
        <f>'[1]by primary energy source'!$J$85</f>
        <v>1455</v>
      </c>
      <c r="G15" s="1">
        <f>'[1]by primary energy source'!$M$85</f>
        <v>1509</v>
      </c>
      <c r="H15" s="3">
        <f>'[1]by primary energy source'!$D$123</f>
        <v>1797</v>
      </c>
      <c r="I15" s="1" t="s">
        <v>12</v>
      </c>
      <c r="J15" s="1" t="s">
        <v>12</v>
      </c>
      <c r="K15" s="1">
        <f>'[1]by primary energy source'!$M$123</f>
        <v>1519.3926901827454</v>
      </c>
      <c r="L15" s="3">
        <f>'[1]by primary energy source'!$D$157</f>
        <v>1485</v>
      </c>
      <c r="M15" s="1">
        <f>'[1]by primary energy source'!$G$157</f>
        <v>1704</v>
      </c>
      <c r="N15" s="1">
        <f>'[1]by primary energy source'!$J$157</f>
        <v>1869</v>
      </c>
      <c r="O15" s="1">
        <f>'[1]by primary energy source'!$M$157</f>
        <v>1414</v>
      </c>
      <c r="P15" s="3">
        <f>'[1]by primary energy source'!$D$190</f>
        <v>1003</v>
      </c>
      <c r="Q15" s="1">
        <f>'[1]by primary energy source'!$G$190</f>
        <v>874</v>
      </c>
      <c r="R15" s="1">
        <f>'[1]by primary energy source'!$J$190</f>
        <v>787</v>
      </c>
      <c r="S15" s="1">
        <f>'[1]by primary energy source'!$M$190</f>
        <v>816</v>
      </c>
      <c r="T15" s="3">
        <f>'[1]by primary energy source'!$D$223</f>
        <v>679</v>
      </c>
      <c r="U15" s="1">
        <f>'[1]by primary energy source'!$G$223</f>
        <v>910</v>
      </c>
      <c r="V15" s="1">
        <f>'[1]by primary energy source'!$J$223</f>
        <v>815</v>
      </c>
      <c r="W15" s="1">
        <f>[10]IND95A40!$H$9</f>
        <v>806</v>
      </c>
      <c r="X15" s="1">
        <f>'[11]Table A-29'!$G$9</f>
        <v>726</v>
      </c>
      <c r="Y15" s="1" t="s">
        <v>12</v>
      </c>
      <c r="Z15" s="1">
        <f>'[13]Table 11'!$K$6</f>
        <v>928</v>
      </c>
      <c r="AA15" s="1">
        <f>'[6]Table 9'!$L$36</f>
        <v>1040</v>
      </c>
      <c r="AB15" s="1">
        <f>'[7]Table 9'!$L$37</f>
        <v>1339</v>
      </c>
      <c r="AC15" s="1">
        <f>'[8]Table 9'!$L$37</f>
        <v>2363</v>
      </c>
      <c r="AD15" s="1">
        <f>'[9]Table 39'!$L$36</f>
        <v>2819</v>
      </c>
    </row>
    <row r="16" spans="1:33" x14ac:dyDescent="0.25">
      <c r="A16" s="1" t="s">
        <v>9</v>
      </c>
      <c r="C16" s="4">
        <f>'[1]by primary energy source'!$M$57</f>
        <v>150</v>
      </c>
      <c r="D16" s="3">
        <f>'[1]by primary energy source'!$D$95</f>
        <v>126</v>
      </c>
      <c r="E16" s="1">
        <f>'[1]by primary energy source'!$G$95</f>
        <v>99</v>
      </c>
      <c r="F16" s="1">
        <f>'[1]by primary energy source'!$J$95</f>
        <v>90</v>
      </c>
      <c r="G16" s="1">
        <f>'[1]by primary energy source'!$M$95</f>
        <v>101</v>
      </c>
      <c r="H16" s="3">
        <f>'[1]by primary energy source'!$D$133</f>
        <v>150</v>
      </c>
      <c r="I16" s="1">
        <f>'[1]by primary energy source'!$G$133</f>
        <v>91</v>
      </c>
      <c r="J16" s="1">
        <f>'[1]by primary energy source'!$J$133</f>
        <v>109</v>
      </c>
      <c r="K16" s="1">
        <f>'[1]by primary energy source'!$M$133</f>
        <v>117</v>
      </c>
      <c r="L16" s="3">
        <f>'[1]by primary energy source'!$D$167</f>
        <v>39</v>
      </c>
      <c r="M16" s="1">
        <f>'[1]by primary energy source'!$G$167</f>
        <v>72</v>
      </c>
      <c r="N16" s="1">
        <f>'[1]by primary energy source'!$J$167</f>
        <v>46</v>
      </c>
      <c r="O16" s="1">
        <f>'[1]by primary energy source'!$M$167</f>
        <v>72</v>
      </c>
      <c r="P16" s="1" t="s">
        <v>12</v>
      </c>
      <c r="Q16" s="1" t="s">
        <v>12</v>
      </c>
      <c r="R16" s="1" t="s">
        <v>12</v>
      </c>
      <c r="S16" s="1" t="s">
        <v>12</v>
      </c>
      <c r="T16" s="1" t="s">
        <v>12</v>
      </c>
      <c r="U16" s="1" t="s">
        <v>12</v>
      </c>
      <c r="V16" s="1" t="s">
        <v>12</v>
      </c>
      <c r="W16" s="1" t="s">
        <v>12</v>
      </c>
      <c r="X16" s="1">
        <f>'[11]Table A-29'!$G$11</f>
        <v>23</v>
      </c>
      <c r="Y16" s="1" t="s">
        <v>12</v>
      </c>
      <c r="Z16" s="1" t="s">
        <v>12</v>
      </c>
      <c r="AA16" s="1">
        <f>'[6]Table 9'!$L$37</f>
        <v>30</v>
      </c>
      <c r="AB16" s="1">
        <f>'[7]Table 9'!$L$38</f>
        <v>274</v>
      </c>
      <c r="AC16" s="1">
        <f>'[8]Table 9'!$L$38</f>
        <v>347</v>
      </c>
      <c r="AD16" s="1">
        <f>'[9]Table 39'!$L$37</f>
        <v>472</v>
      </c>
    </row>
    <row r="17" spans="1:30" x14ac:dyDescent="0.25">
      <c r="A17" s="1" t="s">
        <v>10</v>
      </c>
      <c r="C17" s="1" t="s">
        <v>12</v>
      </c>
      <c r="D17" s="1">
        <f>'[1]by primary energy source'!$D$100</f>
        <v>573</v>
      </c>
      <c r="E17" s="1" t="str">
        <f>'[1]by primary energy source'!$G$100</f>
        <v>NA</v>
      </c>
      <c r="F17" s="1">
        <f>'[1]by primary energy source'!$J$100</f>
        <v>1147</v>
      </c>
      <c r="G17" s="1">
        <f>'[1]by primary energy source'!$M$100</f>
        <v>1086</v>
      </c>
      <c r="H17" s="1">
        <f>'[1]by primary energy source'!$D$138</f>
        <v>313</v>
      </c>
      <c r="I17" s="1" t="s">
        <v>12</v>
      </c>
      <c r="J17" s="1" t="s">
        <v>12</v>
      </c>
      <c r="K17" s="1">
        <f>'[1]by primary energy source'!$M$138</f>
        <v>314.11942201444964</v>
      </c>
      <c r="L17" s="1" t="s">
        <v>12</v>
      </c>
      <c r="M17" s="1">
        <f>'[1]by primary energy source'!$G$172</f>
        <v>278</v>
      </c>
      <c r="N17" s="1">
        <f>'[1]by primary energy source'!$J$172</f>
        <v>478</v>
      </c>
      <c r="O17" s="1">
        <f>'[1]by primary energy source'!$M$172</f>
        <v>474</v>
      </c>
      <c r="P17" s="1">
        <f>'[1]by primary energy source'!$D$205</f>
        <v>307</v>
      </c>
      <c r="Q17" s="1">
        <f>'[1]by primary energy source'!$G$205</f>
        <v>300</v>
      </c>
      <c r="R17" s="1">
        <f>'[1]by primary energy source'!$J$205</f>
        <v>245</v>
      </c>
      <c r="S17" s="1">
        <f>'[1]by primary energy source'!$M$205</f>
        <v>226</v>
      </c>
      <c r="T17" s="1" t="s">
        <v>12</v>
      </c>
      <c r="U17" s="1" t="s">
        <v>12</v>
      </c>
      <c r="V17" s="1" t="s">
        <v>12</v>
      </c>
      <c r="W17" s="1" t="s">
        <v>12</v>
      </c>
      <c r="X17" s="1">
        <f>'[11]Table A-29'!$G$14</f>
        <v>236</v>
      </c>
      <c r="Y17" s="1">
        <f>'[12]Table 11'!$J$15</f>
        <v>249</v>
      </c>
      <c r="Z17" s="1" t="s">
        <v>12</v>
      </c>
      <c r="AA17" s="1">
        <f>'[6]Table 9'!$L$39</f>
        <v>261</v>
      </c>
      <c r="AB17" s="1">
        <f>'[7]Table 9'!$L$40</f>
        <v>272</v>
      </c>
      <c r="AC17" s="1">
        <f>'[8]Table 9'!$L$40</f>
        <v>205</v>
      </c>
      <c r="AD17" s="1">
        <f>'[9]Table 39'!$L$39</f>
        <v>304</v>
      </c>
    </row>
    <row r="18" spans="1:30" x14ac:dyDescent="0.25">
      <c r="A18" s="1" t="s">
        <v>11</v>
      </c>
      <c r="C18" s="1" t="s">
        <v>12</v>
      </c>
      <c r="D18" s="1">
        <f>'[1]by primary energy source'!$D$105</f>
        <v>724</v>
      </c>
      <c r="E18" s="1" t="str">
        <f>'[1]by primary energy source'!$G$105</f>
        <v>NA</v>
      </c>
      <c r="F18" s="1">
        <f>'[1]by primary energy source'!$J$105</f>
        <v>150</v>
      </c>
      <c r="G18" s="1">
        <f>'[1]by primary energy source'!$M$105</f>
        <v>267</v>
      </c>
      <c r="H18" s="1">
        <f>'[1]by primary energy source'!$D$143</f>
        <v>277</v>
      </c>
      <c r="I18" s="1" t="s">
        <v>12</v>
      </c>
      <c r="J18" s="1" t="s">
        <v>12</v>
      </c>
      <c r="K18" s="1">
        <f>'[1]by primary energy source'!$M$143</f>
        <v>367</v>
      </c>
      <c r="L18" s="1">
        <f>'[1]by primary energy source'!$D$177</f>
        <v>478</v>
      </c>
      <c r="M18" s="1">
        <f>'[1]by primary energy source'!$G$177</f>
        <v>504</v>
      </c>
      <c r="N18" s="1">
        <f>'[1]by primary energy source'!$J$177</f>
        <v>298</v>
      </c>
      <c r="O18" s="1">
        <f>'[1]by primary energy source'!$M$177</f>
        <v>124</v>
      </c>
      <c r="P18" s="1">
        <f>'[1]by primary energy source'!$D$210</f>
        <v>325</v>
      </c>
      <c r="Q18" s="1" t="s">
        <v>12</v>
      </c>
      <c r="R18" s="1" t="s">
        <v>12</v>
      </c>
      <c r="S18" s="1" t="s">
        <v>12</v>
      </c>
      <c r="T18" s="1" t="s">
        <v>12</v>
      </c>
      <c r="U18" s="1" t="s">
        <v>12</v>
      </c>
      <c r="V18" s="1" t="s">
        <v>12</v>
      </c>
      <c r="W18" s="1" t="s">
        <v>12</v>
      </c>
      <c r="X18" s="1">
        <f>'[11]Table A-29'!$G$16</f>
        <v>212</v>
      </c>
      <c r="Y18" s="1">
        <f>'[12]Table 11'!$J$17</f>
        <v>163</v>
      </c>
      <c r="Z18" s="1">
        <f>'[13]Table 11'!$K$10</f>
        <v>663</v>
      </c>
      <c r="AA18" s="1">
        <f>'[6]Table 9'!$L$40</f>
        <v>948</v>
      </c>
      <c r="AB18" s="1">
        <f>'[7]Table 9'!$L$41</f>
        <v>875</v>
      </c>
      <c r="AC18" s="1">
        <f>'[8]Table 9'!$L$41</f>
        <v>1085</v>
      </c>
      <c r="AD18" s="1">
        <f>'[9]Table 39'!$L$40</f>
        <v>1664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Vladeck</dc:creator>
  <cp:lastModifiedBy>Thomas Vladeck</cp:lastModifiedBy>
  <dcterms:created xsi:type="dcterms:W3CDTF">2012-10-12T18:44:52Z</dcterms:created>
  <dcterms:modified xsi:type="dcterms:W3CDTF">2012-10-13T00:22:57Z</dcterms:modified>
</cp:coreProperties>
</file>