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xpologistics-my.sharepoint.com/personal/farid_abizeid_xpo_com/Documents/Documents/personal/"/>
    </mc:Choice>
  </mc:AlternateContent>
  <xr:revisionPtr revIDLastSave="4333" documentId="8_{563F63C2-9730-4AB0-B4D9-34D390CCBEDF}" xr6:coauthVersionLast="47" xr6:coauthVersionMax="47" xr10:uidLastSave="{D14DE7A4-1D20-4930-9953-B4BC2C0FA064}"/>
  <bookViews>
    <workbookView xWindow="-90" yWindow="-90" windowWidth="19380" windowHeight="11580" activeTab="1" xr2:uid="{00000000-000D-0000-FFFF-FFFF00000000}"/>
  </bookViews>
  <sheets>
    <sheet name="PID Simulator" sheetId="4" r:id="rId1"/>
    <sheet name="PID Calculations" sheetId="2" r:id="rId2"/>
  </sheets>
  <definedNames>
    <definedName name="a">-EXP(-1/T)</definedName>
    <definedName name="b">G*(1+a)</definedName>
    <definedName name="D">'PID Simulator'!$N$11</definedName>
    <definedName name="G">'PID Simulator'!$N$9</definedName>
    <definedName name="K">'PID Simulator'!$N$16</definedName>
    <definedName name="Mode">'PID Simulator'!$C$15</definedName>
    <definedName name="OnebyTi">IF(Ti=0,0,1/Ti)</definedName>
    <definedName name="T">'PID Simulator'!$N$10</definedName>
    <definedName name="Td">'PID Simulator'!$N$18</definedName>
    <definedName name="Ti">'PID Simulator'!$N$17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  <c r="E9" i="4" l="1"/>
  <c r="T9" i="4" s="1"/>
  <c r="T10" i="4" s="1"/>
  <c r="T11" i="4" s="1"/>
  <c r="T12" i="4" s="1"/>
  <c r="T13" i="4" s="1"/>
  <c r="B12" i="2" l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2" i="2"/>
  <c r="B3" i="2" s="1"/>
  <c r="B4" i="2" s="1"/>
  <c r="B5" i="2" s="1"/>
  <c r="B6" i="2" s="1"/>
  <c r="B7" i="2" s="1"/>
  <c r="B8" i="2" s="1"/>
  <c r="B9" i="2" s="1"/>
  <c r="B10" i="2" s="1"/>
  <c r="B11" i="2" s="1"/>
  <c r="E7" i="4"/>
  <c r="E10" i="4"/>
  <c r="E11" i="4" s="1"/>
  <c r="E12" i="4" s="1"/>
  <c r="E13" i="4" s="1"/>
  <c r="E4" i="2" l="1"/>
  <c r="E5" i="2"/>
  <c r="E6" i="2"/>
  <c r="E7" i="2"/>
  <c r="E8" i="2"/>
  <c r="E9" i="2"/>
  <c r="E10" i="2"/>
  <c r="E11" i="2"/>
  <c r="E3" i="2"/>
  <c r="F3" i="2" s="1"/>
  <c r="E2" i="2"/>
  <c r="E12" i="2"/>
  <c r="F4" i="2" l="1"/>
  <c r="F5" i="2" s="1"/>
  <c r="F6" i="2" s="1"/>
  <c r="F7" i="2" s="1"/>
  <c r="F8" i="2" s="1"/>
  <c r="F9" i="2" s="1"/>
  <c r="F10" i="2" s="1"/>
  <c r="F11" i="2" s="1"/>
  <c r="F12" i="2" s="1"/>
  <c r="D13" i="2" s="1"/>
  <c r="E13" i="2" s="1"/>
  <c r="C12" i="2" l="1"/>
  <c r="F13" i="2"/>
  <c r="C13" i="2" s="1"/>
  <c r="D14" i="2" l="1"/>
  <c r="E14" i="2" s="1"/>
  <c r="F14" i="2" l="1"/>
  <c r="C14" i="2" s="1"/>
  <c r="D15" i="2" l="1"/>
  <c r="E15" i="2" s="1"/>
  <c r="F15" i="2" l="1"/>
  <c r="C15" i="2" s="1"/>
  <c r="D16" i="2" l="1"/>
  <c r="E16" i="2" s="1"/>
  <c r="F16" i="2" l="1"/>
  <c r="C16" i="2" s="1"/>
  <c r="D17" i="2" l="1"/>
  <c r="E17" i="2" s="1"/>
  <c r="F17" i="2" l="1"/>
  <c r="C17" i="2" s="1"/>
  <c r="D18" i="2" l="1"/>
  <c r="E18" i="2" s="1"/>
  <c r="F18" i="2" l="1"/>
  <c r="C18" i="2" s="1"/>
  <c r="D19" i="2" l="1"/>
  <c r="E19" i="2" s="1"/>
  <c r="F19" i="2" l="1"/>
  <c r="C19" i="2" s="1"/>
  <c r="D20" i="2" l="1"/>
  <c r="E20" i="2" s="1"/>
  <c r="F20" i="2" l="1"/>
  <c r="C20" i="2" s="1"/>
  <c r="D21" i="2" l="1"/>
  <c r="E21" i="2" s="1"/>
  <c r="F21" i="2" l="1"/>
  <c r="C21" i="2" s="1"/>
  <c r="D22" i="2" l="1"/>
  <c r="E22" i="2" s="1"/>
  <c r="F22" i="2" l="1"/>
  <c r="C22" i="2" s="1"/>
  <c r="D23" i="2" l="1"/>
  <c r="E23" i="2" s="1"/>
  <c r="F23" i="2" l="1"/>
  <c r="C23" i="2" s="1"/>
  <c r="D24" i="2" l="1"/>
  <c r="E24" i="2" s="1"/>
  <c r="F24" i="2" l="1"/>
  <c r="C24" i="2" s="1"/>
  <c r="D25" i="2" l="1"/>
  <c r="E25" i="2" s="1"/>
  <c r="F25" i="2" l="1"/>
  <c r="C25" i="2" s="1"/>
  <c r="D26" i="2" l="1"/>
  <c r="E26" i="2" s="1"/>
  <c r="F26" i="2" l="1"/>
  <c r="C26" i="2" s="1"/>
  <c r="D27" i="2" l="1"/>
  <c r="E27" i="2" s="1"/>
  <c r="F27" i="2" l="1"/>
  <c r="C27" i="2" s="1"/>
  <c r="D28" i="2" l="1"/>
  <c r="E28" i="2" s="1"/>
  <c r="F28" i="2" l="1"/>
  <c r="C28" i="2" s="1"/>
  <c r="D29" i="2" l="1"/>
  <c r="E29" i="2" s="1"/>
  <c r="F29" i="2" l="1"/>
  <c r="C29" i="2" s="1"/>
  <c r="D30" i="2" l="1"/>
  <c r="E30" i="2" s="1"/>
  <c r="F30" i="2" l="1"/>
  <c r="C30" i="2" s="1"/>
  <c r="D31" i="2" l="1"/>
  <c r="E31" i="2" s="1"/>
  <c r="F31" i="2" l="1"/>
  <c r="C31" i="2" s="1"/>
  <c r="D32" i="2" l="1"/>
  <c r="E32" i="2" s="1"/>
  <c r="F32" i="2" l="1"/>
  <c r="C32" i="2" s="1"/>
  <c r="D33" i="2" l="1"/>
  <c r="E33" i="2" s="1"/>
  <c r="F33" i="2" l="1"/>
  <c r="C33" i="2" s="1"/>
  <c r="D34" i="2" l="1"/>
  <c r="E34" i="2" s="1"/>
  <c r="F34" i="2" l="1"/>
  <c r="C34" i="2" s="1"/>
  <c r="D35" i="2" l="1"/>
  <c r="E35" i="2" s="1"/>
  <c r="F35" i="2" l="1"/>
  <c r="C35" i="2" s="1"/>
  <c r="D36" i="2" l="1"/>
  <c r="E36" i="2" s="1"/>
  <c r="F36" i="2" l="1"/>
  <c r="C36" i="2" s="1"/>
  <c r="D37" i="2" l="1"/>
  <c r="E37" i="2" s="1"/>
  <c r="F37" i="2" l="1"/>
  <c r="C37" i="2" s="1"/>
  <c r="D38" i="2" l="1"/>
  <c r="E38" i="2" s="1"/>
  <c r="F38" i="2" l="1"/>
  <c r="C38" i="2" s="1"/>
  <c r="D39" i="2" l="1"/>
  <c r="E39" i="2" s="1"/>
  <c r="F39" i="2" l="1"/>
  <c r="C39" i="2" s="1"/>
  <c r="D40" i="2" l="1"/>
  <c r="E40" i="2" s="1"/>
  <c r="F40" i="2" l="1"/>
  <c r="C40" i="2" s="1"/>
  <c r="D41" i="2" l="1"/>
  <c r="E41" i="2" s="1"/>
  <c r="F41" i="2" l="1"/>
  <c r="C41" i="2" s="1"/>
  <c r="D42" i="2" l="1"/>
  <c r="E42" i="2" s="1"/>
  <c r="F42" i="2" l="1"/>
  <c r="C42" i="2" s="1"/>
  <c r="D43" i="2" l="1"/>
  <c r="E43" i="2" s="1"/>
  <c r="F43" i="2" l="1"/>
  <c r="C43" i="2" s="1"/>
  <c r="D44" i="2" l="1"/>
  <c r="E44" i="2" s="1"/>
  <c r="F44" i="2" l="1"/>
  <c r="C44" i="2" s="1"/>
  <c r="D45" i="2" l="1"/>
  <c r="E45" i="2" s="1"/>
  <c r="F45" i="2" l="1"/>
  <c r="C45" i="2" s="1"/>
  <c r="D46" i="2" l="1"/>
  <c r="E46" i="2" s="1"/>
  <c r="F46" i="2" l="1"/>
  <c r="C46" i="2" s="1"/>
  <c r="D47" i="2" l="1"/>
  <c r="E47" i="2" s="1"/>
  <c r="F47" i="2" l="1"/>
  <c r="C47" i="2" s="1"/>
  <c r="D48" i="2" l="1"/>
  <c r="E48" i="2" s="1"/>
  <c r="F48" i="2" l="1"/>
  <c r="C48" i="2" s="1"/>
  <c r="D49" i="2" l="1"/>
  <c r="E49" i="2" s="1"/>
  <c r="F49" i="2" l="1"/>
  <c r="C49" i="2" s="1"/>
  <c r="D50" i="2" l="1"/>
  <c r="E50" i="2" s="1"/>
  <c r="F50" i="2" l="1"/>
  <c r="C50" i="2" s="1"/>
  <c r="D51" i="2" l="1"/>
  <c r="E51" i="2" s="1"/>
  <c r="F51" i="2" l="1"/>
  <c r="C51" i="2" s="1"/>
  <c r="D52" i="2" l="1"/>
  <c r="E52" i="2" s="1"/>
  <c r="F52" i="2" l="1"/>
  <c r="C52" i="2" s="1"/>
  <c r="D53" i="2" l="1"/>
  <c r="E53" i="2" s="1"/>
  <c r="F53" i="2" l="1"/>
  <c r="C53" i="2" s="1"/>
  <c r="D54" i="2" l="1"/>
  <c r="E54" i="2" s="1"/>
  <c r="F54" i="2" l="1"/>
  <c r="C54" i="2" s="1"/>
  <c r="D55" i="2" l="1"/>
  <c r="E55" i="2" s="1"/>
  <c r="F55" i="2" l="1"/>
  <c r="C55" i="2" s="1"/>
  <c r="D56" i="2" l="1"/>
  <c r="E56" i="2" s="1"/>
  <c r="F56" i="2" l="1"/>
  <c r="C56" i="2" s="1"/>
  <c r="D57" i="2" l="1"/>
  <c r="E57" i="2" s="1"/>
  <c r="F57" i="2" l="1"/>
  <c r="C57" i="2" s="1"/>
  <c r="D58" i="2" l="1"/>
  <c r="E58" i="2" s="1"/>
  <c r="F58" i="2" l="1"/>
  <c r="C58" i="2" s="1"/>
  <c r="D59" i="2" l="1"/>
  <c r="E59" i="2" s="1"/>
  <c r="F59" i="2" l="1"/>
  <c r="C59" i="2" s="1"/>
  <c r="D60" i="2" l="1"/>
  <c r="E60" i="2" s="1"/>
  <c r="F60" i="2" l="1"/>
  <c r="C60" i="2" s="1"/>
  <c r="D61" i="2" l="1"/>
  <c r="E61" i="2" s="1"/>
  <c r="F61" i="2" l="1"/>
  <c r="C61" i="2" s="1"/>
  <c r="D62" i="2" l="1"/>
  <c r="E62" i="2" s="1"/>
  <c r="F62" i="2" l="1"/>
  <c r="C62" i="2" s="1"/>
  <c r="D63" i="2" l="1"/>
  <c r="E63" i="2" s="1"/>
  <c r="F63" i="2" l="1"/>
  <c r="C63" i="2" s="1"/>
  <c r="D64" i="2" l="1"/>
  <c r="E64" i="2" s="1"/>
  <c r="F64" i="2" l="1"/>
  <c r="C64" i="2" s="1"/>
  <c r="D65" i="2" l="1"/>
  <c r="E65" i="2" s="1"/>
  <c r="F65" i="2" l="1"/>
  <c r="C65" i="2" s="1"/>
  <c r="D66" i="2" l="1"/>
  <c r="E66" i="2" s="1"/>
  <c r="F66" i="2" l="1"/>
  <c r="C66" i="2" s="1"/>
  <c r="D67" i="2" l="1"/>
  <c r="E67" i="2" s="1"/>
  <c r="F67" i="2" l="1"/>
  <c r="C67" i="2" s="1"/>
  <c r="D68" i="2" l="1"/>
  <c r="E68" i="2" s="1"/>
  <c r="F68" i="2" l="1"/>
  <c r="C68" i="2" s="1"/>
  <c r="D69" i="2" l="1"/>
  <c r="E69" i="2" s="1"/>
  <c r="F69" i="2" l="1"/>
  <c r="C69" i="2" s="1"/>
  <c r="D70" i="2" l="1"/>
  <c r="E70" i="2" s="1"/>
  <c r="F70" i="2" l="1"/>
  <c r="C70" i="2" s="1"/>
  <c r="D71" i="2" l="1"/>
  <c r="E71" i="2" s="1"/>
  <c r="F71" i="2" l="1"/>
  <c r="C71" i="2" s="1"/>
  <c r="D72" i="2" l="1"/>
  <c r="E72" i="2" s="1"/>
  <c r="F72" i="2" l="1"/>
  <c r="C72" i="2" s="1"/>
  <c r="D73" i="2" l="1"/>
  <c r="E73" i="2" s="1"/>
  <c r="F73" i="2" l="1"/>
  <c r="C73" i="2" s="1"/>
  <c r="D74" i="2" l="1"/>
  <c r="E74" i="2" s="1"/>
  <c r="F74" i="2" l="1"/>
  <c r="C74" i="2" s="1"/>
  <c r="D75" i="2" l="1"/>
  <c r="E75" i="2" s="1"/>
  <c r="F75" i="2" l="1"/>
  <c r="C75" i="2" s="1"/>
  <c r="D76" i="2" l="1"/>
  <c r="E76" i="2" s="1"/>
  <c r="F76" i="2" l="1"/>
  <c r="C76" i="2" s="1"/>
  <c r="D77" i="2" l="1"/>
  <c r="E77" i="2" s="1"/>
  <c r="F77" i="2" l="1"/>
  <c r="C77" i="2" s="1"/>
  <c r="D78" i="2" l="1"/>
  <c r="E78" i="2" s="1"/>
  <c r="F78" i="2" l="1"/>
  <c r="C78" i="2" s="1"/>
  <c r="D79" i="2" l="1"/>
  <c r="E79" i="2" s="1"/>
  <c r="F79" i="2" l="1"/>
  <c r="C79" i="2" s="1"/>
  <c r="D80" i="2" l="1"/>
  <c r="E80" i="2" s="1"/>
  <c r="F80" i="2" l="1"/>
  <c r="C80" i="2" s="1"/>
  <c r="D81" i="2" l="1"/>
  <c r="E81" i="2" s="1"/>
  <c r="F81" i="2" l="1"/>
  <c r="C81" i="2" s="1"/>
  <c r="D82" i="2" l="1"/>
  <c r="E82" i="2" s="1"/>
  <c r="F82" i="2" l="1"/>
  <c r="C82" i="2" s="1"/>
  <c r="D83" i="2" l="1"/>
  <c r="E83" i="2" s="1"/>
  <c r="F83" i="2" l="1"/>
  <c r="C83" i="2" s="1"/>
  <c r="D84" i="2" l="1"/>
  <c r="E84" i="2" s="1"/>
  <c r="F84" i="2" l="1"/>
  <c r="C84" i="2" s="1"/>
  <c r="D85" i="2" l="1"/>
  <c r="E85" i="2" s="1"/>
  <c r="F85" i="2" l="1"/>
  <c r="C85" i="2" s="1"/>
  <c r="D86" i="2" l="1"/>
  <c r="E86" i="2" s="1"/>
  <c r="F86" i="2" l="1"/>
  <c r="C86" i="2" s="1"/>
  <c r="D87" i="2" l="1"/>
  <c r="E87" i="2" s="1"/>
  <c r="F87" i="2" l="1"/>
  <c r="C87" i="2" s="1"/>
  <c r="D88" i="2" l="1"/>
  <c r="E88" i="2" s="1"/>
  <c r="F88" i="2" l="1"/>
  <c r="C88" i="2" s="1"/>
  <c r="D89" i="2" l="1"/>
  <c r="E89" i="2" s="1"/>
  <c r="F89" i="2" l="1"/>
  <c r="C89" i="2" s="1"/>
  <c r="D90" i="2" l="1"/>
  <c r="E90" i="2" s="1"/>
  <c r="F90" i="2" l="1"/>
  <c r="C90" i="2" s="1"/>
  <c r="D91" i="2" l="1"/>
  <c r="E91" i="2" s="1"/>
  <c r="F91" i="2" l="1"/>
  <c r="C91" i="2" s="1"/>
  <c r="D92" i="2" l="1"/>
  <c r="E92" i="2" s="1"/>
  <c r="F92" i="2" l="1"/>
  <c r="C92" i="2" s="1"/>
  <c r="D93" i="2" l="1"/>
  <c r="E93" i="2" s="1"/>
  <c r="F93" i="2" l="1"/>
  <c r="C93" i="2" s="1"/>
  <c r="D94" i="2" l="1"/>
  <c r="E94" i="2" s="1"/>
  <c r="F94" i="2" l="1"/>
  <c r="C94" i="2" s="1"/>
  <c r="D95" i="2" l="1"/>
  <c r="E95" i="2" s="1"/>
  <c r="F95" i="2" l="1"/>
  <c r="C95" i="2" s="1"/>
  <c r="D96" i="2" l="1"/>
  <c r="E96" i="2" s="1"/>
  <c r="F96" i="2" l="1"/>
  <c r="C96" i="2" s="1"/>
  <c r="D97" i="2" l="1"/>
  <c r="E97" i="2" s="1"/>
  <c r="F97" i="2" l="1"/>
  <c r="C97" i="2" s="1"/>
  <c r="D98" i="2" l="1"/>
  <c r="E98" i="2" s="1"/>
  <c r="F98" i="2" l="1"/>
  <c r="C98" i="2" s="1"/>
  <c r="D99" i="2"/>
  <c r="E99" i="2" s="1"/>
  <c r="F99" i="2" l="1"/>
  <c r="C99" i="2" s="1"/>
  <c r="D100" i="2" l="1"/>
  <c r="E100" i="2" s="1"/>
  <c r="F100" i="2" l="1"/>
  <c r="C100" i="2" s="1"/>
  <c r="D101" i="2" l="1"/>
  <c r="E101" i="2" s="1"/>
  <c r="F101" i="2" l="1"/>
  <c r="C101" i="2" s="1"/>
  <c r="D102" i="2"/>
  <c r="E102" i="2" s="1"/>
  <c r="F102" i="2" l="1"/>
  <c r="C102" i="2" s="1"/>
  <c r="D103" i="2" l="1"/>
  <c r="E103" i="2" s="1"/>
  <c r="F103" i="2" l="1"/>
  <c r="C103" i="2" s="1"/>
  <c r="D104" i="2" l="1"/>
  <c r="E104" i="2" s="1"/>
  <c r="F104" i="2" l="1"/>
  <c r="C104" i="2" s="1"/>
  <c r="D105" i="2" l="1"/>
  <c r="E105" i="2" s="1"/>
  <c r="F105" i="2" l="1"/>
  <c r="C105" i="2" s="1"/>
  <c r="D106" i="2"/>
  <c r="E106" i="2" s="1"/>
  <c r="F106" i="2" l="1"/>
  <c r="C106" i="2" s="1"/>
  <c r="D107" i="2" l="1"/>
  <c r="E107" i="2" s="1"/>
  <c r="F107" i="2" l="1"/>
  <c r="C107" i="2" s="1"/>
  <c r="D108" i="2" l="1"/>
  <c r="E108" i="2" s="1"/>
  <c r="F108" i="2" l="1"/>
  <c r="C108" i="2" s="1"/>
  <c r="D109" i="2" l="1"/>
  <c r="E109" i="2" s="1"/>
  <c r="F109" i="2" l="1"/>
  <c r="C109" i="2" s="1"/>
  <c r="D110" i="2" l="1"/>
  <c r="E110" i="2" s="1"/>
  <c r="F110" i="2" l="1"/>
  <c r="C110" i="2" s="1"/>
  <c r="D111" i="2" l="1"/>
  <c r="E111" i="2" s="1"/>
  <c r="F111" i="2" l="1"/>
  <c r="C111" i="2" s="1"/>
  <c r="D112" i="2"/>
  <c r="E112" i="2" s="1"/>
  <c r="F112" i="2" l="1"/>
  <c r="D113" i="2" s="1"/>
  <c r="E113" i="2" s="1"/>
  <c r="C112" i="2" l="1"/>
  <c r="F113" i="2"/>
  <c r="D114" i="2" s="1"/>
  <c r="E114" i="2" s="1"/>
  <c r="C113" i="2" l="1"/>
  <c r="F114" i="2"/>
  <c r="C114" i="2" s="1"/>
  <c r="D115" i="2" l="1"/>
  <c r="E115" i="2" s="1"/>
  <c r="F115" i="2" l="1"/>
  <c r="C115" i="2" s="1"/>
  <c r="D116" i="2" l="1"/>
  <c r="E116" i="2" s="1"/>
  <c r="F116" i="2" l="1"/>
  <c r="C116" i="2" s="1"/>
  <c r="D117" i="2" l="1"/>
  <c r="E117" i="2" s="1"/>
  <c r="F117" i="2" l="1"/>
  <c r="C117" i="2" s="1"/>
  <c r="D118" i="2" l="1"/>
  <c r="E118" i="2" s="1"/>
  <c r="F118" i="2" l="1"/>
  <c r="C118" i="2" s="1"/>
  <c r="D119" i="2" l="1"/>
  <c r="E119" i="2" s="1"/>
  <c r="F119" i="2" l="1"/>
  <c r="C119" i="2" s="1"/>
  <c r="D120" i="2" l="1"/>
  <c r="E120" i="2" s="1"/>
  <c r="F120" i="2" l="1"/>
  <c r="C120" i="2" s="1"/>
  <c r="D121" i="2" l="1"/>
  <c r="E121" i="2" s="1"/>
  <c r="F121" i="2" l="1"/>
  <c r="C121" i="2" s="1"/>
  <c r="D122" i="2" l="1"/>
  <c r="E122" i="2" s="1"/>
  <c r="F122" i="2" l="1"/>
  <c r="C122" i="2" s="1"/>
  <c r="D123" i="2" l="1"/>
  <c r="E123" i="2" s="1"/>
  <c r="F123" i="2" l="1"/>
  <c r="C123" i="2" s="1"/>
  <c r="D124" i="2" l="1"/>
  <c r="E124" i="2" s="1"/>
  <c r="F124" i="2" l="1"/>
  <c r="C124" i="2" s="1"/>
  <c r="D125" i="2" l="1"/>
  <c r="E125" i="2" s="1"/>
  <c r="F125" i="2" l="1"/>
  <c r="C125" i="2" s="1"/>
  <c r="D126" i="2" l="1"/>
  <c r="E126" i="2" s="1"/>
  <c r="F126" i="2" l="1"/>
  <c r="C126" i="2" s="1"/>
  <c r="D127" i="2" l="1"/>
  <c r="E127" i="2" s="1"/>
  <c r="F127" i="2" l="1"/>
  <c r="C127" i="2" s="1"/>
  <c r="D128" i="2" l="1"/>
  <c r="E128" i="2" s="1"/>
  <c r="F128" i="2" l="1"/>
  <c r="C128" i="2" s="1"/>
  <c r="D129" i="2" l="1"/>
  <c r="E129" i="2" s="1"/>
  <c r="F129" i="2" l="1"/>
  <c r="C129" i="2" s="1"/>
  <c r="D130" i="2" l="1"/>
  <c r="E130" i="2" s="1"/>
  <c r="F130" i="2" l="1"/>
  <c r="C130" i="2" s="1"/>
  <c r="D131" i="2" l="1"/>
  <c r="E131" i="2" s="1"/>
  <c r="F131" i="2" l="1"/>
  <c r="C131" i="2" s="1"/>
  <c r="D132" i="2" l="1"/>
  <c r="E132" i="2" s="1"/>
  <c r="F132" i="2" l="1"/>
  <c r="C132" i="2" s="1"/>
  <c r="D133" i="2" l="1"/>
  <c r="E133" i="2" s="1"/>
  <c r="F133" i="2" l="1"/>
  <c r="C133" i="2" s="1"/>
  <c r="D134" i="2" l="1"/>
  <c r="E134" i="2" s="1"/>
  <c r="F134" i="2" l="1"/>
  <c r="C134" i="2" s="1"/>
  <c r="D135" i="2" l="1"/>
  <c r="E135" i="2" s="1"/>
  <c r="F135" i="2" l="1"/>
  <c r="C135" i="2" s="1"/>
  <c r="D136" i="2" l="1"/>
  <c r="E136" i="2" s="1"/>
  <c r="F136" i="2" l="1"/>
  <c r="C136" i="2" s="1"/>
  <c r="D137" i="2" l="1"/>
  <c r="E137" i="2" s="1"/>
  <c r="F137" i="2" l="1"/>
  <c r="C137" i="2" s="1"/>
  <c r="D138" i="2" l="1"/>
  <c r="E138" i="2" s="1"/>
  <c r="F138" i="2" l="1"/>
  <c r="C138" i="2" s="1"/>
  <c r="D139" i="2" l="1"/>
  <c r="E139" i="2" s="1"/>
  <c r="F139" i="2" l="1"/>
  <c r="C139" i="2" s="1"/>
  <c r="D140" i="2" l="1"/>
  <c r="E140" i="2" s="1"/>
  <c r="F140" i="2" l="1"/>
  <c r="D141" i="2" s="1"/>
  <c r="E141" i="2" s="1"/>
  <c r="C140" i="2" l="1"/>
  <c r="F141" i="2"/>
  <c r="C141" i="2" s="1"/>
  <c r="D142" i="2" l="1"/>
  <c r="E142" i="2" s="1"/>
  <c r="F142" i="2" l="1"/>
  <c r="C142" i="2" s="1"/>
  <c r="D143" i="2" l="1"/>
  <c r="E143" i="2" s="1"/>
  <c r="F143" i="2" l="1"/>
  <c r="D144" i="2" s="1"/>
  <c r="E144" i="2" s="1"/>
  <c r="C143" i="2" l="1"/>
  <c r="F144" i="2"/>
  <c r="D145" i="2" s="1"/>
  <c r="E145" i="2" s="1"/>
  <c r="C144" i="2" l="1"/>
  <c r="F145" i="2"/>
  <c r="D146" i="2" s="1"/>
  <c r="E146" i="2" s="1"/>
  <c r="C145" i="2" l="1"/>
  <c r="F146" i="2"/>
  <c r="C146" i="2" s="1"/>
  <c r="D147" i="2" l="1"/>
  <c r="E147" i="2" s="1"/>
  <c r="F147" i="2" l="1"/>
  <c r="C147" i="2" s="1"/>
  <c r="D148" i="2" l="1"/>
  <c r="E148" i="2" s="1"/>
  <c r="F148" i="2" l="1"/>
  <c r="C148" i="2" s="1"/>
  <c r="D149" i="2"/>
  <c r="E149" i="2" s="1"/>
  <c r="F149" i="2" l="1"/>
  <c r="C149" i="2" s="1"/>
  <c r="D150" i="2" l="1"/>
  <c r="E150" i="2" s="1"/>
  <c r="F150" i="2" l="1"/>
  <c r="C150" i="2" s="1"/>
  <c r="D151" i="2"/>
  <c r="E151" i="2" s="1"/>
  <c r="F151" i="2" l="1"/>
  <c r="C151" i="2" s="1"/>
  <c r="D152" i="2"/>
  <c r="E152" i="2" s="1"/>
  <c r="F152" i="2" l="1"/>
  <c r="C152" i="2" s="1"/>
  <c r="D153" i="2" l="1"/>
  <c r="E153" i="2" s="1"/>
  <c r="F153" i="2" l="1"/>
  <c r="C153" i="2" s="1"/>
  <c r="D154" i="2"/>
  <c r="E154" i="2" s="1"/>
  <c r="F154" i="2" l="1"/>
  <c r="D155" i="2" s="1"/>
  <c r="E155" i="2" s="1"/>
  <c r="C154" i="2" l="1"/>
  <c r="F155" i="2"/>
  <c r="D156" i="2" s="1"/>
  <c r="E156" i="2" s="1"/>
  <c r="C155" i="2" l="1"/>
  <c r="F156" i="2"/>
  <c r="C156" i="2" s="1"/>
  <c r="D157" i="2" l="1"/>
  <c r="E157" i="2" s="1"/>
  <c r="F157" i="2" l="1"/>
  <c r="C157" i="2" s="1"/>
  <c r="D158" i="2" l="1"/>
  <c r="E158" i="2" s="1"/>
  <c r="F158" i="2" l="1"/>
  <c r="C158" i="2" s="1"/>
  <c r="D159" i="2"/>
  <c r="E159" i="2" s="1"/>
  <c r="F159" i="2" l="1"/>
  <c r="C159" i="2" s="1"/>
  <c r="D160" i="2"/>
  <c r="E160" i="2" s="1"/>
  <c r="F160" i="2" l="1"/>
  <c r="C160" i="2" s="1"/>
  <c r="D161" i="2" l="1"/>
  <c r="E161" i="2" s="1"/>
  <c r="F161" i="2" l="1"/>
  <c r="C161" i="2" s="1"/>
  <c r="D162" i="2" l="1"/>
  <c r="E162" i="2" s="1"/>
  <c r="F162" i="2" l="1"/>
  <c r="D163" i="2" s="1"/>
  <c r="E163" i="2" s="1"/>
  <c r="C162" i="2" l="1"/>
  <c r="F163" i="2"/>
  <c r="C163" i="2" s="1"/>
  <c r="D164" i="2" l="1"/>
  <c r="E164" i="2" s="1"/>
  <c r="F164" i="2" l="1"/>
  <c r="C164" i="2" s="1"/>
  <c r="D165" i="2" l="1"/>
  <c r="E165" i="2" s="1"/>
  <c r="F165" i="2" l="1"/>
  <c r="C165" i="2" s="1"/>
  <c r="D166" i="2" l="1"/>
  <c r="E166" i="2" s="1"/>
  <c r="F166" i="2" l="1"/>
  <c r="C166" i="2" s="1"/>
  <c r="D167" i="2"/>
  <c r="E167" i="2" s="1"/>
  <c r="F167" i="2" l="1"/>
  <c r="C167" i="2" s="1"/>
  <c r="D168" i="2" l="1"/>
  <c r="E168" i="2" s="1"/>
  <c r="F168" i="2" l="1"/>
  <c r="C168" i="2" s="1"/>
  <c r="D169" i="2"/>
  <c r="E169" i="2" s="1"/>
  <c r="F169" i="2" l="1"/>
  <c r="C169" i="2" s="1"/>
  <c r="D170" i="2" l="1"/>
  <c r="E170" i="2" s="1"/>
  <c r="F170" i="2" l="1"/>
  <c r="C170" i="2" s="1"/>
  <c r="D171" i="2" l="1"/>
  <c r="E171" i="2" s="1"/>
  <c r="F171" i="2" l="1"/>
  <c r="C171" i="2" s="1"/>
  <c r="D172" i="2" l="1"/>
  <c r="E172" i="2" s="1"/>
  <c r="F172" i="2" l="1"/>
  <c r="C172" i="2" s="1"/>
  <c r="D173" i="2" l="1"/>
  <c r="E173" i="2" s="1"/>
  <c r="F173" i="2" l="1"/>
  <c r="C173" i="2" s="1"/>
  <c r="D174" i="2" l="1"/>
  <c r="E174" i="2" s="1"/>
  <c r="F174" i="2" l="1"/>
  <c r="C174" i="2" s="1"/>
  <c r="D175" i="2"/>
  <c r="E175" i="2" s="1"/>
  <c r="F175" i="2" l="1"/>
  <c r="D176" i="2" s="1"/>
  <c r="E176" i="2" s="1"/>
  <c r="C175" i="2" l="1"/>
  <c r="F176" i="2"/>
  <c r="D177" i="2" s="1"/>
  <c r="E177" i="2" s="1"/>
  <c r="C176" i="2" l="1"/>
  <c r="F177" i="2"/>
  <c r="D178" i="2" s="1"/>
  <c r="E178" i="2" s="1"/>
  <c r="C177" i="2" l="1"/>
  <c r="F178" i="2"/>
  <c r="D179" i="2" s="1"/>
  <c r="E179" i="2" s="1"/>
  <c r="C178" i="2" l="1"/>
  <c r="F179" i="2"/>
  <c r="D180" i="2" s="1"/>
  <c r="E180" i="2" s="1"/>
  <c r="C179" i="2" l="1"/>
  <c r="F180" i="2"/>
  <c r="C180" i="2" s="1"/>
  <c r="D181" i="2" l="1"/>
  <c r="E181" i="2" s="1"/>
  <c r="F181" i="2" l="1"/>
  <c r="C181" i="2" s="1"/>
  <c r="D182" i="2" l="1"/>
  <c r="E182" i="2" s="1"/>
  <c r="F182" i="2" l="1"/>
  <c r="C182" i="2" s="1"/>
  <c r="D183" i="2" l="1"/>
  <c r="E183" i="2" s="1"/>
  <c r="F183" i="2" l="1"/>
  <c r="C183" i="2" s="1"/>
  <c r="D184" i="2" l="1"/>
  <c r="E184" i="2" s="1"/>
  <c r="F184" i="2" l="1"/>
  <c r="C184" i="2" s="1"/>
  <c r="D185" i="2"/>
  <c r="E185" i="2" s="1"/>
  <c r="F185" i="2" l="1"/>
  <c r="C185" i="2" s="1"/>
  <c r="D186" i="2" l="1"/>
  <c r="E186" i="2" s="1"/>
  <c r="F186" i="2" l="1"/>
  <c r="C186" i="2" s="1"/>
  <c r="D187" i="2" l="1"/>
  <c r="E187" i="2" s="1"/>
  <c r="F187" i="2" l="1"/>
  <c r="C187" i="2" s="1"/>
  <c r="D188" i="2" l="1"/>
  <c r="E188" i="2" s="1"/>
  <c r="F188" i="2" l="1"/>
  <c r="C188" i="2" s="1"/>
  <c r="D189" i="2" l="1"/>
  <c r="E189" i="2" s="1"/>
  <c r="F189" i="2" l="1"/>
  <c r="C189" i="2" s="1"/>
  <c r="D190" i="2"/>
  <c r="E190" i="2" s="1"/>
  <c r="F190" i="2" l="1"/>
  <c r="C190" i="2" s="1"/>
  <c r="D191" i="2"/>
  <c r="E191" i="2" s="1"/>
  <c r="F191" i="2" l="1"/>
  <c r="C191" i="2" s="1"/>
  <c r="D192" i="2" l="1"/>
  <c r="E192" i="2" s="1"/>
  <c r="F192" i="2" l="1"/>
  <c r="C192" i="2" s="1"/>
  <c r="D193" i="2"/>
  <c r="E193" i="2" s="1"/>
  <c r="F193" i="2" l="1"/>
  <c r="C193" i="2" s="1"/>
  <c r="D194" i="2" l="1"/>
  <c r="E194" i="2" s="1"/>
  <c r="F194" i="2" l="1"/>
  <c r="C194" i="2" s="1"/>
  <c r="D195" i="2"/>
  <c r="E195" i="2" s="1"/>
  <c r="F195" i="2" l="1"/>
  <c r="D196" i="2" s="1"/>
  <c r="E196" i="2" s="1"/>
  <c r="C195" i="2" l="1"/>
  <c r="F196" i="2"/>
  <c r="C196" i="2" s="1"/>
  <c r="D197" i="2" l="1"/>
  <c r="E197" i="2" s="1"/>
  <c r="F197" i="2" l="1"/>
  <c r="C197" i="2" s="1"/>
  <c r="D198" i="2"/>
  <c r="E198" i="2" s="1"/>
  <c r="F198" i="2" l="1"/>
  <c r="D199" i="2" s="1"/>
  <c r="E199" i="2" s="1"/>
  <c r="C198" i="2" l="1"/>
  <c r="F199" i="2"/>
  <c r="C199" i="2" s="1"/>
  <c r="D200" i="2" l="1"/>
  <c r="E200" i="2" s="1"/>
  <c r="F200" i="2" l="1"/>
  <c r="C200" i="2" s="1"/>
  <c r="D201" i="2" l="1"/>
  <c r="E201" i="2" s="1"/>
  <c r="F201" i="2" l="1"/>
  <c r="C201" i="2" s="1"/>
  <c r="D202" i="2" l="1"/>
  <c r="E202" i="2" s="1"/>
  <c r="F202" i="2" l="1"/>
  <c r="C202" i="2" s="1"/>
  <c r="D203" i="2" l="1"/>
  <c r="E203" i="2" s="1"/>
  <c r="F203" i="2" l="1"/>
  <c r="C203" i="2" s="1"/>
  <c r="D204" i="2" l="1"/>
  <c r="E204" i="2" s="1"/>
  <c r="F204" i="2" l="1"/>
  <c r="C204" i="2" s="1"/>
  <c r="D205" i="2"/>
  <c r="E205" i="2" s="1"/>
  <c r="F205" i="2" l="1"/>
  <c r="C205" i="2" s="1"/>
  <c r="D206" i="2"/>
  <c r="E206" i="2" s="1"/>
  <c r="F206" i="2" l="1"/>
  <c r="C206" i="2" s="1"/>
  <c r="D207" i="2"/>
  <c r="E207" i="2" s="1"/>
  <c r="F207" i="2" l="1"/>
  <c r="C207" i="2" s="1"/>
  <c r="D208" i="2"/>
  <c r="E208" i="2" s="1"/>
  <c r="F208" i="2" l="1"/>
  <c r="C208" i="2" s="1"/>
  <c r="D209" i="2"/>
  <c r="E209" i="2" s="1"/>
  <c r="F209" i="2" l="1"/>
  <c r="C209" i="2" s="1"/>
  <c r="D210" i="2"/>
  <c r="E210" i="2" s="1"/>
  <c r="F210" i="2" l="1"/>
  <c r="C210" i="2" s="1"/>
  <c r="D211" i="2"/>
  <c r="E211" i="2" s="1"/>
  <c r="F211" i="2" l="1"/>
  <c r="C211" i="2" s="1"/>
  <c r="D212" i="2" l="1"/>
  <c r="E212" i="2" s="1"/>
  <c r="F212" i="2" l="1"/>
  <c r="C212" i="2" s="1"/>
  <c r="D213" i="2" l="1"/>
  <c r="E213" i="2" s="1"/>
  <c r="F213" i="2" l="1"/>
  <c r="C213" i="2" s="1"/>
  <c r="D214" i="2"/>
  <c r="E214" i="2" s="1"/>
  <c r="F214" i="2" l="1"/>
  <c r="C214" i="2" s="1"/>
  <c r="D215" i="2" l="1"/>
  <c r="E215" i="2" s="1"/>
  <c r="F215" i="2" l="1"/>
  <c r="C215" i="2" s="1"/>
  <c r="D216" i="2" l="1"/>
  <c r="E216" i="2" s="1"/>
  <c r="F216" i="2" l="1"/>
  <c r="D217" i="2" s="1"/>
  <c r="E217" i="2" s="1"/>
  <c r="C216" i="2" l="1"/>
  <c r="F217" i="2"/>
  <c r="C217" i="2" s="1"/>
  <c r="D218" i="2" l="1"/>
  <c r="E218" i="2" s="1"/>
  <c r="F218" i="2" l="1"/>
  <c r="C218" i="2" s="1"/>
  <c r="D219" i="2" l="1"/>
  <c r="E219" i="2" s="1"/>
  <c r="F219" i="2" l="1"/>
  <c r="C219" i="2" s="1"/>
  <c r="D220" i="2" l="1"/>
  <c r="E220" i="2" s="1"/>
  <c r="F220" i="2" l="1"/>
  <c r="C220" i="2" s="1"/>
  <c r="D221" i="2" l="1"/>
  <c r="E221" i="2" s="1"/>
  <c r="F221" i="2" l="1"/>
  <c r="C221" i="2" s="1"/>
  <c r="D222" i="2" l="1"/>
  <c r="E222" i="2" s="1"/>
  <c r="F222" i="2" l="1"/>
  <c r="C222" i="2" s="1"/>
  <c r="D223" i="2"/>
  <c r="E223" i="2" s="1"/>
  <c r="F223" i="2" l="1"/>
  <c r="C223" i="2" s="1"/>
  <c r="D224" i="2" l="1"/>
  <c r="E224" i="2" s="1"/>
  <c r="F224" i="2" l="1"/>
  <c r="C224" i="2" s="1"/>
  <c r="D225" i="2" l="1"/>
  <c r="E225" i="2" s="1"/>
  <c r="F225" i="2" l="1"/>
  <c r="C225" i="2" s="1"/>
  <c r="D226" i="2" l="1"/>
  <c r="E226" i="2" s="1"/>
  <c r="F226" i="2" l="1"/>
  <c r="C226" i="2" s="1"/>
  <c r="D227" i="2" l="1"/>
  <c r="E227" i="2" s="1"/>
  <c r="F227" i="2" l="1"/>
  <c r="C227" i="2" s="1"/>
  <c r="D228" i="2" l="1"/>
  <c r="E228" i="2" s="1"/>
  <c r="F228" i="2" l="1"/>
  <c r="C228" i="2" s="1"/>
  <c r="D229" i="2" l="1"/>
  <c r="E229" i="2" s="1"/>
  <c r="F229" i="2" l="1"/>
  <c r="C229" i="2" s="1"/>
  <c r="D230" i="2"/>
  <c r="E230" i="2" s="1"/>
  <c r="F230" i="2" l="1"/>
  <c r="C230" i="2" s="1"/>
  <c r="D231" i="2"/>
  <c r="E231" i="2" s="1"/>
  <c r="F231" i="2" l="1"/>
  <c r="C231" i="2" s="1"/>
  <c r="D232" i="2" l="1"/>
  <c r="E232" i="2" s="1"/>
  <c r="F232" i="2" l="1"/>
  <c r="C232" i="2" s="1"/>
  <c r="D233" i="2" l="1"/>
  <c r="E233" i="2" s="1"/>
  <c r="F233" i="2" l="1"/>
  <c r="C233" i="2" s="1"/>
  <c r="D234" i="2" l="1"/>
  <c r="E234" i="2" s="1"/>
  <c r="F234" i="2" l="1"/>
  <c r="C234" i="2" s="1"/>
  <c r="D235" i="2" l="1"/>
  <c r="E235" i="2" s="1"/>
  <c r="F235" i="2" l="1"/>
  <c r="C235" i="2" s="1"/>
  <c r="D236" i="2"/>
  <c r="E236" i="2" s="1"/>
  <c r="F236" i="2" l="1"/>
  <c r="C236" i="2" s="1"/>
  <c r="D237" i="2"/>
  <c r="E237" i="2" s="1"/>
  <c r="F237" i="2" l="1"/>
  <c r="C237" i="2" s="1"/>
  <c r="D238" i="2" l="1"/>
  <c r="E238" i="2" s="1"/>
  <c r="F238" i="2" l="1"/>
  <c r="C238" i="2" s="1"/>
  <c r="D239" i="2"/>
  <c r="E239" i="2" s="1"/>
  <c r="F239" i="2" l="1"/>
  <c r="C239" i="2" s="1"/>
  <c r="D240" i="2"/>
  <c r="E240" i="2" s="1"/>
  <c r="F240" i="2" l="1"/>
  <c r="C240" i="2" s="1"/>
  <c r="D241" i="2"/>
  <c r="E241" i="2" s="1"/>
  <c r="F241" i="2" l="1"/>
  <c r="C241" i="2" s="1"/>
  <c r="D242" i="2" l="1"/>
  <c r="E242" i="2" s="1"/>
  <c r="F242" i="2" l="1"/>
  <c r="C242" i="2" s="1"/>
  <c r="D243" i="2" l="1"/>
  <c r="E243" i="2" s="1"/>
  <c r="F243" i="2" l="1"/>
  <c r="C243" i="2" s="1"/>
  <c r="D244" i="2" l="1"/>
  <c r="E244" i="2" s="1"/>
  <c r="F244" i="2" l="1"/>
  <c r="C244" i="2" s="1"/>
  <c r="D245" i="2"/>
  <c r="E245" i="2" s="1"/>
  <c r="F245" i="2" l="1"/>
  <c r="C245" i="2" s="1"/>
  <c r="D246" i="2"/>
  <c r="E246" i="2" s="1"/>
  <c r="F246" i="2" l="1"/>
  <c r="C246" i="2" s="1"/>
  <c r="D247" i="2"/>
  <c r="E247" i="2" s="1"/>
  <c r="F247" i="2" l="1"/>
  <c r="D248" i="2" s="1"/>
  <c r="E248" i="2" s="1"/>
  <c r="C247" i="2" l="1"/>
  <c r="F248" i="2"/>
  <c r="C248" i="2" s="1"/>
  <c r="D249" i="2" l="1"/>
  <c r="E249" i="2" s="1"/>
  <c r="F249" i="2" l="1"/>
  <c r="C249" i="2" s="1"/>
  <c r="D250" i="2"/>
  <c r="E250" i="2" s="1"/>
  <c r="F250" i="2" l="1"/>
  <c r="C250" i="2" s="1"/>
  <c r="D251" i="2"/>
  <c r="E251" i="2" s="1"/>
  <c r="F251" i="2" l="1"/>
  <c r="C251" i="2" s="1"/>
  <c r="D252" i="2" l="1"/>
  <c r="E252" i="2" s="1"/>
  <c r="F252" i="2" l="1"/>
  <c r="C252" i="2" s="1"/>
  <c r="D253" i="2"/>
  <c r="E253" i="2" s="1"/>
  <c r="F253" i="2" l="1"/>
  <c r="C253" i="2" s="1"/>
  <c r="D254" i="2" l="1"/>
  <c r="E254" i="2" s="1"/>
  <c r="F254" i="2" l="1"/>
  <c r="C254" i="2" s="1"/>
  <c r="D255" i="2"/>
  <c r="E255" i="2" s="1"/>
  <c r="F255" i="2" l="1"/>
  <c r="D256" i="2" s="1"/>
  <c r="E256" i="2" s="1"/>
  <c r="C255" i="2" l="1"/>
  <c r="F256" i="2"/>
  <c r="D257" i="2" s="1"/>
  <c r="E257" i="2" s="1"/>
  <c r="C256" i="2" l="1"/>
  <c r="F257" i="2"/>
  <c r="C257" i="2" s="1"/>
  <c r="D258" i="2" l="1"/>
  <c r="E258" i="2" s="1"/>
  <c r="F258" i="2" l="1"/>
  <c r="C258" i="2" s="1"/>
  <c r="D259" i="2"/>
  <c r="E259" i="2" s="1"/>
  <c r="F259" i="2" l="1"/>
  <c r="C259" i="2" s="1"/>
  <c r="D260" i="2" l="1"/>
  <c r="E260" i="2" s="1"/>
  <c r="F260" i="2" l="1"/>
  <c r="D261" i="2" s="1"/>
  <c r="E261" i="2" s="1"/>
  <c r="C260" i="2" l="1"/>
  <c r="F261" i="2"/>
  <c r="C261" i="2" s="1"/>
  <c r="D262" i="2" l="1"/>
  <c r="E262" i="2" s="1"/>
  <c r="F262" i="2" l="1"/>
  <c r="C262" i="2" s="1"/>
  <c r="D263" i="2" l="1"/>
  <c r="E263" i="2" s="1"/>
  <c r="F263" i="2" l="1"/>
  <c r="C263" i="2" s="1"/>
  <c r="D264" i="2" l="1"/>
  <c r="E264" i="2" s="1"/>
  <c r="F264" i="2" l="1"/>
  <c r="C264" i="2" s="1"/>
  <c r="D265" i="2" l="1"/>
  <c r="E265" i="2" s="1"/>
  <c r="F265" i="2" l="1"/>
  <c r="C265" i="2" s="1"/>
  <c r="D266" i="2" l="1"/>
  <c r="E266" i="2" s="1"/>
  <c r="F266" i="2" l="1"/>
  <c r="C266" i="2" s="1"/>
  <c r="D267" i="2" l="1"/>
  <c r="E267" i="2" s="1"/>
  <c r="F267" i="2" l="1"/>
  <c r="C267" i="2" s="1"/>
  <c r="D268" i="2" l="1"/>
  <c r="E268" i="2" s="1"/>
  <c r="F268" i="2" l="1"/>
  <c r="C268" i="2" s="1"/>
  <c r="D269" i="2" l="1"/>
  <c r="E269" i="2" s="1"/>
  <c r="F269" i="2" l="1"/>
  <c r="C269" i="2" s="1"/>
  <c r="D270" i="2" l="1"/>
  <c r="E270" i="2" s="1"/>
  <c r="F270" i="2" l="1"/>
  <c r="C270" i="2" s="1"/>
  <c r="D271" i="2" l="1"/>
  <c r="E271" i="2" s="1"/>
  <c r="F271" i="2" l="1"/>
  <c r="C271" i="2" s="1"/>
  <c r="D272" i="2" l="1"/>
  <c r="E272" i="2" s="1"/>
  <c r="F272" i="2" l="1"/>
  <c r="C272" i="2" s="1"/>
  <c r="D273" i="2" l="1"/>
  <c r="E273" i="2" s="1"/>
  <c r="F273" i="2" l="1"/>
  <c r="C273" i="2" s="1"/>
  <c r="D274" i="2" l="1"/>
  <c r="E274" i="2" s="1"/>
  <c r="F274" i="2" l="1"/>
  <c r="C274" i="2" s="1"/>
  <c r="D275" i="2" l="1"/>
  <c r="E275" i="2" s="1"/>
  <c r="F275" i="2" l="1"/>
  <c r="C275" i="2" s="1"/>
  <c r="D276" i="2" l="1"/>
  <c r="E276" i="2" s="1"/>
  <c r="F276" i="2" l="1"/>
  <c r="C276" i="2" s="1"/>
  <c r="D277" i="2" l="1"/>
  <c r="E277" i="2" s="1"/>
  <c r="F277" i="2" l="1"/>
  <c r="C277" i="2" s="1"/>
  <c r="D278" i="2" l="1"/>
  <c r="E278" i="2" s="1"/>
  <c r="F278" i="2" l="1"/>
  <c r="C278" i="2" s="1"/>
  <c r="D279" i="2" l="1"/>
  <c r="E279" i="2" s="1"/>
  <c r="F279" i="2" l="1"/>
  <c r="C279" i="2" s="1"/>
  <c r="D280" i="2" l="1"/>
  <c r="E280" i="2" s="1"/>
  <c r="F280" i="2" l="1"/>
  <c r="C280" i="2" s="1"/>
  <c r="D281" i="2" l="1"/>
  <c r="E281" i="2" s="1"/>
  <c r="F281" i="2" l="1"/>
  <c r="C281" i="2" s="1"/>
  <c r="D282" i="2"/>
  <c r="E282" i="2" s="1"/>
  <c r="F282" i="2" l="1"/>
  <c r="C282" i="2" s="1"/>
  <c r="D283" i="2"/>
  <c r="E283" i="2" s="1"/>
  <c r="F283" i="2" l="1"/>
  <c r="C283" i="2" s="1"/>
  <c r="D284" i="2" l="1"/>
  <c r="E284" i="2" s="1"/>
  <c r="F284" i="2" l="1"/>
  <c r="C284" i="2" s="1"/>
  <c r="D285" i="2" l="1"/>
  <c r="E285" i="2" s="1"/>
  <c r="F285" i="2" l="1"/>
  <c r="C285" i="2" s="1"/>
  <c r="D286" i="2" l="1"/>
  <c r="E286" i="2" s="1"/>
  <c r="F286" i="2" l="1"/>
  <c r="C286" i="2" s="1"/>
  <c r="D287" i="2" l="1"/>
  <c r="E287" i="2" s="1"/>
  <c r="F287" i="2" l="1"/>
  <c r="C287" i="2" s="1"/>
  <c r="D288" i="2" l="1"/>
  <c r="E288" i="2" s="1"/>
  <c r="F288" i="2" l="1"/>
  <c r="C288" i="2" s="1"/>
  <c r="D289" i="2" l="1"/>
  <c r="E289" i="2" s="1"/>
  <c r="F289" i="2" l="1"/>
  <c r="C289" i="2" s="1"/>
  <c r="D290" i="2" l="1"/>
  <c r="E290" i="2" s="1"/>
  <c r="F290" i="2" l="1"/>
  <c r="C290" i="2" s="1"/>
  <c r="D291" i="2" l="1"/>
  <c r="E291" i="2" s="1"/>
  <c r="F291" i="2" l="1"/>
  <c r="C291" i="2" s="1"/>
  <c r="D292" i="2" l="1"/>
  <c r="E292" i="2" s="1"/>
  <c r="F292" i="2" l="1"/>
  <c r="C292" i="2" s="1"/>
  <c r="D293" i="2"/>
  <c r="E293" i="2" s="1"/>
  <c r="F293" i="2" l="1"/>
  <c r="C293" i="2" s="1"/>
  <c r="D294" i="2"/>
  <c r="E294" i="2" s="1"/>
  <c r="F294" i="2" l="1"/>
  <c r="D295" i="2" s="1"/>
  <c r="E295" i="2" s="1"/>
  <c r="C294" i="2" l="1"/>
  <c r="F295" i="2"/>
  <c r="D296" i="2" s="1"/>
  <c r="E296" i="2" s="1"/>
  <c r="C295" i="2" l="1"/>
  <c r="F296" i="2"/>
  <c r="C296" i="2" s="1"/>
  <c r="D297" i="2" l="1"/>
  <c r="E297" i="2" s="1"/>
  <c r="F297" i="2" l="1"/>
  <c r="C297" i="2" s="1"/>
  <c r="D298" i="2" l="1"/>
  <c r="E298" i="2" s="1"/>
  <c r="F298" i="2" l="1"/>
  <c r="C298" i="2" s="1"/>
  <c r="D299" i="2" l="1"/>
  <c r="E299" i="2" s="1"/>
  <c r="F299" i="2" l="1"/>
  <c r="C299" i="2" s="1"/>
  <c r="D300" i="2" l="1"/>
  <c r="E300" i="2" s="1"/>
  <c r="F300" i="2" l="1"/>
  <c r="C300" i="2" s="1"/>
  <c r="D301" i="2" l="1"/>
  <c r="E301" i="2" s="1"/>
  <c r="F301" i="2" l="1"/>
  <c r="C301" i="2" s="1"/>
  <c r="D302" i="2" l="1"/>
  <c r="E302" i="2" s="1"/>
  <c r="F302" i="2" l="1"/>
  <c r="C302" i="2" s="1"/>
  <c r="D303" i="2" l="1"/>
  <c r="E303" i="2" s="1"/>
  <c r="F303" i="2" l="1"/>
  <c r="C303" i="2" s="1"/>
  <c r="D304" i="2" l="1"/>
  <c r="E304" i="2" s="1"/>
  <c r="F304" i="2" l="1"/>
  <c r="C304" i="2" s="1"/>
  <c r="D305" i="2" l="1"/>
  <c r="E305" i="2" s="1"/>
  <c r="F305" i="2" l="1"/>
  <c r="C305" i="2" s="1"/>
  <c r="D306" i="2" l="1"/>
  <c r="E306" i="2" s="1"/>
  <c r="F306" i="2" l="1"/>
  <c r="C306" i="2" s="1"/>
  <c r="D307" i="2" l="1"/>
  <c r="E307" i="2" s="1"/>
  <c r="F307" i="2" l="1"/>
  <c r="C307" i="2" s="1"/>
  <c r="D308" i="2" l="1"/>
  <c r="E308" i="2" s="1"/>
  <c r="F308" i="2" l="1"/>
  <c r="C308" i="2" s="1"/>
  <c r="D309" i="2" l="1"/>
  <c r="E309" i="2" s="1"/>
  <c r="F309" i="2" l="1"/>
  <c r="D310" i="2" s="1"/>
  <c r="E310" i="2" s="1"/>
  <c r="C309" i="2" l="1"/>
  <c r="F310" i="2"/>
  <c r="D311" i="2" s="1"/>
  <c r="E311" i="2" s="1"/>
  <c r="C310" i="2" l="1"/>
  <c r="F311" i="2"/>
  <c r="C311" i="2" s="1"/>
  <c r="D312" i="2" l="1"/>
  <c r="E312" i="2" s="1"/>
  <c r="F312" i="2" l="1"/>
  <c r="C312" i="2" s="1"/>
</calcChain>
</file>

<file path=xl/sharedStrings.xml><?xml version="1.0" encoding="utf-8"?>
<sst xmlns="http://schemas.openxmlformats.org/spreadsheetml/2006/main" count="27" uniqueCount="23">
  <si>
    <t>PID LOOP SIMULATOR</t>
  </si>
  <si>
    <t>Step Input</t>
  </si>
  <si>
    <t>Process</t>
  </si>
  <si>
    <t xml:space="preserve">MANIPULATRED </t>
  </si>
  <si>
    <t>Process Value</t>
  </si>
  <si>
    <t>VALUE</t>
  </si>
  <si>
    <t>Process Gain</t>
  </si>
  <si>
    <t>Lag (seconds)</t>
  </si>
  <si>
    <t>Mode</t>
  </si>
  <si>
    <t>Delay (seconds)</t>
  </si>
  <si>
    <t>Controller</t>
  </si>
  <si>
    <t>Controller Gain</t>
  </si>
  <si>
    <t>-</t>
  </si>
  <si>
    <t>Integral Time (sec)</t>
  </si>
  <si>
    <t>SP - PV</t>
  </si>
  <si>
    <t>Σ</t>
  </si>
  <si>
    <t>+</t>
  </si>
  <si>
    <t>Set Point</t>
  </si>
  <si>
    <t>Derivative Time (sec)</t>
  </si>
  <si>
    <t>Time</t>
  </si>
  <si>
    <t>Manipulated Value</t>
  </si>
  <si>
    <t>Error</t>
  </si>
  <si>
    <t>AccumErr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</si>
</sst>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color theme="1"/>
      <name val="Bodoni MT Black"/>
      <family val="1"/>
    </font>
    <font>
      <sz val="12"/>
      <name val="Bodoni MT Black"/>
      <family val="1"/>
    </font>
    <font>
      <b/>
      <sz val="10"/>
      <color rgb="FF0070C0"/>
      <name val="BankGothic Md BT"/>
      <family val="2"/>
    </font>
    <font>
      <b/>
      <sz val="10"/>
      <color rgb="FFFF0000"/>
      <name val="BankGothic Md BT"/>
      <family val="2"/>
    </font>
    <font>
      <b/>
      <sz val="9"/>
      <color theme="6" tint="-0.249977111117893"/>
      <name val="BankGothic Md BT"/>
      <family val="2"/>
    </font>
    <font>
      <sz val="22"/>
      <color rgb="FFC00000"/>
      <name val="Cambria Math"/>
      <family val="1"/>
    </font>
    <font>
      <sz val="10"/>
      <color theme="0"/>
      <name val="Copperplate Gothic Bold"/>
      <family val="2"/>
    </font>
    <font>
      <sz val="10"/>
      <color theme="0"/>
      <name val="Arial"/>
      <family val="2"/>
    </font>
    <font>
      <sz val="10"/>
      <name val="BankGothic Md BT"/>
      <family val="2"/>
    </font>
    <font>
      <b/>
      <sz val="10"/>
      <color rgb="FFFF0000"/>
      <name val="Calibri Light"/>
      <family val="2"/>
    </font>
    <font>
      <b/>
      <sz val="10"/>
      <color theme="6" tint="-0.249977111117893"/>
      <name val="Calibri Light"/>
      <family val="2"/>
    </font>
    <font>
      <sz val="10"/>
      <color rgb="FFFFFF00"/>
      <name val="Copperplate Gothic Bold"/>
      <family val="2"/>
    </font>
    <font>
      <sz val="10"/>
      <color theme="9" tint="-0.249977111117893"/>
      <name val="Arial"/>
      <family val="2"/>
    </font>
    <font>
      <b/>
      <sz val="16"/>
      <color theme="8" tint="0.79998168889431442"/>
      <name val="BankGothic Md BT"/>
      <family val="2"/>
    </font>
    <font>
      <b/>
      <sz val="10"/>
      <name val="Verdana Pro SemiBold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color theme="9"/>
      <name val="BankGothic Md BT"/>
      <family val="2"/>
    </font>
    <font>
      <b/>
      <sz val="9"/>
      <name val="BankGothic Md BT"/>
      <family val="2"/>
    </font>
    <font>
      <b/>
      <sz val="8"/>
      <name val="BankGothic Md BT"/>
      <family val="2"/>
    </font>
    <font>
      <sz val="8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8E4BC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rgb="FF0070C0"/>
      </right>
      <top/>
      <bottom/>
      <diagonal/>
    </border>
    <border>
      <left/>
      <right/>
      <top/>
      <bottom style="thick">
        <color rgb="FF0070C0"/>
      </bottom>
      <diagonal/>
    </border>
    <border>
      <left/>
      <right style="medium">
        <color rgb="FF00B050"/>
      </right>
      <top/>
      <bottom/>
      <diagonal/>
    </border>
    <border>
      <left style="medium">
        <color theme="3" tint="0.59999389629810485"/>
      </left>
      <right/>
      <top style="medium">
        <color theme="3" tint="0.59999389629810485"/>
      </top>
      <bottom/>
      <diagonal/>
    </border>
    <border>
      <left/>
      <right style="medium">
        <color theme="3" tint="0.59999389629810485"/>
      </right>
      <top style="medium">
        <color theme="3" tint="0.59999389629810485"/>
      </top>
      <bottom/>
      <diagonal/>
    </border>
    <border>
      <left style="medium">
        <color theme="3" tint="0.59999389629810485"/>
      </left>
      <right/>
      <top/>
      <bottom style="medium">
        <color theme="3" tint="0.59999389629810485"/>
      </bottom>
      <diagonal/>
    </border>
    <border>
      <left/>
      <right style="medium">
        <color theme="3" tint="0.59999389629810485"/>
      </right>
      <top/>
      <bottom style="medium">
        <color theme="3" tint="0.59999389629810485"/>
      </bottom>
      <diagonal/>
    </border>
    <border>
      <left style="double">
        <color theme="3"/>
      </left>
      <right/>
      <top style="double">
        <color theme="3"/>
      </top>
      <bottom/>
      <diagonal/>
    </border>
    <border>
      <left/>
      <right/>
      <top style="double">
        <color theme="3"/>
      </top>
      <bottom/>
      <diagonal/>
    </border>
    <border>
      <left/>
      <right style="double">
        <color theme="3"/>
      </right>
      <top style="double">
        <color theme="3"/>
      </top>
      <bottom/>
      <diagonal/>
    </border>
    <border>
      <left style="double">
        <color theme="3"/>
      </left>
      <right/>
      <top/>
      <bottom/>
      <diagonal/>
    </border>
    <border>
      <left/>
      <right style="double">
        <color theme="3"/>
      </right>
      <top/>
      <bottom/>
      <diagonal/>
    </border>
    <border>
      <left style="double">
        <color theme="3"/>
      </left>
      <right/>
      <top/>
      <bottom style="double">
        <color theme="3"/>
      </bottom>
      <diagonal/>
    </border>
    <border>
      <left/>
      <right/>
      <top/>
      <bottom style="double">
        <color theme="3"/>
      </bottom>
      <diagonal/>
    </border>
    <border>
      <left/>
      <right style="double">
        <color theme="3"/>
      </right>
      <top/>
      <bottom style="double">
        <color theme="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3" tint="0.59999389629810485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ck">
        <color theme="9" tint="-0.249977111117893"/>
      </bottom>
      <diagonal/>
    </border>
    <border>
      <left/>
      <right/>
      <top/>
      <bottom style="thick">
        <color theme="9" tint="-0.249977111117893"/>
      </bottom>
      <diagonal/>
    </border>
    <border>
      <left/>
      <right style="medium">
        <color theme="3" tint="0.59999389629810485"/>
      </right>
      <top/>
      <bottom style="thick">
        <color theme="9" tint="-0.249977111117893"/>
      </bottom>
      <diagonal/>
    </border>
    <border>
      <left style="medium">
        <color rgb="FF00B050"/>
      </left>
      <right/>
      <top/>
      <bottom style="thick">
        <color rgb="FF00B050"/>
      </bottom>
      <diagonal/>
    </border>
    <border>
      <left/>
      <right/>
      <top/>
      <bottom style="thick">
        <color rgb="FF00B050"/>
      </bottom>
      <diagonal/>
    </border>
    <border>
      <left/>
      <right style="medium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2" fillId="0" borderId="0" xfId="0" applyFont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4" fillId="0" borderId="0" xfId="0" quotePrefix="1" applyFont="1"/>
    <xf numFmtId="0" fontId="5" fillId="0" borderId="0" xfId="0" applyFont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1" fillId="0" borderId="13" xfId="0" applyFont="1" applyBorder="1"/>
    <xf numFmtId="0" fontId="3" fillId="0" borderId="28" xfId="0" quotePrefix="1" applyFont="1" applyBorder="1"/>
    <xf numFmtId="0" fontId="0" fillId="0" borderId="29" xfId="0" applyBorder="1"/>
    <xf numFmtId="0" fontId="7" fillId="0" borderId="2" xfId="0" applyFont="1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0" fillId="0" borderId="0" xfId="0" applyFont="1"/>
    <xf numFmtId="0" fontId="15" fillId="0" borderId="0" xfId="0" applyFont="1"/>
    <xf numFmtId="0" fontId="0" fillId="0" borderId="36" xfId="0" applyBorder="1"/>
    <xf numFmtId="0" fontId="0" fillId="0" borderId="37" xfId="0" applyBorder="1"/>
    <xf numFmtId="0" fontId="0" fillId="0" borderId="40" xfId="0" applyBorder="1"/>
    <xf numFmtId="0" fontId="0" fillId="0" borderId="41" xfId="0" applyBorder="1"/>
    <xf numFmtId="0" fontId="10" fillId="0" borderId="42" xfId="0" applyFont="1" applyBorder="1"/>
    <xf numFmtId="0" fontId="7" fillId="0" borderId="40" xfId="0" applyFont="1" applyBorder="1" applyAlignment="1">
      <alignment vertical="center"/>
    </xf>
    <xf numFmtId="0" fontId="2" fillId="0" borderId="40" xfId="0" applyFont="1" applyBorder="1"/>
    <xf numFmtId="0" fontId="17" fillId="2" borderId="5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8" fillId="0" borderId="0" xfId="0" applyFont="1"/>
    <xf numFmtId="0" fontId="19" fillId="0" borderId="43" xfId="0" applyFont="1" applyBorder="1" applyAlignment="1">
      <alignment horizontal="center"/>
    </xf>
    <xf numFmtId="0" fontId="20" fillId="0" borderId="38" xfId="0" applyFont="1" applyBorder="1" applyAlignment="1">
      <alignment horizontal="right"/>
    </xf>
    <xf numFmtId="0" fontId="6" fillId="0" borderId="29" xfId="0" applyFont="1" applyBorder="1"/>
    <xf numFmtId="0" fontId="2" fillId="0" borderId="42" xfId="0" applyFont="1" applyBorder="1"/>
    <xf numFmtId="0" fontId="21" fillId="0" borderId="0" xfId="0" applyFont="1" applyAlignment="1">
      <alignment vertical="center"/>
    </xf>
    <xf numFmtId="0" fontId="2" fillId="0" borderId="0" xfId="0" applyFont="1"/>
    <xf numFmtId="0" fontId="2" fillId="0" borderId="12" xfId="0" applyFont="1" applyBorder="1"/>
    <xf numFmtId="0" fontId="2" fillId="0" borderId="14" xfId="0" applyFont="1" applyBorder="1"/>
    <xf numFmtId="0" fontId="2" fillId="0" borderId="39" xfId="0" applyFont="1" applyBorder="1"/>
    <xf numFmtId="0" fontId="18" fillId="0" borderId="0" xfId="0" applyFont="1" applyFill="1"/>
    <xf numFmtId="0" fontId="17" fillId="9" borderId="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11" xfId="0" applyFont="1" applyFill="1" applyBorder="1" applyAlignment="1">
      <alignment horizontal="center"/>
    </xf>
    <xf numFmtId="0" fontId="8" fillId="3" borderId="15" xfId="0" quotePrefix="1" applyFont="1" applyFill="1" applyBorder="1" applyAlignment="1">
      <alignment horizontal="center" vertical="top"/>
    </xf>
    <xf numFmtId="0" fontId="8" fillId="3" borderId="16" xfId="0" quotePrefix="1" applyFont="1" applyFill="1" applyBorder="1" applyAlignment="1">
      <alignment horizontal="center" vertical="top"/>
    </xf>
    <xf numFmtId="0" fontId="8" fillId="3" borderId="17" xfId="0" quotePrefix="1" applyFont="1" applyFill="1" applyBorder="1" applyAlignment="1">
      <alignment horizontal="center" vertical="top"/>
    </xf>
    <xf numFmtId="0" fontId="8" fillId="3" borderId="18" xfId="0" quotePrefix="1" applyFont="1" applyFill="1" applyBorder="1" applyAlignment="1">
      <alignment horizontal="center" vertical="top"/>
    </xf>
    <xf numFmtId="0" fontId="16" fillId="8" borderId="0" xfId="0" applyFont="1" applyFill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4" fillId="6" borderId="30" xfId="0" applyFont="1" applyFill="1" applyBorder="1" applyAlignment="1">
      <alignment horizontal="center"/>
    </xf>
    <xf numFmtId="0" fontId="14" fillId="6" borderId="31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left"/>
    </xf>
    <xf numFmtId="0" fontId="17" fillId="2" borderId="27" xfId="0" applyFont="1" applyFill="1" applyBorder="1" applyAlignment="1">
      <alignment horizontal="left"/>
    </xf>
    <xf numFmtId="0" fontId="17" fillId="2" borderId="8" xfId="0" applyFont="1" applyFill="1" applyBorder="1" applyAlignment="1">
      <alignment horizontal="left"/>
    </xf>
    <xf numFmtId="0" fontId="17" fillId="5" borderId="7" xfId="0" applyFont="1" applyFill="1" applyBorder="1" applyAlignment="1">
      <alignment horizontal="left"/>
    </xf>
    <xf numFmtId="0" fontId="17" fillId="5" borderId="27" xfId="0" applyFont="1" applyFill="1" applyBorder="1" applyAlignment="1">
      <alignment horizontal="left"/>
    </xf>
    <xf numFmtId="0" fontId="17" fillId="5" borderId="8" xfId="0" applyFont="1" applyFill="1" applyBorder="1" applyAlignment="1">
      <alignment horizontal="left"/>
    </xf>
    <xf numFmtId="0" fontId="2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'PID Calculations'!$B$1</c:f>
              <c:strCache>
                <c:ptCount val="1"/>
                <c:pt idx="0">
                  <c:v>Set Point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'PID Calculations'!$A$2:$A$312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'PID Calculations'!$B$2:$B$312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1-47D1-A4E5-4FFED4EA3258}"/>
            </c:ext>
          </c:extLst>
        </c:ser>
        <c:ser>
          <c:idx val="2"/>
          <c:order val="2"/>
          <c:tx>
            <c:strRef>
              <c:f>'PID Calculations'!$D$1</c:f>
              <c:strCache>
                <c:ptCount val="1"/>
                <c:pt idx="0">
                  <c:v>Process Value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'PID Calculations'!$A$2:$A$312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'PID Calculations'!$D$2:$D$312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5.6786768920240316E-2</c:v>
                </c:pt>
                <c:pt idx="16">
                  <c:v>0.13126295614169045</c:v>
                </c:pt>
                <c:pt idx="17">
                  <c:v>0.22156833035063878</c:v>
                </c:pt>
                <c:pt idx="18">
                  <c:v>0.32603828342920693</c:v>
                </c:pt>
                <c:pt idx="19">
                  <c:v>0.44318325858642893</c:v>
                </c:pt>
                <c:pt idx="20">
                  <c:v>0.56844560471671979</c:v>
                </c:pt>
                <c:pt idx="21">
                  <c:v>0.69862352816497586</c:v>
                </c:pt>
                <c:pt idx="22">
                  <c:v>0.83053902256444823</c:v>
                </c:pt>
                <c:pt idx="23">
                  <c:v>0.96106827375909387</c:v>
                </c:pt>
                <c:pt idx="24">
                  <c:v>1.087165406862979</c:v>
                </c:pt>
                <c:pt idx="25">
                  <c:v>1.206063761908458</c:v>
                </c:pt>
                <c:pt idx="26">
                  <c:v>1.315277375934278</c:v>
                </c:pt>
                <c:pt idx="27">
                  <c:v>1.4126458720252142</c:v>
                </c:pt>
                <c:pt idx="28">
                  <c:v>1.4963723383576439</c:v>
                </c:pt>
                <c:pt idx="29">
                  <c:v>1.5650545930898068</c:v>
                </c:pt>
                <c:pt idx="30">
                  <c:v>1.6176998874880721</c:v>
                </c:pt>
                <c:pt idx="31">
                  <c:v>1.6537313721523075</c:v>
                </c:pt>
                <c:pt idx="32">
                  <c:v>1.672984692530032</c:v>
                </c:pt>
                <c:pt idx="33">
                  <c:v>1.6756950876785375</c:v>
                </c:pt>
                <c:pt idx="34">
                  <c:v>1.6624754702944955</c:v>
                </c:pt>
                <c:pt idx="35">
                  <c:v>1.6342866371528166</c:v>
                </c:pt>
                <c:pt idx="36">
                  <c:v>1.5924005573803566</c:v>
                </c:pt>
                <c:pt idx="37">
                  <c:v>1.5383578740315302</c:v>
                </c:pt>
                <c:pt idx="38">
                  <c:v>1.4739208473428866</c:v>
                </c:pt>
                <c:pt idx="39">
                  <c:v>1.4010230364256466</c:v>
                </c:pt>
                <c:pt idx="40">
                  <c:v>1.321717027924723</c:v>
                </c:pt>
                <c:pt idx="41">
                  <c:v>1.2381215149693314</c:v>
                </c:pt>
                <c:pt idx="42">
                  <c:v>1.1523689919886664</c:v>
                </c:pt>
                <c:pt idx="43">
                  <c:v>1.0665552650419232</c:v>
                </c:pt>
                <c:pt idx="44">
                  <c:v>0.98269188537239294</c:v>
                </c:pt>
                <c:pt idx="45">
                  <c:v>0.90266250027306316</c:v>
                </c:pt>
                <c:pt idx="46">
                  <c:v>0.82818398301164331</c:v>
                </c:pt>
                <c:pt idx="47">
                  <c:v>0.76077305644595905</c:v>
                </c:pt>
                <c:pt idx="48">
                  <c:v>0.70171896711329507</c:v>
                </c:pt>
                <c:pt idx="49">
                  <c:v>0.65206260216510614</c:v>
                </c:pt>
                <c:pt idx="50">
                  <c:v>0.6125822746385996</c:v>
                </c:pt>
                <c:pt idx="51">
                  <c:v>0.58378623721986411</c:v>
                </c:pt>
                <c:pt idx="52">
                  <c:v>0.56591182466767076</c:v>
                </c:pt>
                <c:pt idx="53">
                  <c:v>0.55893097396036162</c:v>
                </c:pt>
                <c:pt idx="54">
                  <c:v>0.56256173217431005</c:v>
                </c:pt>
                <c:pt idx="55">
                  <c:v>0.57628523786412422</c:v>
                </c:pt>
                <c:pt idx="56">
                  <c:v>0.59936755459498836</c:v>
                </c:pt>
                <c:pt idx="57">
                  <c:v>0.63088564708428885</c:v>
                </c:pt>
                <c:pt idx="58">
                  <c:v>0.66975672243385831</c:v>
                </c:pt>
                <c:pt idx="59">
                  <c:v>0.71477011194063478</c:v>
                </c:pt>
                <c:pt idx="60">
                  <c:v>0.76462084320461443</c:v>
                </c:pt>
                <c:pt idx="61">
                  <c:v>0.81794404744419158</c:v>
                </c:pt>
                <c:pt idx="62">
                  <c:v>0.8733493623359434</c:v>
                </c:pt>
                <c:pt idx="63">
                  <c:v>0.92945452513140991</c:v>
                </c:pt>
                <c:pt idx="64">
                  <c:v>0.98491740268324746</c:v>
                </c:pt>
                <c:pt idx="65">
                  <c:v>1.038465772409489</c:v>
                </c:pt>
                <c:pt idx="66">
                  <c:v>1.0889242489252613</c:v>
                </c:pt>
                <c:pt idx="67">
                  <c:v>1.1352378426428933</c:v>
                </c:pt>
                <c:pt idx="68">
                  <c:v>1.1764917364955945</c:v>
                </c:pt>
                <c:pt idx="69">
                  <c:v>1.2119269724003783</c:v>
                </c:pt>
                <c:pt idx="70">
                  <c:v>1.2409518474444312</c:v>
                </c:pt>
                <c:pt idx="71">
                  <c:v>1.2631489283996902</c:v>
                </c:pt>
                <c:pt idx="72">
                  <c:v>1.2782776994896898</c:v>
                </c:pt>
                <c:pt idx="73">
                  <c:v>1.2862729599557352</c:v>
                </c:pt>
                <c:pt idx="74">
                  <c:v>1.2872391827090037</c:v>
                </c:pt>
                <c:pt idx="75">
                  <c:v>1.2814411312746692</c:v>
                </c:pt>
                <c:pt idx="76">
                  <c:v>1.2692911076826829</c:v>
                </c:pt>
                <c:pt idx="77">
                  <c:v>1.2513332675991489</c:v>
                </c:pt>
                <c:pt idx="78">
                  <c:v>1.2282254898152214</c:v>
                </c:pt>
                <c:pt idx="79">
                  <c:v>1.2007193245512715</c:v>
                </c:pt>
                <c:pt idx="80">
                  <c:v>1.1696385685697286</c:v>
                </c:pt>
                <c:pt idx="81">
                  <c:v>1.1358570248339133</c:v>
                </c:pt>
                <c:pt idx="82">
                  <c:v>1.1002760007381136</c:v>
                </c:pt>
                <c:pt idx="83">
                  <c:v>1.063802082403148</c:v>
                </c:pt>
                <c:pt idx="84">
                  <c:v>1.0273256940928677</c:v>
                </c:pt>
                <c:pt idx="85">
                  <c:v>0.9917009126130979</c:v>
                </c:pt>
                <c:pt idx="86">
                  <c:v>0.95772695796275353</c:v>
                </c:pt>
                <c:pt idx="87">
                  <c:v>0.92613172503913299</c:v>
                </c:pt>
                <c:pt idx="88">
                  <c:v>0.8975576584997057</c:v>
                </c:pt>
                <c:pt idx="89">
                  <c:v>0.87255020567378638</c:v>
                </c:pt>
                <c:pt idx="90">
                  <c:v>0.8515490124571502</c:v>
                </c:pt>
                <c:pt idx="91">
                  <c:v>0.83488195616129501</c:v>
                </c:pt>
                <c:pt idx="92">
                  <c:v>0.82276203902893885</c:v>
                </c:pt>
                <c:pt idx="93">
                  <c:v>0.81528709818470202</c:v>
                </c:pt>
                <c:pt idx="94">
                  <c:v>0.81244222366067054</c:v>
                </c:pt>
                <c:pt idx="95">
                  <c:v>0.81410471716612887</c:v>
                </c:pt>
                <c:pt idx="96">
                  <c:v>0.82005137162887221</c:v>
                </c:pt>
                <c:pt idx="97">
                  <c:v>0.82996780619585153</c:v>
                </c:pt>
                <c:pt idx="98">
                  <c:v>0.84345955410639839</c:v>
                </c:pt>
                <c:pt idx="99">
                  <c:v>0.8600645721848289</c:v>
                </c:pt>
                <c:pt idx="100">
                  <c:v>0.87926682096003594</c:v>
                </c:pt>
                <c:pt idx="101">
                  <c:v>0.90051055370487154</c:v>
                </c:pt>
                <c:pt idx="102">
                  <c:v>0.92321495087959016</c:v>
                </c:pt>
                <c:pt idx="103">
                  <c:v>0.94678874323957019</c:v>
                </c:pt>
                <c:pt idx="104">
                  <c:v>0.97064448171834194</c:v>
                </c:pt>
                <c:pt idx="105">
                  <c:v>0.99421213444479806</c:v>
                </c:pt>
                <c:pt idx="106">
                  <c:v>1.0169517200750524</c:v>
                </c:pt>
                <c:pt idx="107">
                  <c:v>1.0383647210712221</c:v>
                </c:pt>
                <c:pt idx="108">
                  <c:v>1.0580040596046476</c:v>
                </c:pt>
                <c:pt idx="109">
                  <c:v>1.0754824612978393</c:v>
                </c:pt>
                <c:pt idx="110">
                  <c:v>1.0904790769091099</c:v>
                </c:pt>
                <c:pt idx="111">
                  <c:v>1.1027442781592935</c:v>
                </c:pt>
                <c:pt idx="112">
                  <c:v>1.1121025900726809</c:v>
                </c:pt>
                <c:pt idx="113">
                  <c:v>1.1184537673701811</c:v>
                </c:pt>
                <c:pt idx="114">
                  <c:v>1.1217720655954946</c:v>
                </c:pt>
                <c:pt idx="115">
                  <c:v>1.1221037978474293</c:v>
                </c:pt>
                <c:pt idx="116">
                  <c:v>1.119563304413064</c:v>
                </c:pt>
                <c:pt idx="117">
                  <c:v>1.1143274945487307</c:v>
                </c:pt>
                <c:pt idx="118">
                  <c:v>1.1066291465734388</c:v>
                </c:pt>
                <c:pt idx="119">
                  <c:v>1.0967491738980242</c:v>
                </c:pt>
                <c:pt idx="120">
                  <c:v>1.0850080803338142</c:v>
                </c:pt>
                <c:pt idx="121">
                  <c:v>1.0717568378734947</c:v>
                </c:pt>
                <c:pt idx="122">
                  <c:v>1.0573674241236348</c:v>
                </c:pt>
                <c:pt idx="123">
                  <c:v>1.0422232548393211</c:v>
                </c:pt>
                <c:pt idx="124">
                  <c:v>1.0267097398407199</c:v>
                </c:pt>
                <c:pt idx="125">
                  <c:v>1.0112051783695124</c:v>
                </c:pt>
                <c:pt idx="126">
                  <c:v>0.99607219316266526</c:v>
                </c:pt>
                <c:pt idx="127">
                  <c:v>0.98164988176116541</c:v>
                </c:pt>
                <c:pt idx="128">
                  <c:v>0.96824683948087631</c:v>
                </c:pt>
                <c:pt idx="129">
                  <c:v>0.95613518175173906</c:v>
                </c:pt>
                <c:pt idx="130">
                  <c:v>0.94554566491327741</c:v>
                </c:pt>
                <c:pt idx="131">
                  <c:v>0.936663974786344</c:v>
                </c:pt>
                <c:pt idx="132">
                  <c:v>0.92962822216720264</c:v>
                </c:pt>
                <c:pt idx="133">
                  <c:v>0.92452765453338415</c:v>
                </c:pt>
                <c:pt idx="134">
                  <c:v>0.92140256439731427</c:v>
                </c:pt>
                <c:pt idx="135">
                  <c:v>0.92024534752798293</c:v>
                </c:pt>
                <c:pt idx="136">
                  <c:v>0.9210026392531151</c:v>
                </c:pt>
                <c:pt idx="137">
                  <c:v>0.92357843474961399</c:v>
                </c:pt>
                <c:pt idx="138">
                  <c:v>0.92783808004016233</c:v>
                </c:pt>
                <c:pt idx="139">
                  <c:v>0.93361300466069064</c:v>
                </c:pt>
                <c:pt idx="140">
                  <c:v>0.94070605487526682</c:v>
                </c:pt>
                <c:pt idx="141">
                  <c:v>0.94889727802497559</c:v>
                </c:pt>
                <c:pt idx="142">
                  <c:v>0.95795000414434039</c:v>
                </c:pt>
                <c:pt idx="143">
                  <c:v>0.96761707031016919</c:v>
                </c:pt>
                <c:pt idx="144">
                  <c:v>0.9776470361643077</c:v>
                </c:pt>
                <c:pt idx="145">
                  <c:v>0.98779024545493932</c:v>
                </c:pt>
                <c:pt idx="146">
                  <c:v>0.99780459798076659</c:v>
                </c:pt>
                <c:pt idx="147">
                  <c:v>1.0074609086470738</c:v>
                </c:pt>
                <c:pt idx="148">
                  <c:v>1.0165477450498941</c:v>
                </c:pt>
                <c:pt idx="149">
                  <c:v>1.024875651652551</c:v>
                </c:pt>
                <c:pt idx="150">
                  <c:v>1.0322806867386114</c:v>
                </c:pt>
                <c:pt idx="151">
                  <c:v>1.0386272174323727</c:v>
                </c:pt>
                <c:pt idx="152">
                  <c:v>1.0438099376847372</c:v>
                </c:pt>
                <c:pt idx="153">
                  <c:v>1.0477550937492148</c:v>
                </c:pt>
                <c:pt idx="154">
                  <c:v>1.0504209208595523</c:v>
                </c:pt>
                <c:pt idx="155">
                  <c:v>1.0517973131358778</c:v>
                </c:pt>
                <c:pt idx="156">
                  <c:v>1.0519047657971365</c:v>
                </c:pt>
                <c:pt idx="157">
                  <c:v>1.0507926441964595</c:v>
                </c:pt>
                <c:pt idx="158">
                  <c:v>1.0485368477274268</c:v>
                </c:pt>
                <c:pt idx="159">
                  <c:v>1.0452369480341506</c:v>
                </c:pt>
                <c:pt idx="160">
                  <c:v>1.0410128900179252</c:v>
                </c:pt>
                <c:pt idx="161">
                  <c:v>1.0360013507508334</c:v>
                </c:pt>
                <c:pt idx="162">
                  <c:v>1.0303518555270708</c:v>
                </c:pt>
                <c:pt idx="163">
                  <c:v>1.0242227519114975</c:v>
                </c:pt>
                <c:pt idx="164">
                  <c:v>1.0177771418457895</c:v>
                </c:pt>
                <c:pt idx="165">
                  <c:v>1.0111788687634993</c:v>
                </c:pt>
                <c:pt idx="166">
                  <c:v>1.0045886514136002</c:v>
                </c:pt>
                <c:pt idx="167">
                  <c:v>0.99816044890821931</c:v>
                </c:pt>
                <c:pt idx="168">
                  <c:v>0.99203813264145047</c:v>
                </c:pt>
                <c:pt idx="169">
                  <c:v>0.98635253044890381</c:v>
                </c:pt>
                <c:pt idx="170">
                  <c:v>0.98121889699018572</c:v>
                </c:pt>
                <c:pt idx="171">
                  <c:v>0.97673485215080114</c:v>
                </c:pt>
                <c:pt idx="172">
                  <c:v>0.97297881659395702</c:v>
                </c:pt>
                <c:pt idx="173">
                  <c:v>0.97000896076259024</c:v>
                </c:pt>
                <c:pt idx="174">
                  <c:v>0.96786267094473655</c:v>
                </c:pt>
                <c:pt idx="175">
                  <c:v>0.96655652376227752</c:v>
                </c:pt>
                <c:pt idx="176">
                  <c:v>0.96608674889327473</c:v>
                </c:pt>
                <c:pt idx="177">
                  <c:v>0.9664301492331655</c:v>
                </c:pt>
                <c:pt idx="178">
                  <c:v>0.96754543824970884</c:v>
                </c:pt>
                <c:pt idx="179">
                  <c:v>0.96937494616476738</c:v>
                </c:pt>
                <c:pt idx="180">
                  <c:v>0.97184663993863385</c:v>
                </c:pt>
                <c:pt idx="181">
                  <c:v>0.97487639693562922</c:v>
                </c:pt>
                <c:pt idx="182">
                  <c:v>0.97837046866865718</c:v>
                </c:pt>
                <c:pt idx="183">
                  <c:v>0.98222806917072147</c:v>
                </c:pt>
                <c:pt idx="184">
                  <c:v>0.9863440222997053</c:v>
                </c:pt>
                <c:pt idx="185">
                  <c:v>0.99061140358888677</c:v>
                </c:pt>
                <c:pt idx="186">
                  <c:v>0.99492411501586697</c:v>
                </c:pt>
                <c:pt idx="187">
                  <c:v>0.99917933515273427</c:v>
                </c:pt>
                <c:pt idx="188">
                  <c:v>1.0032797924302586</c:v>
                </c:pt>
                <c:pt idx="189">
                  <c:v>1.007135815527078</c:v>
                </c:pt>
                <c:pt idx="190">
                  <c:v>1.0106671219930126</c:v>
                </c:pt>
                <c:pt idx="191">
                  <c:v>1.013804313934096</c:v>
                </c:pt>
                <c:pt idx="192">
                  <c:v>1.0164900577196119</c:v>
                </c:pt>
                <c:pt idx="193">
                  <c:v>1.0186799330109961</c:v>
                </c:pt>
                <c:pt idx="194">
                  <c:v>1.0203429447552457</c:v>
                </c:pt>
                <c:pt idx="195">
                  <c:v>1.0214616999359758</c:v>
                </c:pt>
                <c:pt idx="196">
                  <c:v>1.0220322586505741</c:v>
                </c:pt>
                <c:pt idx="197">
                  <c:v>1.0220636763152715</c:v>
                </c:pt>
                <c:pt idx="198">
                  <c:v>1.021577260344247</c:v>
                </c:pt>
                <c:pt idx="199">
                  <c:v>1.0206055703790236</c:v>
                </c:pt>
                <c:pt idx="200">
                  <c:v>1.0191911959595554</c:v>
                </c:pt>
                <c:pt idx="201">
                  <c:v>1.0173853493532294</c:v>
                </c:pt>
                <c:pt idx="202">
                  <c:v>1.0152463140434291</c:v>
                </c:pt>
                <c:pt idx="203">
                  <c:v>1.0128377911026587</c:v>
                </c:pt>
                <c:pt idx="204">
                  <c:v>1.0102271863395331</c:v>
                </c:pt>
                <c:pt idx="205">
                  <c:v>1.007483880741991</c:v>
                </c:pt>
                <c:pt idx="206">
                  <c:v>1.0046775253916045</c:v>
                </c:pt>
                <c:pt idx="207">
                  <c:v>1.0018763997675098</c:v>
                </c:pt>
                <c:pt idx="208">
                  <c:v>0.99914586928321447</c:v>
                </c:pt>
                <c:pt idx="209">
                  <c:v>0.99654697411086879</c:v>
                </c:pt>
                <c:pt idx="210">
                  <c:v>0.9941351769633503</c:v>
                </c:pt>
                <c:pt idx="211">
                  <c:v>0.99195929265172633</c:v>
                </c:pt>
                <c:pt idx="212">
                  <c:v>0.99006061704707293</c:v>
                </c:pt>
                <c:pt idx="213">
                  <c:v>0.9884722676864609</c:v>
                </c:pt>
                <c:pt idx="214">
                  <c:v>0.9872187428075323</c:v>
                </c:pt>
                <c:pt idx="215">
                  <c:v>0.98631570020491133</c:v>
                </c:pt>
                <c:pt idx="216">
                  <c:v>0.98576995209832086</c:v>
                </c:pt>
                <c:pt idx="217">
                  <c:v>0.98557966730084168</c:v>
                </c:pt>
                <c:pt idx="218">
                  <c:v>0.98573476747866995</c:v>
                </c:pt>
                <c:pt idx="219">
                  <c:v>0.98621750028974753</c:v>
                </c:pt>
                <c:pt idx="220">
                  <c:v>0.98700316875134075</c:v>
                </c:pt>
                <c:pt idx="221">
                  <c:v>0.98806099337333086</c:v>
                </c:pt>
                <c:pt idx="222">
                  <c:v>0.98935508144500406</c:v>
                </c:pt>
                <c:pt idx="223">
                  <c:v>0.99084547640164156</c:v>
                </c:pt>
                <c:pt idx="224">
                  <c:v>0.99248925942932242</c:v>
                </c:pt>
                <c:pt idx="225">
                  <c:v>0.99424167538167252</c:v>
                </c:pt>
                <c:pt idx="226">
                  <c:v>0.99605725565488645</c:v>
                </c:pt>
                <c:pt idx="227">
                  <c:v>0.99789091185692147</c:v>
                </c:pt>
                <c:pt idx="228">
                  <c:v>0.99969897586025258</c:v>
                </c:pt>
                <c:pt idx="229">
                  <c:v>1.0014401640808668</c:v>
                </c:pt>
                <c:pt idx="230">
                  <c:v>1.0030764465060777</c:v>
                </c:pt>
                <c:pt idx="231">
                  <c:v>1.0045738040200829</c:v>
                </c:pt>
                <c:pt idx="232">
                  <c:v>1.0059028608639338</c:v>
                </c:pt>
                <c:pt idx="233">
                  <c:v>1.0070393825280981</c:v>
                </c:pt>
                <c:pt idx="234">
                  <c:v>1.0079646329229159</c:v>
                </c:pt>
                <c:pt idx="235">
                  <c:v>1.0086655882184337</c:v>
                </c:pt>
                <c:pt idx="236">
                  <c:v>1.0091350082073716</c:v>
                </c:pt>
                <c:pt idx="237">
                  <c:v>1.0093713693457085</c:v>
                </c:pt>
                <c:pt idx="238">
                  <c:v>1.0093786666938735</c:v>
                </c:pt>
                <c:pt idx="239">
                  <c:v>1.0091660947554877</c:v>
                </c:pt>
                <c:pt idx="240">
                  <c:v>1.0087476196370919</c:v>
                </c:pt>
                <c:pt idx="241">
                  <c:v>1.0081414569887219</c:v>
                </c:pt>
                <c:pt idx="242">
                  <c:v>1.0073694717998332</c:v>
                </c:pt>
                <c:pt idx="243">
                  <c:v>1.0064565172973676</c:v>
                </c:pt>
                <c:pt idx="244">
                  <c:v>1.0054297309133409</c:v>
                </c:pt>
                <c:pt idx="245">
                  <c:v>1.0043178055597992</c:v>
                </c:pt>
                <c:pt idx="246">
                  <c:v>1.0031502542814394</c:v>
                </c:pt>
                <c:pt idx="247">
                  <c:v>1.0019566857724089</c:v>
                </c:pt>
                <c:pt idx="248">
                  <c:v>1.0007661072745158</c:v>
                </c:pt>
                <c:pt idx="249">
                  <c:v>0.99960627005771951</c:v>
                </c:pt>
                <c:pt idx="250">
                  <c:v>0.99850307106535241</c:v>
                </c:pt>
                <c:pt idx="251">
                  <c:v>0.99748002243628964</c:v>
                </c:pt>
                <c:pt idx="252">
                  <c:v>0.99655779854830406</c:v>
                </c:pt>
                <c:pt idx="253">
                  <c:v>0.99575386801763399</c:v>
                </c:pt>
                <c:pt idx="254">
                  <c:v>0.99508221579683243</c:v>
                </c:pt>
                <c:pt idx="255">
                  <c:v>0.9945531581933732</c:v>
                </c:pt>
                <c:pt idx="256">
                  <c:v>0.99417325134065693</c:v>
                </c:pt>
                <c:pt idx="257">
                  <c:v>0.99394529144343668</c:v>
                </c:pt>
                <c:pt idx="258">
                  <c:v>0.99386840303969282</c:v>
                </c:pt>
                <c:pt idx="259">
                  <c:v>0.99393820961400958</c:v>
                </c:pt>
                <c:pt idx="260">
                  <c:v>0.99414707920113043</c:v>
                </c:pt>
                <c:pt idx="261">
                  <c:v>0.99448443616368698</c:v>
                </c:pt>
                <c:pt idx="262">
                  <c:v>0.99493712913928789</c:v>
                </c:pt>
                <c:pt idx="263">
                  <c:v>0.99548984424618436</c:v>
                </c:pt>
                <c:pt idx="264">
                  <c:v>0.99612555202323472</c:v>
                </c:pt>
                <c:pt idx="265">
                  <c:v>0.99682597626128755</c:v>
                </c:pt>
                <c:pt idx="266">
                  <c:v>0.99757207285478477</c:v>
                </c:pt>
                <c:pt idx="267">
                  <c:v>0.99834450705315569</c:v>
                </c:pt>
                <c:pt idx="268">
                  <c:v>0.99912411800413936</c:v>
                </c:pt>
                <c:pt idx="269">
                  <c:v>0.99989236023284001</c:v>
                </c:pt>
                <c:pt idx="270">
                  <c:v>1.0006317126637119</c:v>
                </c:pt>
                <c:pt idx="271">
                  <c:v>1.0013260469365735</c:v>
                </c:pt>
                <c:pt idx="272">
                  <c:v>1.0019609480580089</c:v>
                </c:pt>
                <c:pt idx="273">
                  <c:v>1.0025239818299301</c:v>
                </c:pt>
                <c:pt idx="274">
                  <c:v>1.0030049049703651</c:v>
                </c:pt>
                <c:pt idx="275">
                  <c:v>1.0033958153502265</c:v>
                </c:pt>
                <c:pt idx="276">
                  <c:v>1.0036912412771299</c:v>
                </c:pt>
                <c:pt idx="277">
                  <c:v>1.0038881702280575</c:v>
                </c:pt>
                <c:pt idx="278">
                  <c:v>1.003986018833835</c:v>
                </c:pt>
                <c:pt idx="279">
                  <c:v>1.0039865472200795</c:v>
                </c:pt>
                <c:pt idx="280">
                  <c:v>1.0038937219850479</c:v>
                </c:pt>
                <c:pt idx="281">
                  <c:v>1.0037135331223093</c:v>
                </c:pt>
                <c:pt idx="282">
                  <c:v>1.003453771057385</c:v>
                </c:pt>
                <c:pt idx="283">
                  <c:v>1.0031237706490654</c:v>
                </c:pt>
                <c:pt idx="284">
                  <c:v>1.0027341294994434</c:v>
                </c:pt>
                <c:pt idx="285">
                  <c:v>1.0022964082179111</c:v>
                </c:pt>
                <c:pt idx="286">
                  <c:v>1.0018228203942814</c:v>
                </c:pt>
                <c:pt idx="287">
                  <c:v>1.0013259199600488</c:v>
                </c:pt>
                <c:pt idx="288">
                  <c:v>1.0008182933639949</c:v>
                </c:pt>
                <c:pt idx="289">
                  <c:v>1.000312263572007</c:v>
                </c:pt>
                <c:pt idx="290">
                  <c:v>0.9998196123375549</c:v>
                </c:pt>
                <c:pt idx="291">
                  <c:v>0.99935132649795344</c:v>
                </c:pt>
                <c:pt idx="292">
                  <c:v>0.99891737325375862</c:v>
                </c:pt>
                <c:pt idx="293">
                  <c:v>0.99852650850741109</c:v>
                </c:pt>
                <c:pt idx="294">
                  <c:v>0.99818612139661611</c:v>
                </c:pt>
                <c:pt idx="295">
                  <c:v>0.99790211718237154</c:v>
                </c:pt>
                <c:pt idx="296">
                  <c:v>0.99767883966529636</c:v>
                </c:pt>
                <c:pt idx="297">
                  <c:v>0.99751903333050107</c:v>
                </c:pt>
                <c:pt idx="298">
                  <c:v>0.99742384448294075</c:v>
                </c:pt>
                <c:pt idx="299">
                  <c:v>0.99739285975253211</c:v>
                </c:pt>
                <c:pt idx="300">
                  <c:v>0.99742417953968654</c:v>
                </c:pt>
                <c:pt idx="301">
                  <c:v>0.99751452325322143</c:v>
                </c:pt>
                <c:pt idx="302">
                  <c:v>0.99765936257700627</c:v>
                </c:pt>
                <c:pt idx="303">
                  <c:v>0.9978530784993731</c:v>
                </c:pt>
                <c:pt idx="304">
                  <c:v>0.99808913745741312</c:v>
                </c:pt>
                <c:pt idx="305">
                  <c:v>0.99836028169079427</c:v>
                </c:pt>
                <c:pt idx="306">
                  <c:v>0.99865872876762563</c:v>
                </c:pt>
                <c:pt idx="307">
                  <c:v>0.99897637523611715</c:v>
                </c:pt>
                <c:pt idx="308">
                  <c:v>0.99930499946551177</c:v>
                </c:pt>
                <c:pt idx="309">
                  <c:v>0.99963645896057429</c:v>
                </c:pt>
                <c:pt idx="310">
                  <c:v>0.99996287775611437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51-47D1-A4E5-4FFED4EA3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92432"/>
        <c:axId val="549390792"/>
      </c:scatterChart>
      <c:scatterChart>
        <c:scatterStyle val="lineMarker"/>
        <c:varyColors val="0"/>
        <c:ser>
          <c:idx val="1"/>
          <c:order val="1"/>
          <c:tx>
            <c:strRef>
              <c:f>'PID Calculations'!$C$1</c:f>
              <c:strCache>
                <c:ptCount val="1"/>
                <c:pt idx="0">
                  <c:v>Manipulated Value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'PID Calculations'!$A$2:$A$312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'PID Calculations'!$C$2:$C$312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</c:v>
                </c:pt>
                <c:pt idx="11">
                  <c:v>0.85</c:v>
                </c:pt>
                <c:pt idx="12">
                  <c:v>1.1000000000000001</c:v>
                </c:pt>
                <c:pt idx="13">
                  <c:v>1.35</c:v>
                </c:pt>
                <c:pt idx="14">
                  <c:v>1.6</c:v>
                </c:pt>
                <c:pt idx="15">
                  <c:v>1.8159279386478557</c:v>
                </c:pt>
                <c:pt idx="16">
                  <c:v>2.0070455340849254</c:v>
                </c:pt>
                <c:pt idx="17">
                  <c:v>2.1700465705241339</c:v>
                </c:pt>
                <c:pt idx="18">
                  <c:v>2.3019725160893336</c:v>
                </c:pt>
                <c:pt idx="19">
                  <c:v>2.4001759601376986</c:v>
                </c:pt>
                <c:pt idx="20">
                  <c:v>2.4642227378129169</c:v>
                </c:pt>
                <c:pt idx="21">
                  <c:v>2.4940045825647834</c:v>
                </c:pt>
                <c:pt idx="22">
                  <c:v>2.4901994038838557</c:v>
                </c:pt>
                <c:pt idx="23">
                  <c:v>2.4542470975259563</c:v>
                </c:pt>
                <c:pt idx="24">
                  <c:v>2.3883217492238518</c:v>
                </c:pt>
                <c:pt idx="25">
                  <c:v>2.2951913844808196</c:v>
                </c:pt>
                <c:pt idx="26">
                  <c:v>2.1781472755882132</c:v>
                </c:pt>
                <c:pt idx="27">
                  <c:v>2.040906833950082</c:v>
                </c:pt>
                <c:pt idx="28">
                  <c:v>1.8875094861443207</c:v>
                </c:pt>
                <c:pt idx="29">
                  <c:v>1.722207048715612</c:v>
                </c:pt>
                <c:pt idx="30">
                  <c:v>1.5493562238042009</c:v>
                </c:pt>
                <c:pt idx="31">
                  <c:v>1.3733123611336417</c:v>
                </c:pt>
                <c:pt idx="32">
                  <c:v>1.1983275258689301</c:v>
                </c:pt>
                <c:pt idx="33">
                  <c:v>1.028455115647319</c:v>
                </c:pt>
                <c:pt idx="34">
                  <c:v>0.86746311415810962</c:v>
                </c:pt>
                <c:pt idx="35">
                  <c:v>0.71875754646949308</c:v>
                </c:pt>
                <c:pt idx="36">
                  <c:v>0.58531753504476502</c:v>
                </c:pt>
                <c:pt idx="37">
                  <c:v>0.46964300570897166</c:v>
                </c:pt>
                <c:pt idx="38">
                  <c:v>0.37371575321427519</c:v>
                </c:pt>
                <c:pt idx="39">
                  <c:v>0.29897422792889761</c:v>
                </c:pt>
                <c:pt idx="40">
                  <c:v>0.2463020739230401</c:v>
                </c:pt>
                <c:pt idx="41">
                  <c:v>0.21603012471509428</c:v>
                </c:pt>
                <c:pt idx="42">
                  <c:v>0.20795125976116044</c:v>
                </c:pt>
                <c:pt idx="43">
                  <c:v>0.22134724793203975</c:v>
                </c:pt>
                <c:pt idx="44">
                  <c:v>0.25502645947327712</c:v>
                </c:pt>
                <c:pt idx="45">
                  <c:v>0.30737111918977678</c:v>
                </c:pt>
                <c:pt idx="46">
                  <c:v>0.37639260447836287</c:v>
                </c:pt>
                <c:pt idx="47">
                  <c:v>0.45979316466486264</c:v>
                </c:pt>
                <c:pt idx="48">
                  <c:v>0.55503235415297125</c:v>
                </c:pt>
                <c:pt idx="49">
                  <c:v>0.65939643134356096</c:v>
                </c:pt>
                <c:pt idx="50">
                  <c:v>0.77006897731818835</c:v>
                </c:pt>
                <c:pt idx="51">
                  <c:v>0.88420103110977966</c:v>
                </c:pt>
                <c:pt idx="52">
                  <c:v>0.99897911933612971</c:v>
                </c:pt>
                <c:pt idx="53">
                  <c:v>1.1116896735935975</c:v>
                </c:pt>
                <c:pt idx="54">
                  <c:v>1.2197784751751379</c:v>
                </c:pt>
                <c:pt idx="55">
                  <c:v>1.320903938717672</c:v>
                </c:pt>
                <c:pt idx="56">
                  <c:v>1.4129832392131223</c:v>
                </c:pt>
                <c:pt idx="57">
                  <c:v>1.494230495070795</c:v>
                </c:pt>
                <c:pt idx="58">
                  <c:v>1.5631864380899811</c:v>
                </c:pt>
                <c:pt idx="59">
                  <c:v>1.6187392237774507</c:v>
                </c:pt>
                <c:pt idx="60">
                  <c:v>1.6601362570339042</c:v>
                </c:pt>
                <c:pt idx="61">
                  <c:v>1.6869871236890044</c:v>
                </c:pt>
                <c:pt idx="62">
                  <c:v>1.6992579228929052</c:v>
                </c:pt>
                <c:pt idx="63">
                  <c:v>1.6972574846316395</c:v>
                </c:pt>
                <c:pt idx="64">
                  <c:v>1.6816161268176846</c:v>
                </c:pt>
                <c:pt idx="65">
                  <c:v>1.6532577543111278</c:v>
                </c:pt>
                <c:pt idx="66">
                  <c:v>1.6133662252992922</c:v>
                </c:pt>
                <c:pt idx="67">
                  <c:v>1.5633470068373978</c:v>
                </c:pt>
                <c:pt idx="68">
                  <c:v>1.5047852098650536</c:v>
                </c:pt>
                <c:pt idx="69">
                  <c:v>1.4394011341982849</c:v>
                </c:pt>
                <c:pt idx="70">
                  <c:v>1.3690044660717584</c:v>
                </c:pt>
                <c:pt idx="71">
                  <c:v>1.2954482556374955</c:v>
                </c:pt>
                <c:pt idx="72">
                  <c:v>1.220583760883573</c:v>
                </c:pt>
                <c:pt idx="73">
                  <c:v>1.1462171797315235</c:v>
                </c:pt>
                <c:pt idx="74">
                  <c:v>1.0740692060906285</c:v>
                </c:pt>
                <c:pt idx="75">
                  <c:v>1.0057382412739782</c:v>
                </c:pt>
                <c:pt idx="76">
                  <c:v>0.94266797261050261</c:v>
                </c:pt>
                <c:pt idx="77">
                  <c:v>0.88611989973995231</c:v>
                </c:pt>
                <c:pt idx="78">
                  <c:v>0.83715124951052156</c:v>
                </c:pt>
                <c:pt idx="79">
                  <c:v>0.79659857621508612</c:v>
                </c:pt>
                <c:pt idx="80">
                  <c:v>0.76506719866619399</c:v>
                </c:pt>
                <c:pt idx="81">
                  <c:v>0.74292648276525108</c:v>
                </c:pt>
                <c:pt idx="82">
                  <c:v>0.73031084101425259</c:v>
                </c:pt>
                <c:pt idx="83">
                  <c:v>0.72712619183070359</c:v>
                </c:pt>
                <c:pt idx="84">
                  <c:v>0.73306150421608474</c:v>
                </c:pt>
                <c:pt idx="85">
                  <c:v>0.74760494958072965</c:v>
                </c:pt>
                <c:pt idx="86">
                  <c:v>0.77006409421766175</c:v>
                </c:pt>
                <c:pt idx="87">
                  <c:v>0.79958949448114569</c:v>
                </c:pt>
                <c:pt idx="88">
                  <c:v>0.83520100314501877</c:v>
                </c:pt>
                <c:pt idx="89">
                  <c:v>0.87581606021564395</c:v>
                </c:pt>
                <c:pt idx="90">
                  <c:v>0.92027922472717905</c:v>
                </c:pt>
                <c:pt idx="91">
                  <c:v>0.96739220539040471</c:v>
                </c:pt>
                <c:pt idx="92">
                  <c:v>1.0159436666294948</c:v>
                </c:pt>
                <c:pt idx="93">
                  <c:v>1.0647381213788021</c:v>
                </c:pt>
                <c:pt idx="94">
                  <c:v>1.1126232715470454</c:v>
                </c:pt>
                <c:pt idx="95">
                  <c:v>1.1585152195286028</c:v>
                </c:pt>
                <c:pt idx="96">
                  <c:v>1.2014210475594247</c:v>
                </c:pt>
                <c:pt idx="97">
                  <c:v>1.2404583439120191</c:v>
                </c:pt>
                <c:pt idx="98">
                  <c:v>1.274871343616728</c:v>
                </c:pt>
                <c:pt idx="99">
                  <c:v>1.3040434442430702</c:v>
                </c:pt>
                <c:pt idx="100">
                  <c:v>1.3275059519317387</c:v>
                </c:pt>
                <c:pt idx="101">
                  <c:v>1.3449430070448283</c:v>
                </c:pt>
                <c:pt idx="102">
                  <c:v>1.3561927303137793</c:v>
                </c:pt>
                <c:pt idx="103">
                  <c:v>1.3612447171778939</c:v>
                </c:pt>
                <c:pt idx="104">
                  <c:v>1.3602340882807382</c:v>
                </c:pt>
                <c:pt idx="105">
                  <c:v>1.3534323762152789</c:v>
                </c:pt>
                <c:pt idx="106">
                  <c:v>1.3412355912259268</c:v>
                </c:pt>
                <c:pt idx="107">
                  <c:v>1.3241498606094619</c:v>
                </c:pt>
                <c:pt idx="108">
                  <c:v>1.3027750772216011</c:v>
                </c:pt>
                <c:pt idx="109">
                  <c:v>1.2777870213045242</c:v>
                </c:pt>
                <c:pt idx="110">
                  <c:v>1.2499184366133018</c:v>
                </c:pt>
                <c:pt idx="111">
                  <c:v>1.2199395466359142</c:v>
                </c:pt>
                <c:pt idx="112">
                  <c:v>1.1886384899480584</c:v>
                </c:pt>
                <c:pt idx="113">
                  <c:v>1.156802136051388</c:v>
                </c:pt>
                <c:pt idx="114">
                  <c:v>1.1251977152736548</c:v>
                </c:pt>
                <c:pt idx="115">
                  <c:v>1.0945556595236203</c:v>
                </c:pt>
                <c:pt idx="116">
                  <c:v>1.0655540061223823</c:v>
                </c:pt>
                <c:pt idx="117">
                  <c:v>1.0388046659377161</c:v>
                </c:pt>
                <c:pt idx="118">
                  <c:v>1.0148418010857085</c:v>
                </c:pt>
                <c:pt idx="119">
                  <c:v>0.99411249804759771</c:v>
                </c:pt>
                <c:pt idx="120">
                  <c:v>0.97696986071161762</c:v>
                </c:pt>
                <c:pt idx="121">
                  <c:v>0.9636685861043558</c:v>
                </c:pt>
                <c:pt idx="122">
                  <c:v>0.95436302488589797</c:v>
                </c:pt>
                <c:pt idx="123">
                  <c:v>0.94910767042557753</c:v>
                </c:pt>
                <c:pt idx="124">
                  <c:v>0.94785996571490805</c:v>
                </c:pt>
                <c:pt idx="125">
                  <c:v>0.95048526763745256</c:v>
                </c:pt>
                <c:pt idx="126">
                  <c:v>0.95676376416918274</c:v>
                </c:pt>
                <c:pt idx="127">
                  <c:v>0.96639910271941631</c:v>
                </c:pt>
                <c:pt idx="128">
                  <c:v>0.9790284576472984</c:v>
                </c:pt>
                <c:pt idx="129">
                  <c:v>0.99423374241456164</c:v>
                </c:pt>
                <c:pt idx="130">
                  <c:v>1.0115536570797039</c:v>
                </c:pt>
                <c:pt idx="131">
                  <c:v>1.0304962549275445</c:v>
                </c:pt>
                <c:pt idx="132">
                  <c:v>1.0505517128024433</c:v>
                </c:pt>
                <c:pt idx="133">
                  <c:v>1.0712049978409337</c:v>
                </c:pt>
                <c:pt idx="134">
                  <c:v>1.0919481382892295</c:v>
                </c:pt>
                <c:pt idx="135">
                  <c:v>1.1122918273114999</c:v>
                </c:pt>
                <c:pt idx="136">
                  <c:v>1.1317761153944248</c:v>
                </c:pt>
                <c:pt idx="137">
                  <c:v>1.1499799782832467</c:v>
                </c:pt>
                <c:pt idx="138">
                  <c:v>1.1665295824215143</c:v>
                </c:pt>
                <c:pt idx="139">
                  <c:v>1.1811051076391565</c:v>
                </c:pt>
                <c:pt idx="140">
                  <c:v>1.1934460263452382</c:v>
                </c:pt>
                <c:pt idx="141">
                  <c:v>1.2033547787365961</c:v>
                </c:pt>
                <c:pt idx="142">
                  <c:v>1.2106988235587335</c:v>
                </c:pt>
                <c:pt idx="143">
                  <c:v>1.215411082823151</c:v>
                </c:pt>
                <c:pt idx="144">
                  <c:v>1.2174888357331257</c:v>
                </c:pt>
                <c:pt idx="145">
                  <c:v>1.2169911511176696</c:v>
                </c:pt>
                <c:pt idx="146">
                  <c:v>1.2140349782384385</c:v>
                </c:pt>
                <c:pt idx="147">
                  <c:v>1.2087900423434625</c:v>
                </c:pt>
                <c:pt idx="148">
                  <c:v>1.2014727133400018</c:v>
                </c:pt>
                <c:pt idx="149">
                  <c:v>1.1923390331159343</c:v>
                </c:pt>
                <c:pt idx="150">
                  <c:v>1.1816770991511603</c:v>
                </c:pt>
                <c:pt idx="151">
                  <c:v>1.1697990090502506</c:v>
                </c:pt>
                <c:pt idx="152">
                  <c:v>1.1570325725407389</c:v>
                </c:pt>
                <c:pt idx="153">
                  <c:v>1.1437129944808679</c:v>
                </c:pt>
                <c:pt idx="154">
                  <c:v>1.1301747247773617</c:v>
                </c:pt>
                <c:pt idx="155">
                  <c:v>1.1167436591966784</c:v>
                </c:pt>
                <c:pt idx="156">
                  <c:v>1.1037298593159537</c:v>
                </c:pt>
                <c:pt idx="157">
                  <c:v>1.0914209408270759</c:v>
                </c:pt>
                <c:pt idx="158">
                  <c:v>1.0800762576593805</c:v>
                </c:pt>
                <c:pt idx="159">
                  <c:v>1.0699219855434894</c:v>
                </c:pt>
                <c:pt idx="160">
                  <c:v>1.0611471833446871</c:v>
                </c:pt>
                <c:pt idx="161">
                  <c:v>1.0539008844004607</c:v>
                </c:pt>
                <c:pt idx="162">
                  <c:v>1.0482902438470099</c:v>
                </c:pt>
                <c:pt idx="163">
                  <c:v>1.0443797421345862</c:v>
                </c:pt>
                <c:pt idx="164">
                  <c:v>1.0421914201961364</c:v>
                </c:pt>
                <c:pt idx="165">
                  <c:v>1.0417060985840632</c:v>
                </c:pt>
                <c:pt idx="166">
                  <c:v>1.0428655118031278</c:v>
                </c:pt>
                <c:pt idx="167">
                  <c:v>1.0455752704529562</c:v>
                </c:pt>
                <c:pt idx="168">
                  <c:v>1.0497085479859627</c:v>
                </c:pt>
                <c:pt idx="169">
                  <c:v>1.055110376141128</c:v>
                </c:pt>
                <c:pt idx="170">
                  <c:v>1.061602423604133</c:v>
                </c:pt>
                <c:pt idx="171">
                  <c:v>1.0689881262602174</c:v>
                </c:pt>
                <c:pt idx="172">
                  <c:v>1.0770580345566236</c:v>
                </c:pt>
                <c:pt idx="173">
                  <c:v>1.0855952439069543</c:v>
                </c:pt>
                <c:pt idx="174">
                  <c:v>1.0943807776070191</c:v>
                </c:pt>
                <c:pt idx="175">
                  <c:v>1.1031987981803102</c:v>
                </c:pt>
                <c:pt idx="176">
                  <c:v>1.1118415321611428</c:v>
                </c:pt>
                <c:pt idx="177">
                  <c:v>1.1201138047338897</c:v>
                </c:pt>
                <c:pt idx="178">
                  <c:v>1.1278370940156721</c:v>
                </c:pt>
                <c:pt idx="179">
                  <c:v>1.1348530297042099</c:v>
                </c:pt>
                <c:pt idx="180">
                  <c:v>1.1410262768986983</c:v>
                </c:pt>
                <c:pt idx="181">
                  <c:v>1.1462467627158426</c:v>
                </c:pt>
                <c:pt idx="182">
                  <c:v>1.1504312204421185</c:v>
                </c:pt>
                <c:pt idx="183">
                  <c:v>1.1535240429737157</c:v>
                </c:pt>
                <c:pt idx="184">
                  <c:v>1.1554974538036449</c:v>
                </c:pt>
                <c:pt idx="185">
                  <c:v>1.1563510194552098</c:v>
                </c:pt>
                <c:pt idx="186">
                  <c:v>1.1561105417017998</c:v>
                </c:pt>
                <c:pt idx="187">
                  <c:v>1.1548263808657127</c:v>
                </c:pt>
                <c:pt idx="188">
                  <c:v>1.1525712727110144</c:v>
                </c:pt>
                <c:pt idx="189">
                  <c:v>1.1494377107453582</c:v>
                </c:pt>
                <c:pt idx="190">
                  <c:v>1.1455349729840281</c:v>
                </c:pt>
                <c:pt idx="191">
                  <c:v>1.1409858773211248</c:v>
                </c:pt>
                <c:pt idx="192">
                  <c:v>1.1359233525662911</c:v>
                </c:pt>
                <c:pt idx="193">
                  <c:v>1.1304869129615576</c:v>
                </c:pt>
                <c:pt idx="194">
                  <c:v>1.1248191226622588</c:v>
                </c:pt>
                <c:pt idx="195">
                  <c:v>1.1190621333650095</c:v>
                </c:pt>
                <c:pt idx="196">
                  <c:v>1.1133543731522564</c:v>
                </c:pt>
                <c:pt idx="197">
                  <c:v>1.1078274578907945</c:v>
                </c:pt>
                <c:pt idx="198">
                  <c:v>1.1026033883945914</c:v>
                </c:pt>
                <c:pt idx="199">
                  <c:v>1.0977920872876636</c:v>
                </c:pt>
                <c:pt idx="200">
                  <c:v>1.0934893193445885</c:v>
                </c:pt>
                <c:pt idx="201">
                  <c:v>1.0897750283184955</c:v>
                </c:pt>
                <c:pt idx="202">
                  <c:v>1.0867121121660683</c:v>
                </c:pt>
                <c:pt idx="203">
                  <c:v>1.0843456474196733</c:v>
                </c:pt>
                <c:pt idx="204">
                  <c:v>1.0827025625018842</c:v>
                </c:pt>
                <c:pt idx="205">
                  <c:v>1.081791749275526</c:v>
                </c:pt>
                <c:pt idx="206">
                  <c:v>1.0816045923002604</c:v>
                </c:pt>
                <c:pt idx="207">
                  <c:v>1.0821158863268161</c:v>
                </c:pt>
                <c:pt idx="208">
                  <c:v>1.0832851046755156</c:v>
                </c:pt>
                <c:pt idx="209">
                  <c:v>1.0850579744581195</c:v>
                </c:pt>
                <c:pt idx="210">
                  <c:v>1.0873683092189133</c:v>
                </c:pt>
                <c:pt idx="211">
                  <c:v>1.0901400455650501</c:v>
                </c:pt>
                <c:pt idx="212">
                  <c:v>1.0932894277649106</c:v>
                </c:pt>
                <c:pt idx="213">
                  <c:v>1.0967272831195096</c:v>
                </c:pt>
                <c:pt idx="214">
                  <c:v>1.1003613311252514</c:v>
                </c:pt>
                <c:pt idx="215">
                  <c:v>1.1040984709849411</c:v>
                </c:pt>
                <c:pt idx="216">
                  <c:v>1.1078469947976675</c:v>
                </c:pt>
                <c:pt idx="217">
                  <c:v>1.1115186776515749</c:v>
                </c:pt>
                <c:pt idx="218">
                  <c:v>1.1150307007196674</c:v>
                </c:pt>
                <c:pt idx="219">
                  <c:v>1.1183073691633534</c:v>
                </c:pt>
                <c:pt idx="220">
                  <c:v>1.1212815930139608</c:v>
                </c:pt>
                <c:pt idx="221">
                  <c:v>1.1238961060529313</c:v>
                </c:pt>
                <c:pt idx="222">
                  <c:v>1.1261044048665947</c:v>
                </c:pt>
                <c:pt idx="223">
                  <c:v>1.1278713975313612</c:v>
                </c:pt>
                <c:pt idx="224">
                  <c:v>1.1291737586143422</c:v>
                </c:pt>
                <c:pt idx="225">
                  <c:v>1.1299999941856016</c:v>
                </c:pt>
                <c:pt idx="226">
                  <c:v>1.1303502271762553</c:v>
                </c:pt>
                <c:pt idx="227">
                  <c:v>1.1302357195413126</c:v>
                </c:pt>
                <c:pt idx="228">
                  <c:v>1.1296781531750837</c:v>
                </c:pt>
                <c:pt idx="229">
                  <c:v>1.128708696277652</c:v>
                </c:pt>
                <c:pt idx="230">
                  <c:v>1.1273668858023087</c:v>
                </c:pt>
                <c:pt idx="231">
                  <c:v>1.1256993596673861</c:v>
                </c:pt>
                <c:pt idx="232">
                  <c:v>1.1237584745560549</c:v>
                </c:pt>
                <c:pt idx="233">
                  <c:v>1.121600846341573</c:v>
                </c:pt>
                <c:pt idx="234">
                  <c:v>1.1192858504726577</c:v>
                </c:pt>
                <c:pt idx="235">
                  <c:v>1.1168741190646181</c:v>
                </c:pt>
                <c:pt idx="236">
                  <c:v>1.1144260700166468</c:v>
                </c:pt>
                <c:pt idx="237">
                  <c:v>1.1120005012818019</c:v>
                </c:pt>
                <c:pt idx="238">
                  <c:v>1.1096532805364758</c:v>
                </c:pt>
                <c:pt idx="239">
                  <c:v>1.1074361570260389</c:v>
                </c:pt>
                <c:pt idx="240">
                  <c:v>1.1053957184082044</c:v>
                </c:pt>
                <c:pt idx="241">
                  <c:v>1.1035725110879535</c:v>
                </c:pt>
                <c:pt idx="242">
                  <c:v>1.1020003379541063</c:v>
                </c:pt>
                <c:pt idx="243">
                  <c:v>1.1007057427056273</c:v>
                </c:pt>
                <c:pt idx="244">
                  <c:v>1.0997076852117016</c:v>
                </c:pt>
                <c:pt idx="245">
                  <c:v>1.0990174076954911</c:v>
                </c:pt>
                <c:pt idx="246">
                  <c:v>1.0986384870725572</c:v>
                </c:pt>
                <c:pt idx="247">
                  <c:v>1.0985670646076158</c:v>
                </c:pt>
                <c:pt idx="248">
                  <c:v>1.0987922402632495</c:v>
                </c:pt>
                <c:pt idx="249">
                  <c:v>1.0992966157746984</c:v>
                </c:pt>
                <c:pt idx="250">
                  <c:v>1.1000569676556888</c:v>
                </c:pt>
                <c:pt idx="251">
                  <c:v>1.1010450290667884</c:v>
                </c:pt>
                <c:pt idx="252">
                  <c:v>1.1022283577905072</c:v>
                </c:pt>
                <c:pt idx="253">
                  <c:v>1.1035712664718331</c:v>
                </c:pt>
                <c:pt idx="254">
                  <c:v>1.1050357907999055</c:v>
                </c:pt>
                <c:pt idx="255">
                  <c:v>1.1065826714127731</c:v>
                </c:pt>
                <c:pt idx="256">
                  <c:v>1.1081723259760596</c:v>
                </c:pt>
                <c:pt idx="257">
                  <c:v>1.1097657890792274</c:v>
                </c:pt>
                <c:pt idx="258">
                  <c:v>1.1113255992606146</c:v>
                </c:pt>
                <c:pt idx="259">
                  <c:v>1.1128166145561014</c:v>
                </c:pt>
                <c:pt idx="260">
                  <c:v>1.1142067404003262</c:v>
                </c:pt>
                <c:pt idx="261">
                  <c:v>1.1154675564225096</c:v>
                </c:pt>
                <c:pt idx="262">
                  <c:v>1.1165748315962274</c:v>
                </c:pt>
                <c:pt idx="263">
                  <c:v>1.1175089202472674</c:v>
                </c:pt>
                <c:pt idx="264">
                  <c:v>1.1182550345194913</c:v>
                </c:pt>
                <c:pt idx="265">
                  <c:v>1.1188033919708511</c:v>
                </c:pt>
                <c:pt idx="266">
                  <c:v>1.1191492399494307</c:v>
                </c:pt>
                <c:pt idx="267">
                  <c:v>1.1192927612167121</c:v>
                </c:pt>
                <c:pt idx="268">
                  <c:v>1.1192388678828329</c:v>
                </c:pt>
                <c:pt idx="269">
                  <c:v>1.1189968930445777</c:v>
                </c:pt>
                <c:pt idx="270">
                  <c:v>1.1185801915278448</c:v>
                </c:pt>
                <c:pt idx="271">
                  <c:v>1.1180056627981998</c:v>
                </c:pt>
                <c:pt idx="272">
                  <c:v>1.1172932103911952</c:v>
                </c:pt>
                <c:pt idx="273">
                  <c:v>1.1164651531135403</c:v>
                </c:pt>
                <c:pt idx="274">
                  <c:v>1.1155456037717968</c:v>
                </c:pt>
                <c:pt idx="275">
                  <c:v>1.1145598313012886</c:v>
                </c:pt>
                <c:pt idx="276">
                  <c:v>1.11353362190759</c:v>
                </c:pt>
                <c:pt idx="277">
                  <c:v>1.1124926542177509</c:v>
                </c:pt>
                <c:pt idx="278">
                  <c:v>1.1114619024972701</c:v>
                </c:pt>
                <c:pt idx="279">
                  <c:v>1.1104650807570646</c:v>
                </c:pt>
                <c:pt idx="280">
                  <c:v>1.1095241390930639</c:v>
                </c:pt>
                <c:pt idx="281">
                  <c:v>1.1086588219144451</c:v>
                </c:pt>
                <c:pt idx="282">
                  <c:v>1.1078862958728224</c:v>
                </c:pt>
                <c:pt idx="283">
                  <c:v>1.107220853353468</c:v>
                </c:pt>
                <c:pt idx="284">
                  <c:v>1.1066736953809748</c:v>
                </c:pt>
                <c:pt idx="285">
                  <c:v>1.1062527957750334</c:v>
                </c:pt>
                <c:pt idx="286">
                  <c:v>1.1059628464147335</c:v>
                </c:pt>
                <c:pt idx="287">
                  <c:v>1.1058052815767025</c:v>
                </c:pt>
                <c:pt idx="288">
                  <c:v>1.1057783775443228</c:v>
                </c:pt>
                <c:pt idx="289">
                  <c:v>1.1058774220785168</c:v>
                </c:pt>
                <c:pt idx="290">
                  <c:v>1.1060949469261865</c:v>
                </c:pt>
                <c:pt idx="291">
                  <c:v>1.1064210153455587</c:v>
                </c:pt>
                <c:pt idx="292">
                  <c:v>1.1068435556675871</c:v>
                </c:pt>
                <c:pt idx="293">
                  <c:v>1.1073487312019559</c:v>
                </c:pt>
                <c:pt idx="294">
                  <c:v>1.1079213363415801</c:v>
                </c:pt>
                <c:pt idx="295">
                  <c:v>1.1085452085209728</c:v>
                </c:pt>
                <c:pt idx="296">
                  <c:v>1.1092036457356251</c:v>
                </c:pt>
                <c:pt idx="297">
                  <c:v>1.1098798196201782</c:v>
                </c:pt>
                <c:pt idx="298">
                  <c:v>1.1105571745960892</c:v>
                </c:pt>
                <c:pt idx="299">
                  <c:v>1.1112198043135992</c:v>
                </c:pt>
                <c:pt idx="300">
                  <c:v>1.1118527975031733</c:v>
                </c:pt>
                <c:pt idx="301">
                  <c:v>1.1124425463901306</c:v>
                </c:pt>
                <c:pt idx="302">
                  <c:v>1.1129770119825544</c:v>
                </c:pt>
                <c:pt idx="303">
                  <c:v>1.1134459417848828</c:v>
                </c:pt>
                <c:pt idx="304">
                  <c:v>1.1138410367852156</c:v>
                </c:pt>
                <c:pt idx="305">
                  <c:v>1.1141560658808336</c:v>
                </c:pt>
                <c:pt idx="306">
                  <c:v>1.1143869272120361</c:v>
                </c:pt>
                <c:pt idx="307">
                  <c:v>1.1145316571390347</c:v>
                </c:pt>
                <c:pt idx="308">
                  <c:v>1.1145903887923687</c:v>
                </c:pt>
                <c:pt idx="309">
                  <c:v>1.1145652632289533</c:v>
                </c:pt>
                <c:pt idx="310">
                  <c:v>1.1144602972114859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51-47D1-A4E5-4FFED4EA3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33280"/>
        <c:axId val="552833936"/>
      </c:scatterChart>
      <c:valAx>
        <c:axId val="549392432"/>
        <c:scaling>
          <c:orientation val="minMax"/>
          <c:max val="305"/>
          <c:min val="-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90792"/>
        <c:crosses val="autoZero"/>
        <c:crossBetween val="midCat"/>
      </c:valAx>
      <c:valAx>
        <c:axId val="54939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rgbClr val="FF0000"/>
                    </a:solidFill>
                  </a:rPr>
                  <a:t>Set</a:t>
                </a:r>
                <a:r>
                  <a:rPr lang="en-AU" baseline="0">
                    <a:solidFill>
                      <a:srgbClr val="FF0000"/>
                    </a:solidFill>
                  </a:rPr>
                  <a:t> Point</a:t>
                </a:r>
                <a:r>
                  <a:rPr lang="en-AU" baseline="0"/>
                  <a:t> / </a:t>
                </a:r>
                <a:r>
                  <a:rPr lang="en-AU" baseline="0">
                    <a:solidFill>
                      <a:srgbClr val="00B0F0"/>
                    </a:solidFill>
                  </a:rPr>
                  <a:t>process value</a:t>
                </a:r>
                <a:endParaRPr lang="en-AU">
                  <a:solidFill>
                    <a:srgbClr val="00B0F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92432"/>
        <c:crosses val="autoZero"/>
        <c:crossBetween val="midCat"/>
      </c:valAx>
      <c:valAx>
        <c:axId val="552833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rgbClr val="92D050"/>
                    </a:solidFill>
                  </a:rPr>
                  <a:t>manipulated</a:t>
                </a:r>
                <a:r>
                  <a:rPr lang="en-AU" baseline="0">
                    <a:solidFill>
                      <a:srgbClr val="92D050"/>
                    </a:solidFill>
                  </a:rPr>
                  <a:t> value</a:t>
                </a:r>
                <a:endParaRPr lang="en-AU">
                  <a:solidFill>
                    <a:srgbClr val="92D05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3280"/>
        <c:crosses val="max"/>
        <c:crossBetween val="midCat"/>
      </c:valAx>
      <c:valAx>
        <c:axId val="55283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83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75000"/>
                </a:schemeClr>
              </a:solidFill>
              <a:latin typeface="BankGothic Md BT" panose="020B080702020306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Radio" firstButton="1" fmlaLink="$C$15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ngineers-excel.com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152400</xdr:colOff>
      <xdr:row>16</xdr:row>
      <xdr:rowOff>95250</xdr:rowOff>
    </xdr:from>
    <xdr:to>
      <xdr:col>17</xdr:col>
      <xdr:colOff>304800</xdr:colOff>
      <xdr:row>17</xdr:row>
      <xdr:rowOff>76200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flipH="1">
          <a:off x="6838950" y="2724150"/>
          <a:ext cx="152400" cy="152400"/>
        </a:xfrm>
        <a:prstGeom prst="rightArrow">
          <a:avLst/>
        </a:prstGeom>
        <a:ln w="3175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5</xdr:row>
      <xdr:rowOff>95250</xdr:rowOff>
    </xdr:from>
    <xdr:to>
      <xdr:col>3</xdr:col>
      <xdr:colOff>400050</xdr:colOff>
      <xdr:row>6</xdr:row>
      <xdr:rowOff>76200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657350" y="1076325"/>
          <a:ext cx="152400" cy="152400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133350</xdr:colOff>
      <xdr:row>13</xdr:row>
      <xdr:rowOff>9528</xdr:rowOff>
    </xdr:from>
    <xdr:to>
      <xdr:col>20</xdr:col>
      <xdr:colOff>76200</xdr:colOff>
      <xdr:row>14</xdr:row>
      <xdr:rowOff>9528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5400000">
          <a:off x="7710487" y="2157416"/>
          <a:ext cx="161925" cy="152400"/>
        </a:xfrm>
        <a:prstGeom prst="rightArrow">
          <a:avLst/>
        </a:prstGeom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66675</xdr:colOff>
      <xdr:row>16</xdr:row>
      <xdr:rowOff>95250</xdr:rowOff>
    </xdr:from>
    <xdr:to>
      <xdr:col>7</xdr:col>
      <xdr:colOff>219075</xdr:colOff>
      <xdr:row>17</xdr:row>
      <xdr:rowOff>76200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0800000" flipV="1">
          <a:off x="2552700" y="2714625"/>
          <a:ext cx="152400" cy="152400"/>
        </a:xfrm>
        <a:prstGeom prst="rightArrow">
          <a:avLst/>
        </a:prstGeom>
        <a:ln w="31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21</xdr:col>
      <xdr:colOff>161925</xdr:colOff>
      <xdr:row>16</xdr:row>
      <xdr:rowOff>95250</xdr:rowOff>
    </xdr:from>
    <xdr:to>
      <xdr:col>22</xdr:col>
      <xdr:colOff>0</xdr:colOff>
      <xdr:row>17</xdr:row>
      <xdr:rowOff>76200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H="1">
          <a:off x="8410575" y="2724150"/>
          <a:ext cx="152400" cy="152400"/>
        </a:xfrm>
        <a:prstGeom prst="rightArrow">
          <a:avLst/>
        </a:prstGeom>
        <a:ln w="3175"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219074</xdr:colOff>
      <xdr:row>20</xdr:row>
      <xdr:rowOff>38099</xdr:rowOff>
    </xdr:from>
    <xdr:to>
      <xdr:col>26</xdr:col>
      <xdr:colOff>19049</xdr:colOff>
      <xdr:row>44</xdr:row>
      <xdr:rowOff>142874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266701</xdr:colOff>
      <xdr:row>42</xdr:row>
      <xdr:rowOff>83272</xdr:rowOff>
    </xdr:from>
    <xdr:to>
      <xdr:col>25</xdr:col>
      <xdr:colOff>157623</xdr:colOff>
      <xdr:row>44</xdr:row>
      <xdr:rowOff>123825</xdr:rowOff>
    </xdr:to>
    <xdr:pic>
      <xdr:nvPicPr>
        <xdr:cNvPr id="14" name="Picture 13" descr="Engineers-Excel.com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6" y="6760297"/>
          <a:ext cx="1738772" cy="3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180975</xdr:colOff>
      <xdr:row>7</xdr:row>
      <xdr:rowOff>85725</xdr:rowOff>
    </xdr:from>
    <xdr:to>
      <xdr:col>8</xdr:col>
      <xdr:colOff>333375</xdr:colOff>
      <xdr:row>8</xdr:row>
      <xdr:rowOff>66675</xdr:rowOff>
    </xdr:to>
    <xdr:sp macro="" textlink="">
      <xdr:nvSpPr>
        <xdr:cNvPr id="20" name="Arrow: Righ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3981450" y="1085850"/>
          <a:ext cx="152400" cy="152400"/>
        </a:xfrm>
        <a:prstGeom prst="rightArrow">
          <a:avLst/>
        </a:prstGeom>
        <a:ln w="31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28575</xdr:colOff>
      <xdr:row>6</xdr:row>
      <xdr:rowOff>104775</xdr:rowOff>
    </xdr:from>
    <xdr:to>
      <xdr:col>2</xdr:col>
      <xdr:colOff>590550</xdr:colOff>
      <xdr:row>7</xdr:row>
      <xdr:rowOff>152400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V="1">
          <a:off x="438150" y="942975"/>
          <a:ext cx="561975" cy="209550"/>
        </a:xfrm>
        <a:prstGeom prst="bentConnector3">
          <a:avLst/>
        </a:prstGeom>
        <a:ln w="28575"/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590550</xdr:colOff>
      <xdr:row>17</xdr:row>
      <xdr:rowOff>142875</xdr:rowOff>
    </xdr:from>
    <xdr:to>
      <xdr:col>24</xdr:col>
      <xdr:colOff>542925</xdr:colOff>
      <xdr:row>19</xdr:row>
      <xdr:rowOff>9525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V="1">
          <a:off x="9763125" y="2809875"/>
          <a:ext cx="561975" cy="209550"/>
        </a:xfrm>
        <a:prstGeom prst="bentConnector3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11</xdr:row>
          <xdr:rowOff>9525</xdr:rowOff>
        </xdr:from>
        <xdr:to>
          <xdr:col>3</xdr:col>
          <xdr:colOff>209550</xdr:colOff>
          <xdr:row>12</xdr:row>
          <xdr:rowOff>47625</xdr:rowOff>
        </xdr:to>
        <xdr:sp macro="" textlink="">
          <xdr:nvSpPr>
            <xdr:cNvPr id="13328" name="Option Button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0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68580" rIns="0" bIns="6858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Open Loop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12</xdr:row>
          <xdr:rowOff>66675</xdr:rowOff>
        </xdr:from>
        <xdr:to>
          <xdr:col>3</xdr:col>
          <xdr:colOff>200025</xdr:colOff>
          <xdr:row>13</xdr:row>
          <xdr:rowOff>104775</xdr:rowOff>
        </xdr:to>
        <xdr:sp macro="" textlink="">
          <xdr:nvSpPr>
            <xdr:cNvPr id="13330" name="Option Button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0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68580" rIns="0" bIns="6858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Closed Loop</a:t>
              </a:r>
            </a:p>
          </xdr:txBody>
        </xdr:sp>
        <xdr:clientData/>
      </xdr:twoCellAnchor>
    </mc:Choice>
    <mc:Fallback/>
  </mc:AlternateContent>
  <xdr:twoCellAnchor>
    <xdr:from>
      <xdr:col>18</xdr:col>
      <xdr:colOff>528637</xdr:colOff>
      <xdr:row>7</xdr:row>
      <xdr:rowOff>90491</xdr:rowOff>
    </xdr:from>
    <xdr:to>
      <xdr:col>19</xdr:col>
      <xdr:colOff>80962</xdr:colOff>
      <xdr:row>8</xdr:row>
      <xdr:rowOff>71441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7500937" y="1223966"/>
          <a:ext cx="161925" cy="152400"/>
        </a:xfrm>
        <a:prstGeom prst="rightArrow">
          <a:avLst/>
        </a:prstGeom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22</xdr:col>
      <xdr:colOff>338137</xdr:colOff>
      <xdr:row>7</xdr:row>
      <xdr:rowOff>90491</xdr:rowOff>
    </xdr:from>
    <xdr:to>
      <xdr:col>23</xdr:col>
      <xdr:colOff>4762</xdr:colOff>
      <xdr:row>8</xdr:row>
      <xdr:rowOff>71441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653462" y="1223966"/>
          <a:ext cx="161925" cy="152400"/>
        </a:xfrm>
        <a:prstGeom prst="rightArrow">
          <a:avLst/>
        </a:prstGeom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142875</xdr:colOff>
      <xdr:row>12</xdr:row>
      <xdr:rowOff>133350</xdr:rowOff>
    </xdr:from>
    <xdr:to>
      <xdr:col>5</xdr:col>
      <xdr:colOff>76200</xdr:colOff>
      <xdr:row>13</xdr:row>
      <xdr:rowOff>114300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 rot="16200000" flipV="1">
          <a:off x="1676400" y="2105025"/>
          <a:ext cx="152400" cy="152400"/>
        </a:xfrm>
        <a:prstGeom prst="rightArrow">
          <a:avLst/>
        </a:prstGeom>
        <a:ln w="31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1936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28DF71E-5B05-4E8F-A418-AE463F283D5A}">
  <we:reference id="f24620b4-4320-4c21-88f6-b1074530aaed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21"/>
  <sheetViews>
    <sheetView showGridLines="0" showRowColHeaders="0" topLeftCell="G1" workbookViewId="0">
      <selection activeCell="AB27" sqref="AB27"/>
    </sheetView>
  </sheetViews>
  <sheetFormatPr defaultRowHeight="13"/>
  <cols>
    <col min="1" max="1" width="1.86328125" customWidth="1"/>
    <col min="2" max="2" width="2.86328125" customWidth="1"/>
    <col min="4" max="4" width="9.1328125" customWidth="1"/>
    <col min="5" max="5" width="3.26953125" customWidth="1"/>
    <col min="6" max="6" width="3" customWidth="1"/>
    <col min="7" max="7" width="8" customWidth="1"/>
    <col min="8" max="8" width="8.40625" customWidth="1"/>
    <col min="9" max="9" width="6.26953125" customWidth="1"/>
    <col min="10" max="10" width="2.40625" customWidth="1"/>
    <col min="12" max="12" width="10" customWidth="1"/>
    <col min="13" max="13" width="6.54296875" customWidth="1"/>
    <col min="15" max="17" width="2.7265625" customWidth="1"/>
    <col min="18" max="18" width="7.1328125" customWidth="1"/>
    <col min="19" max="19" width="9.1328125" customWidth="1"/>
    <col min="20" max="21" width="3.1328125" customWidth="1"/>
    <col min="22" max="22" width="4.7265625" customWidth="1"/>
    <col min="23" max="23" width="7.40625" customWidth="1"/>
    <col min="24" max="24" width="5.40625" customWidth="1"/>
    <col min="25" max="25" width="10.1328125" bestFit="1" customWidth="1"/>
    <col min="26" max="26" width="2.7265625" customWidth="1"/>
  </cols>
  <sheetData>
    <row r="1" spans="2:29" ht="9.75" customHeight="1"/>
    <row r="2" spans="2:29" ht="12.75" customHeight="1"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2:29" ht="12.75" customHeight="1"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2:29" ht="13.75" thickBot="1"/>
    <row r="5" spans="2:29" ht="13.75" thickTop="1"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3"/>
    </row>
    <row r="6" spans="2:29" ht="13.75" thickBot="1">
      <c r="B6" s="14"/>
      <c r="C6" s="65" t="s">
        <v>1</v>
      </c>
      <c r="D6" s="33"/>
      <c r="E6" s="37"/>
      <c r="Z6" s="15"/>
    </row>
    <row r="7" spans="2:29" ht="13.75" thickTop="1">
      <c r="B7" s="14"/>
      <c r="C7" s="65"/>
      <c r="E7" s="48" t="str">
        <f>E8</f>
        <v xml:space="preserve">       </v>
      </c>
      <c r="F7" s="46"/>
      <c r="J7" s="52" t="s">
        <v>2</v>
      </c>
      <c r="K7" s="53"/>
      <c r="L7" s="53"/>
      <c r="M7" s="53"/>
      <c r="N7" s="53"/>
      <c r="O7" s="54"/>
      <c r="Z7" s="15"/>
    </row>
    <row r="8" spans="2:29" ht="13.75" thickBot="1">
      <c r="B8" s="14"/>
      <c r="E8" s="48" t="str">
        <f>IF(C15=2,"       ","")</f>
        <v xml:space="preserve">       </v>
      </c>
      <c r="F8" s="49"/>
      <c r="G8" s="36" t="s">
        <v>3</v>
      </c>
      <c r="H8" s="34"/>
      <c r="I8" s="34"/>
      <c r="J8" s="1"/>
      <c r="O8" s="2"/>
      <c r="P8" s="21"/>
      <c r="Q8" s="21" t="s">
        <v>4</v>
      </c>
      <c r="R8" s="21"/>
      <c r="S8" s="8"/>
      <c r="T8" s="8"/>
      <c r="U8" s="8"/>
      <c r="V8" s="8"/>
      <c r="W8" s="8"/>
      <c r="X8" s="74" t="s">
        <v>4</v>
      </c>
      <c r="Y8" s="74"/>
      <c r="Z8" s="15"/>
    </row>
    <row r="9" spans="2:29" ht="13.5" customHeight="1" thickTop="1">
      <c r="B9" s="14"/>
      <c r="E9" s="44" t="str">
        <f>IF(C15=1,"      ","")</f>
        <v/>
      </c>
      <c r="F9" s="45"/>
      <c r="G9" s="63" t="s">
        <v>5</v>
      </c>
      <c r="H9" s="63"/>
      <c r="I9" s="24"/>
      <c r="J9" s="1"/>
      <c r="K9" s="71" t="s">
        <v>6</v>
      </c>
      <c r="L9" s="72"/>
      <c r="M9" s="73"/>
      <c r="N9" s="39">
        <v>0.9</v>
      </c>
      <c r="O9" s="2"/>
      <c r="T9" s="44" t="str">
        <f>E9</f>
        <v/>
      </c>
      <c r="U9" s="46"/>
      <c r="X9" s="74"/>
      <c r="Y9" s="74"/>
      <c r="Z9" s="15"/>
    </row>
    <row r="10" spans="2:29">
      <c r="B10" s="14"/>
      <c r="E10" s="44" t="str">
        <f>E9</f>
        <v/>
      </c>
      <c r="F10" s="46"/>
      <c r="G10" s="20"/>
      <c r="H10" s="20"/>
      <c r="I10" s="24"/>
      <c r="J10" s="1"/>
      <c r="K10" s="71" t="s">
        <v>7</v>
      </c>
      <c r="L10" s="72"/>
      <c r="M10" s="73"/>
      <c r="N10" s="39">
        <v>9</v>
      </c>
      <c r="O10" s="2"/>
      <c r="T10" s="47" t="str">
        <f>T9</f>
        <v/>
      </c>
      <c r="U10" s="46"/>
      <c r="X10" s="10"/>
      <c r="Y10" s="10"/>
      <c r="Z10" s="15"/>
    </row>
    <row r="11" spans="2:29">
      <c r="B11" s="14"/>
      <c r="C11" s="66" t="s">
        <v>8</v>
      </c>
      <c r="D11" s="67"/>
      <c r="E11" s="44" t="str">
        <f t="shared" ref="E11:E13" si="0">E10</f>
        <v/>
      </c>
      <c r="F11" s="46"/>
      <c r="J11" s="1"/>
      <c r="K11" s="71" t="s">
        <v>9</v>
      </c>
      <c r="L11" s="72"/>
      <c r="M11" s="73"/>
      <c r="N11" s="39">
        <v>4</v>
      </c>
      <c r="O11" s="2"/>
      <c r="T11" s="47" t="str">
        <f t="shared" ref="T11:T13" si="1">T10</f>
        <v/>
      </c>
      <c r="U11" s="46"/>
      <c r="Z11" s="15"/>
    </row>
    <row r="12" spans="2:29" ht="13.75" thickBot="1">
      <c r="B12" s="14"/>
      <c r="C12" s="25"/>
      <c r="D12" s="26"/>
      <c r="E12" s="44" t="str">
        <f t="shared" si="0"/>
        <v/>
      </c>
      <c r="F12" s="46"/>
      <c r="J12" s="3"/>
      <c r="K12" s="5"/>
      <c r="L12" s="5"/>
      <c r="M12" s="5"/>
      <c r="N12" s="5"/>
      <c r="O12" s="4"/>
      <c r="T12" s="47" t="str">
        <f t="shared" si="1"/>
        <v/>
      </c>
      <c r="U12" s="46"/>
      <c r="Z12" s="15"/>
    </row>
    <row r="13" spans="2:29" ht="13.75" thickBot="1">
      <c r="B13" s="14"/>
      <c r="C13" s="25"/>
      <c r="D13" s="26"/>
      <c r="E13" s="44" t="str">
        <f t="shared" si="0"/>
        <v/>
      </c>
      <c r="F13" s="46"/>
      <c r="T13" s="47" t="str">
        <f t="shared" si="1"/>
        <v/>
      </c>
      <c r="U13" s="46"/>
      <c r="Z13" s="15"/>
    </row>
    <row r="14" spans="2:29">
      <c r="B14" s="14"/>
      <c r="C14" s="27"/>
      <c r="D14" s="28"/>
      <c r="E14" s="44"/>
      <c r="F14" s="46"/>
      <c r="J14" s="55" t="s">
        <v>10</v>
      </c>
      <c r="K14" s="56"/>
      <c r="L14" s="56"/>
      <c r="M14" s="56"/>
      <c r="N14" s="56"/>
      <c r="O14" s="57"/>
      <c r="T14" s="47"/>
      <c r="U14" s="46"/>
      <c r="V14" s="6"/>
      <c r="W14" s="6"/>
      <c r="Z14" s="15"/>
      <c r="AC14" s="30"/>
    </row>
    <row r="15" spans="2:29">
      <c r="B15" s="14"/>
      <c r="C15" s="29">
        <v>2</v>
      </c>
      <c r="E15" s="35"/>
      <c r="J15" s="1"/>
      <c r="O15" s="2"/>
      <c r="T15" s="7"/>
      <c r="V15" s="6"/>
      <c r="W15" s="6"/>
      <c r="Z15" s="15"/>
    </row>
    <row r="16" spans="2:29" ht="12.75" customHeight="1" thickBot="1">
      <c r="B16" s="14"/>
      <c r="E16" s="35"/>
      <c r="J16" s="1"/>
      <c r="K16" s="68" t="s">
        <v>11</v>
      </c>
      <c r="L16" s="69"/>
      <c r="M16" s="70"/>
      <c r="N16" s="51">
        <v>0.35</v>
      </c>
      <c r="O16" s="2"/>
      <c r="T16" s="7"/>
      <c r="U16" s="9" t="s">
        <v>12</v>
      </c>
      <c r="W16" s="19"/>
      <c r="Z16" s="15"/>
    </row>
    <row r="17" spans="2:26" ht="13.5" customHeight="1" thickBot="1">
      <c r="B17" s="14"/>
      <c r="E17" s="35"/>
      <c r="F17" s="33"/>
      <c r="G17" s="33"/>
      <c r="H17" s="33"/>
      <c r="I17" s="34"/>
      <c r="J17" s="1"/>
      <c r="K17" s="68" t="s">
        <v>13</v>
      </c>
      <c r="L17" s="69"/>
      <c r="M17" s="70"/>
      <c r="N17" s="51">
        <v>4</v>
      </c>
      <c r="O17" s="2"/>
      <c r="P17" s="31"/>
      <c r="Q17" s="32"/>
      <c r="R17" s="32"/>
      <c r="S17" s="42" t="s">
        <v>14</v>
      </c>
      <c r="T17" s="58" t="s">
        <v>15</v>
      </c>
      <c r="U17" s="59"/>
      <c r="V17" s="22" t="s">
        <v>16</v>
      </c>
      <c r="W17" s="43" t="s">
        <v>17</v>
      </c>
      <c r="X17" s="23"/>
      <c r="Y17" s="64" t="s">
        <v>1</v>
      </c>
      <c r="Z17" s="15"/>
    </row>
    <row r="18" spans="2:26" ht="14.5" thickTop="1" thickBot="1">
      <c r="B18" s="14"/>
      <c r="J18" s="1"/>
      <c r="K18" s="68" t="s">
        <v>18</v>
      </c>
      <c r="L18" s="69"/>
      <c r="M18" s="70"/>
      <c r="N18" s="38"/>
      <c r="O18" s="2"/>
      <c r="T18" s="60"/>
      <c r="U18" s="61"/>
      <c r="Y18" s="64"/>
      <c r="Z18" s="15"/>
    </row>
    <row r="19" spans="2:26" ht="13.75" thickBot="1">
      <c r="B19" s="14"/>
      <c r="J19" s="3"/>
      <c r="K19" s="5"/>
      <c r="L19" s="5"/>
      <c r="M19" s="5"/>
      <c r="N19" s="5"/>
      <c r="O19" s="4"/>
      <c r="Z19" s="15"/>
    </row>
    <row r="20" spans="2:26" ht="13.75" thickBot="1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8"/>
    </row>
    <row r="21" spans="2:26" ht="13.75" thickTop="1"/>
  </sheetData>
  <mergeCells count="15">
    <mergeCell ref="J7:O7"/>
    <mergeCell ref="J14:O14"/>
    <mergeCell ref="T17:U18"/>
    <mergeCell ref="B2:Z3"/>
    <mergeCell ref="G9:H9"/>
    <mergeCell ref="Y17:Y18"/>
    <mergeCell ref="C6:C7"/>
    <mergeCell ref="C11:D11"/>
    <mergeCell ref="K16:M16"/>
    <mergeCell ref="K17:M17"/>
    <mergeCell ref="K18:M18"/>
    <mergeCell ref="K9:M9"/>
    <mergeCell ref="K10:M10"/>
    <mergeCell ref="K11:M11"/>
    <mergeCell ref="X8:Y9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28" r:id="rId4" name="Option Button 16">
              <controlPr defaultSize="0" autoFill="0" autoLine="0" autoPict="0">
                <anchor moveWithCells="1">
                  <from>
                    <xdr:col>2</xdr:col>
                    <xdr:colOff>95250</xdr:colOff>
                    <xdr:row>11</xdr:row>
                    <xdr:rowOff>9525</xdr:rowOff>
                  </from>
                  <to>
                    <xdr:col>3</xdr:col>
                    <xdr:colOff>209550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5" name="Option Button 18">
              <controlPr defaultSize="0" autoFill="0" autoLine="0" autoPict="0">
                <anchor moveWithCells="1">
                  <from>
                    <xdr:col>2</xdr:col>
                    <xdr:colOff>85725</xdr:colOff>
                    <xdr:row>12</xdr:row>
                    <xdr:rowOff>66675</xdr:rowOff>
                  </from>
                  <to>
                    <xdr:col>3</xdr:col>
                    <xdr:colOff>200025</xdr:colOff>
                    <xdr:row>13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2"/>
  <sheetViews>
    <sheetView tabSelected="1" workbookViewId="0"/>
  </sheetViews>
  <sheetFormatPr defaultRowHeight="13"/>
  <cols>
    <col min="1" max="1" width="9.1328125" customWidth="1"/>
    <col min="2" max="2" width="13.1328125" customWidth="1"/>
    <col min="3" max="3" width="20.7265625" bestFit="1" customWidth="1"/>
    <col min="4" max="4" width="16" bestFit="1" customWidth="1"/>
    <col min="5" max="5" width="14.86328125" bestFit="1" customWidth="1"/>
    <col min="6" max="6" width="13.7265625" bestFit="1" customWidth="1"/>
  </cols>
  <sheetData>
    <row r="1" spans="1:6" ht="13.75" thickBot="1">
      <c r="A1" s="41" t="s">
        <v>19</v>
      </c>
      <c r="B1" s="41" t="s">
        <v>17</v>
      </c>
      <c r="C1" s="41" t="s">
        <v>20</v>
      </c>
      <c r="D1" s="41" t="s">
        <v>4</v>
      </c>
      <c r="E1" s="41" t="s">
        <v>21</v>
      </c>
      <c r="F1" s="41" t="s">
        <v>22</v>
      </c>
    </row>
    <row r="2" spans="1:6" ht="13.75" thickTop="1">
      <c r="A2" s="40">
        <v>-10</v>
      </c>
      <c r="B2" s="50">
        <f>IF(Mode=1,NA(),0)</f>
        <v>0</v>
      </c>
      <c r="C2" s="40">
        <v>0</v>
      </c>
      <c r="D2" s="50">
        <v>0</v>
      </c>
      <c r="E2" s="50">
        <f>B2-D2</f>
        <v>0</v>
      </c>
      <c r="F2" s="40">
        <v>0</v>
      </c>
    </row>
    <row r="3" spans="1:6">
      <c r="A3" s="40">
        <v>-9</v>
      </c>
      <c r="B3" s="50">
        <f>B2</f>
        <v>0</v>
      </c>
      <c r="C3" s="40">
        <v>0</v>
      </c>
      <c r="D3" s="50">
        <v>0</v>
      </c>
      <c r="E3" s="50">
        <f>B3-D3</f>
        <v>0</v>
      </c>
      <c r="F3" s="50">
        <f>F2+E3</f>
        <v>0</v>
      </c>
    </row>
    <row r="4" spans="1:6">
      <c r="A4" s="40">
        <v>-8</v>
      </c>
      <c r="B4" s="50">
        <f t="shared" ref="B4:B11" si="0">B3</f>
        <v>0</v>
      </c>
      <c r="C4" s="40">
        <v>0</v>
      </c>
      <c r="D4" s="50">
        <v>0</v>
      </c>
      <c r="E4" s="50">
        <f t="shared" ref="E4:E13" si="1">B4-D4</f>
        <v>0</v>
      </c>
      <c r="F4" s="50">
        <f t="shared" ref="F4:F13" si="2">F3+E4</f>
        <v>0</v>
      </c>
    </row>
    <row r="5" spans="1:6">
      <c r="A5" s="40">
        <v>-7</v>
      </c>
      <c r="B5" s="50">
        <f t="shared" si="0"/>
        <v>0</v>
      </c>
      <c r="C5" s="40">
        <v>0</v>
      </c>
      <c r="D5" s="50">
        <v>0</v>
      </c>
      <c r="E5" s="50">
        <f t="shared" si="1"/>
        <v>0</v>
      </c>
      <c r="F5" s="50">
        <f t="shared" si="2"/>
        <v>0</v>
      </c>
    </row>
    <row r="6" spans="1:6">
      <c r="A6" s="40">
        <v>-6</v>
      </c>
      <c r="B6" s="50">
        <f t="shared" si="0"/>
        <v>0</v>
      </c>
      <c r="C6" s="40">
        <v>0</v>
      </c>
      <c r="D6" s="50">
        <v>0</v>
      </c>
      <c r="E6" s="50">
        <f t="shared" si="1"/>
        <v>0</v>
      </c>
      <c r="F6" s="50">
        <f t="shared" si="2"/>
        <v>0</v>
      </c>
    </row>
    <row r="7" spans="1:6">
      <c r="A7" s="40">
        <v>-5</v>
      </c>
      <c r="B7" s="50">
        <f t="shared" si="0"/>
        <v>0</v>
      </c>
      <c r="C7" s="40">
        <v>0</v>
      </c>
      <c r="D7" s="50">
        <v>0</v>
      </c>
      <c r="E7" s="50">
        <f t="shared" si="1"/>
        <v>0</v>
      </c>
      <c r="F7" s="50">
        <f t="shared" si="2"/>
        <v>0</v>
      </c>
    </row>
    <row r="8" spans="1:6">
      <c r="A8" s="40">
        <v>-4</v>
      </c>
      <c r="B8" s="50">
        <f t="shared" si="0"/>
        <v>0</v>
      </c>
      <c r="C8" s="40">
        <v>0</v>
      </c>
      <c r="D8" s="50">
        <v>0</v>
      </c>
      <c r="E8" s="50">
        <f t="shared" si="1"/>
        <v>0</v>
      </c>
      <c r="F8" s="50">
        <f t="shared" si="2"/>
        <v>0</v>
      </c>
    </row>
    <row r="9" spans="1:6">
      <c r="A9" s="40">
        <v>-3</v>
      </c>
      <c r="B9" s="50">
        <f t="shared" si="0"/>
        <v>0</v>
      </c>
      <c r="C9" s="40">
        <v>0</v>
      </c>
      <c r="D9" s="50">
        <v>0</v>
      </c>
      <c r="E9" s="50">
        <f t="shared" si="1"/>
        <v>0</v>
      </c>
      <c r="F9" s="50">
        <f t="shared" si="2"/>
        <v>0</v>
      </c>
    </row>
    <row r="10" spans="1:6">
      <c r="A10" s="40">
        <v>-2</v>
      </c>
      <c r="B10" s="50">
        <f t="shared" si="0"/>
        <v>0</v>
      </c>
      <c r="C10" s="40">
        <v>0</v>
      </c>
      <c r="D10" s="50">
        <v>0</v>
      </c>
      <c r="E10" s="50">
        <f t="shared" si="1"/>
        <v>0</v>
      </c>
      <c r="F10" s="50">
        <f t="shared" si="2"/>
        <v>0</v>
      </c>
    </row>
    <row r="11" spans="1:6">
      <c r="A11" s="40">
        <v>-1</v>
      </c>
      <c r="B11" s="50">
        <f t="shared" si="0"/>
        <v>0</v>
      </c>
      <c r="C11" s="40">
        <v>0</v>
      </c>
      <c r="D11" s="50">
        <v>0</v>
      </c>
      <c r="E11" s="50">
        <f t="shared" si="1"/>
        <v>0</v>
      </c>
      <c r="F11" s="50">
        <f t="shared" si="2"/>
        <v>0</v>
      </c>
    </row>
    <row r="12" spans="1:6">
      <c r="A12" s="40">
        <v>0</v>
      </c>
      <c r="B12" s="50">
        <f>IF(Mode=1,NA(),1)</f>
        <v>1</v>
      </c>
      <c r="C12" s="40">
        <f>IF(Mode=2,K*E12+F12*OnebyTi+Td*(E12-E11),1)</f>
        <v>0.6</v>
      </c>
      <c r="D12" s="50">
        <v>0</v>
      </c>
      <c r="E12" s="50">
        <f t="shared" si="1"/>
        <v>1</v>
      </c>
      <c r="F12" s="50">
        <f t="shared" si="2"/>
        <v>1</v>
      </c>
    </row>
    <row r="13" spans="1:6">
      <c r="A13" s="40">
        <v>1</v>
      </c>
      <c r="B13" s="50">
        <f>B12</f>
        <v>1</v>
      </c>
      <c r="C13" s="40">
        <f ca="1">IF(Mode=2,K*E13+F13*OnebyTi+Td*(E13-E12),1)</f>
        <v>0.85</v>
      </c>
      <c r="D13" s="50">
        <f t="shared" ref="D13:D76" ca="1" si="3">IF(ROW()-12&lt;D,0,OFFSET(C13,-D-1,0)*b-D12*a)</f>
        <v>0</v>
      </c>
      <c r="E13" s="50">
        <f t="shared" ca="1" si="1"/>
        <v>1</v>
      </c>
      <c r="F13" s="50">
        <f t="shared" ca="1" si="2"/>
        <v>2</v>
      </c>
    </row>
    <row r="14" spans="1:6">
      <c r="A14" s="40">
        <v>2</v>
      </c>
      <c r="B14" s="50">
        <f t="shared" ref="B14:B77" si="4">B13</f>
        <v>1</v>
      </c>
      <c r="C14" s="40">
        <f ca="1">IF(Mode=2,K*E14+F14*OnebyTi+Td*(E14-E13),1)</f>
        <v>1.1000000000000001</v>
      </c>
      <c r="D14" s="50">
        <f t="shared" ca="1" si="3"/>
        <v>0</v>
      </c>
      <c r="E14" s="50">
        <f t="shared" ref="E14:E77" ca="1" si="5">B14-D14</f>
        <v>1</v>
      </c>
      <c r="F14" s="50">
        <f t="shared" ref="F14:F77" ca="1" si="6">F13+E14</f>
        <v>3</v>
      </c>
    </row>
    <row r="15" spans="1:6">
      <c r="A15" s="40">
        <v>3</v>
      </c>
      <c r="B15" s="50">
        <f t="shared" si="4"/>
        <v>1</v>
      </c>
      <c r="C15" s="40">
        <f ca="1">IF(Mode=2,K*E15+F15*OnebyTi+Td*(E15-E14),1)</f>
        <v>1.35</v>
      </c>
      <c r="D15" s="50">
        <f t="shared" ca="1" si="3"/>
        <v>0</v>
      </c>
      <c r="E15" s="50">
        <f t="shared" ca="1" si="5"/>
        <v>1</v>
      </c>
      <c r="F15" s="50">
        <f t="shared" ca="1" si="6"/>
        <v>4</v>
      </c>
    </row>
    <row r="16" spans="1:6">
      <c r="A16" s="40">
        <v>4</v>
      </c>
      <c r="B16" s="50">
        <f t="shared" si="4"/>
        <v>1</v>
      </c>
      <c r="C16" s="40">
        <f ca="1">IF(Mode=2,K*E16+F16*OnebyTi+Td*(E16-E15),1)</f>
        <v>1.6</v>
      </c>
      <c r="D16" s="50">
        <f t="shared" ca="1" si="3"/>
        <v>0</v>
      </c>
      <c r="E16" s="50">
        <f t="shared" ca="1" si="5"/>
        <v>1</v>
      </c>
      <c r="F16" s="50">
        <f t="shared" ca="1" si="6"/>
        <v>5</v>
      </c>
    </row>
    <row r="17" spans="1:6">
      <c r="A17" s="40">
        <v>5</v>
      </c>
      <c r="B17" s="50">
        <f t="shared" si="4"/>
        <v>1</v>
      </c>
      <c r="C17" s="40">
        <f ca="1">IF(Mode=2,K*E17+F17*OnebyTi+Td*(E17-E16),1)</f>
        <v>1.8159279386478557</v>
      </c>
      <c r="D17" s="50">
        <f t="shared" ca="1" si="3"/>
        <v>5.6786768920240316E-2</v>
      </c>
      <c r="E17" s="50">
        <f t="shared" ca="1" si="5"/>
        <v>0.94321323107975963</v>
      </c>
      <c r="F17" s="50">
        <f t="shared" ca="1" si="6"/>
        <v>5.9432132310797599</v>
      </c>
    </row>
    <row r="18" spans="1:6">
      <c r="A18" s="40">
        <v>6</v>
      </c>
      <c r="B18" s="50">
        <f t="shared" si="4"/>
        <v>1</v>
      </c>
      <c r="C18" s="40">
        <f ca="1">IF(Mode=2,K*E18+F18*OnebyTi+Td*(E18-E17),1)</f>
        <v>2.0070455340849254</v>
      </c>
      <c r="D18" s="50">
        <f t="shared" ca="1" si="3"/>
        <v>0.13126295614169045</v>
      </c>
      <c r="E18" s="50">
        <f t="shared" ca="1" si="5"/>
        <v>0.86873704385830952</v>
      </c>
      <c r="F18" s="50">
        <f t="shared" ca="1" si="6"/>
        <v>6.8119502749380691</v>
      </c>
    </row>
    <row r="19" spans="1:6">
      <c r="A19" s="40">
        <v>7</v>
      </c>
      <c r="B19" s="50">
        <f t="shared" si="4"/>
        <v>1</v>
      </c>
      <c r="C19" s="40">
        <f ca="1">IF(Mode=2,K*E19+F19*OnebyTi+Td*(E19-E18),1)</f>
        <v>2.1700465705241339</v>
      </c>
      <c r="D19" s="50">
        <f t="shared" ca="1" si="3"/>
        <v>0.22156833035063878</v>
      </c>
      <c r="E19" s="50">
        <f t="shared" ca="1" si="5"/>
        <v>0.77843166964936117</v>
      </c>
      <c r="F19" s="50">
        <f t="shared" ca="1" si="6"/>
        <v>7.5903819445874303</v>
      </c>
    </row>
    <row r="20" spans="1:6">
      <c r="A20" s="40">
        <v>8</v>
      </c>
      <c r="B20" s="50">
        <f t="shared" si="4"/>
        <v>1</v>
      </c>
      <c r="C20" s="40">
        <f ca="1">IF(Mode=2,K*E20+F20*OnebyTi+Td*(E20-E19),1)</f>
        <v>2.3019725160893336</v>
      </c>
      <c r="D20" s="50">
        <f t="shared" ca="1" si="3"/>
        <v>0.32603828342920693</v>
      </c>
      <c r="E20" s="50">
        <f t="shared" ca="1" si="5"/>
        <v>0.67396171657079307</v>
      </c>
      <c r="F20" s="50">
        <f t="shared" ca="1" si="6"/>
        <v>8.2643436611582235</v>
      </c>
    </row>
    <row r="21" spans="1:6">
      <c r="A21" s="40">
        <v>9</v>
      </c>
      <c r="B21" s="50">
        <f t="shared" si="4"/>
        <v>1</v>
      </c>
      <c r="C21" s="40">
        <f ca="1">IF(Mode=2,K*E21+F21*OnebyTi+Td*(E21-E20),1)</f>
        <v>2.4001759601376986</v>
      </c>
      <c r="D21" s="50">
        <f t="shared" ca="1" si="3"/>
        <v>0.44318325858642893</v>
      </c>
      <c r="E21" s="50">
        <f t="shared" ca="1" si="5"/>
        <v>0.55681674141357107</v>
      </c>
      <c r="F21" s="50">
        <f t="shared" ca="1" si="6"/>
        <v>8.8211604025717953</v>
      </c>
    </row>
    <row r="22" spans="1:6">
      <c r="A22" s="40">
        <v>10</v>
      </c>
      <c r="B22" s="50">
        <f t="shared" si="4"/>
        <v>1</v>
      </c>
      <c r="C22" s="40">
        <f ca="1">IF(Mode=2,K*E22+F22*OnebyTi+Td*(E22-E21),1)</f>
        <v>2.4642227378129169</v>
      </c>
      <c r="D22" s="50">
        <f t="shared" ca="1" si="3"/>
        <v>0.56844560471671979</v>
      </c>
      <c r="E22" s="50">
        <f t="shared" ca="1" si="5"/>
        <v>0.43155439528328021</v>
      </c>
      <c r="F22" s="50">
        <f t="shared" ca="1" si="6"/>
        <v>9.2527147978550754</v>
      </c>
    </row>
    <row r="23" spans="1:6">
      <c r="A23" s="40">
        <v>11</v>
      </c>
      <c r="B23" s="50">
        <f t="shared" si="4"/>
        <v>1</v>
      </c>
      <c r="C23" s="40">
        <f ca="1">IF(Mode=2,K*E23+F23*OnebyTi+Td*(E23-E22),1)</f>
        <v>2.4940045825647834</v>
      </c>
      <c r="D23" s="50">
        <f t="shared" ca="1" si="3"/>
        <v>0.69862352816497586</v>
      </c>
      <c r="E23" s="50">
        <f t="shared" ca="1" si="5"/>
        <v>0.30137647183502414</v>
      </c>
      <c r="F23" s="50">
        <f t="shared" ca="1" si="6"/>
        <v>9.5540912696900993</v>
      </c>
    </row>
    <row r="24" spans="1:6">
      <c r="A24" s="40">
        <v>12</v>
      </c>
      <c r="B24" s="50">
        <f t="shared" si="4"/>
        <v>1</v>
      </c>
      <c r="C24" s="40">
        <f ca="1">IF(Mode=2,K*E24+F24*OnebyTi+Td*(E24-E23),1)</f>
        <v>2.4901994038838557</v>
      </c>
      <c r="D24" s="50">
        <f t="shared" ca="1" si="3"/>
        <v>0.83053902256444823</v>
      </c>
      <c r="E24" s="50">
        <f t="shared" ca="1" si="5"/>
        <v>0.16946097743555177</v>
      </c>
      <c r="F24" s="50">
        <f t="shared" ca="1" si="6"/>
        <v>9.7235522471256512</v>
      </c>
    </row>
    <row r="25" spans="1:6">
      <c r="A25" s="40">
        <v>13</v>
      </c>
      <c r="B25" s="50">
        <f t="shared" si="4"/>
        <v>1</v>
      </c>
      <c r="C25" s="40">
        <f ca="1">IF(Mode=2,K*E25+F25*OnebyTi+Td*(E25-E24),1)</f>
        <v>2.4542470975259563</v>
      </c>
      <c r="D25" s="50">
        <f t="shared" ca="1" si="3"/>
        <v>0.96106827375909387</v>
      </c>
      <c r="E25" s="50">
        <f t="shared" ca="1" si="5"/>
        <v>3.8931726240906128E-2</v>
      </c>
      <c r="F25" s="50">
        <f t="shared" ca="1" si="6"/>
        <v>9.7624839733665567</v>
      </c>
    </row>
    <row r="26" spans="1:6">
      <c r="A26" s="40">
        <v>14</v>
      </c>
      <c r="B26" s="50">
        <f t="shared" si="4"/>
        <v>1</v>
      </c>
      <c r="C26" s="40">
        <f ca="1">IF(Mode=2,K*E26+F26*OnebyTi+Td*(E26-E25),1)</f>
        <v>2.3883217492238518</v>
      </c>
      <c r="D26" s="50">
        <f t="shared" ca="1" si="3"/>
        <v>1.087165406862979</v>
      </c>
      <c r="E26" s="50">
        <f t="shared" ca="1" si="5"/>
        <v>-8.7165406862979022E-2</v>
      </c>
      <c r="F26" s="50">
        <f t="shared" ca="1" si="6"/>
        <v>9.6753185665035772</v>
      </c>
    </row>
    <row r="27" spans="1:6">
      <c r="A27" s="40">
        <v>15</v>
      </c>
      <c r="B27" s="50">
        <f t="shared" si="4"/>
        <v>1</v>
      </c>
      <c r="C27" s="40">
        <f ca="1">IF(Mode=2,K*E27+F27*OnebyTi+Td*(E27-E26),1)</f>
        <v>2.2951913844808196</v>
      </c>
      <c r="D27" s="50">
        <f t="shared" ca="1" si="3"/>
        <v>1.206063761908458</v>
      </c>
      <c r="E27" s="50">
        <f t="shared" ca="1" si="5"/>
        <v>-0.20606376190845799</v>
      </c>
      <c r="F27" s="50">
        <f t="shared" ca="1" si="6"/>
        <v>9.4692548045951188</v>
      </c>
    </row>
    <row r="28" spans="1:6">
      <c r="A28" s="40">
        <v>16</v>
      </c>
      <c r="B28" s="50">
        <f t="shared" si="4"/>
        <v>1</v>
      </c>
      <c r="C28" s="40">
        <f ca="1">IF(Mode=2,K*E28+F28*OnebyTi+Td*(E28-E27),1)</f>
        <v>2.1781472755882132</v>
      </c>
      <c r="D28" s="50">
        <f t="shared" ca="1" si="3"/>
        <v>1.315277375934278</v>
      </c>
      <c r="E28" s="50">
        <f t="shared" ca="1" si="5"/>
        <v>-0.31527737593427796</v>
      </c>
      <c r="F28" s="50">
        <f t="shared" ca="1" si="6"/>
        <v>9.1539774286608413</v>
      </c>
    </row>
    <row r="29" spans="1:6">
      <c r="A29" s="40">
        <v>17</v>
      </c>
      <c r="B29" s="50">
        <f t="shared" si="4"/>
        <v>1</v>
      </c>
      <c r="C29" s="40">
        <f ca="1">IF(Mode=2,K*E29+F29*OnebyTi+Td*(E29-E28),1)</f>
        <v>2.040906833950082</v>
      </c>
      <c r="D29" s="50">
        <f t="shared" ca="1" si="3"/>
        <v>1.4126458720252142</v>
      </c>
      <c r="E29" s="50">
        <f t="shared" ca="1" si="5"/>
        <v>-0.41264587202521419</v>
      </c>
      <c r="F29" s="50">
        <f t="shared" ca="1" si="6"/>
        <v>8.7413315566356271</v>
      </c>
    </row>
    <row r="30" spans="1:6">
      <c r="A30" s="40">
        <v>18</v>
      </c>
      <c r="B30" s="50">
        <f t="shared" si="4"/>
        <v>1</v>
      </c>
      <c r="C30" s="40">
        <f ca="1">IF(Mode=2,K*E30+F30*OnebyTi+Td*(E30-E29),1)</f>
        <v>1.8875094861443207</v>
      </c>
      <c r="D30" s="50">
        <f t="shared" ca="1" si="3"/>
        <v>1.4963723383576439</v>
      </c>
      <c r="E30" s="50">
        <f t="shared" ca="1" si="5"/>
        <v>-0.49637233835764394</v>
      </c>
      <c r="F30" s="50">
        <f t="shared" ca="1" si="6"/>
        <v>8.2449592182779838</v>
      </c>
    </row>
    <row r="31" spans="1:6">
      <c r="A31" s="40">
        <v>19</v>
      </c>
      <c r="B31" s="50">
        <f t="shared" si="4"/>
        <v>1</v>
      </c>
      <c r="C31" s="40">
        <f ca="1">IF(Mode=2,K*E31+F31*OnebyTi+Td*(E31-E30),1)</f>
        <v>1.722207048715612</v>
      </c>
      <c r="D31" s="50">
        <f t="shared" ca="1" si="3"/>
        <v>1.5650545930898068</v>
      </c>
      <c r="E31" s="50">
        <f t="shared" ca="1" si="5"/>
        <v>-0.56505459308980677</v>
      </c>
      <c r="F31" s="50">
        <f t="shared" ca="1" si="6"/>
        <v>7.6799046251881773</v>
      </c>
    </row>
    <row r="32" spans="1:6">
      <c r="A32" s="40">
        <v>20</v>
      </c>
      <c r="B32" s="50">
        <f t="shared" si="4"/>
        <v>1</v>
      </c>
      <c r="C32" s="40">
        <f ca="1">IF(Mode=2,K*E32+F32*OnebyTi+Td*(E32-E31),1)</f>
        <v>1.5493562238042009</v>
      </c>
      <c r="D32" s="50">
        <f t="shared" ca="1" si="3"/>
        <v>1.6176998874880721</v>
      </c>
      <c r="E32" s="50">
        <f t="shared" ca="1" si="5"/>
        <v>-0.61769988748807214</v>
      </c>
      <c r="F32" s="50">
        <f t="shared" ca="1" si="6"/>
        <v>7.0622047377001049</v>
      </c>
    </row>
    <row r="33" spans="1:6">
      <c r="A33" s="40">
        <v>21</v>
      </c>
      <c r="B33" s="50">
        <f t="shared" si="4"/>
        <v>1</v>
      </c>
      <c r="C33" s="40">
        <f ca="1">IF(Mode=2,K*E33+F33*OnebyTi+Td*(E33-E32),1)</f>
        <v>1.3733123611336417</v>
      </c>
      <c r="D33" s="50">
        <f t="shared" ca="1" si="3"/>
        <v>1.6537313721523075</v>
      </c>
      <c r="E33" s="50">
        <f t="shared" ca="1" si="5"/>
        <v>-0.65373137215230748</v>
      </c>
      <c r="F33" s="50">
        <f t="shared" ca="1" si="6"/>
        <v>6.4084733655477972</v>
      </c>
    </row>
    <row r="34" spans="1:6">
      <c r="A34" s="40">
        <v>22</v>
      </c>
      <c r="B34" s="50">
        <f t="shared" si="4"/>
        <v>1</v>
      </c>
      <c r="C34" s="40">
        <f ca="1">IF(Mode=2,K*E34+F34*OnebyTi+Td*(E34-E33),1)</f>
        <v>1.1983275258689301</v>
      </c>
      <c r="D34" s="50">
        <f t="shared" ca="1" si="3"/>
        <v>1.672984692530032</v>
      </c>
      <c r="E34" s="50">
        <f t="shared" ca="1" si="5"/>
        <v>-0.67298469253003201</v>
      </c>
      <c r="F34" s="50">
        <f t="shared" ca="1" si="6"/>
        <v>5.7354886730177652</v>
      </c>
    </row>
    <row r="35" spans="1:6">
      <c r="A35" s="40">
        <v>23</v>
      </c>
      <c r="B35" s="50">
        <f t="shared" si="4"/>
        <v>1</v>
      </c>
      <c r="C35" s="40">
        <f ca="1">IF(Mode=2,K*E35+F35*OnebyTi+Td*(E35-E34),1)</f>
        <v>1.028455115647319</v>
      </c>
      <c r="D35" s="50">
        <f t="shared" ca="1" si="3"/>
        <v>1.6756950876785375</v>
      </c>
      <c r="E35" s="50">
        <f t="shared" ca="1" si="5"/>
        <v>-0.67569508767853748</v>
      </c>
      <c r="F35" s="50">
        <f t="shared" ca="1" si="6"/>
        <v>5.0597935853392277</v>
      </c>
    </row>
    <row r="36" spans="1:6">
      <c r="A36" s="40">
        <v>24</v>
      </c>
      <c r="B36" s="50">
        <f t="shared" si="4"/>
        <v>1</v>
      </c>
      <c r="C36" s="40">
        <f ca="1">IF(Mode=2,K*E36+F36*OnebyTi+Td*(E36-E35),1)</f>
        <v>0.86746311415810962</v>
      </c>
      <c r="D36" s="50">
        <f t="shared" ca="1" si="3"/>
        <v>1.6624754702944955</v>
      </c>
      <c r="E36" s="50">
        <f t="shared" ca="1" si="5"/>
        <v>-0.66247547029449549</v>
      </c>
      <c r="F36" s="50">
        <f t="shared" ca="1" si="6"/>
        <v>4.3973181150447322</v>
      </c>
    </row>
    <row r="37" spans="1:6">
      <c r="A37" s="40">
        <v>25</v>
      </c>
      <c r="B37" s="50">
        <f t="shared" si="4"/>
        <v>1</v>
      </c>
      <c r="C37" s="40">
        <f ca="1">IF(Mode=2,K*E37+F37*OnebyTi+Td*(E37-E36),1)</f>
        <v>0.71875754646949308</v>
      </c>
      <c r="D37" s="50">
        <f t="shared" ca="1" si="3"/>
        <v>1.6342866371528166</v>
      </c>
      <c r="E37" s="50">
        <f t="shared" ca="1" si="5"/>
        <v>-0.63428663715281663</v>
      </c>
      <c r="F37" s="50">
        <f t="shared" ca="1" si="6"/>
        <v>3.7630314778919156</v>
      </c>
    </row>
    <row r="38" spans="1:6">
      <c r="A38" s="40">
        <v>26</v>
      </c>
      <c r="B38" s="50">
        <f t="shared" si="4"/>
        <v>1</v>
      </c>
      <c r="C38" s="40">
        <f ca="1">IF(Mode=2,K*E38+F38*OnebyTi+Td*(E38-E37),1)</f>
        <v>0.58531753504476502</v>
      </c>
      <c r="D38" s="50">
        <f t="shared" ca="1" si="3"/>
        <v>1.5924005573803566</v>
      </c>
      <c r="E38" s="50">
        <f t="shared" ca="1" si="5"/>
        <v>-0.59240055738035657</v>
      </c>
      <c r="F38" s="50">
        <f t="shared" ca="1" si="6"/>
        <v>3.170630920511559</v>
      </c>
    </row>
    <row r="39" spans="1:6">
      <c r="A39" s="40">
        <v>27</v>
      </c>
      <c r="B39" s="50">
        <f t="shared" si="4"/>
        <v>1</v>
      </c>
      <c r="C39" s="40">
        <f ca="1">IF(Mode=2,K*E39+F39*OnebyTi+Td*(E39-E38),1)</f>
        <v>0.46964300570897166</v>
      </c>
      <c r="D39" s="50">
        <f t="shared" ca="1" si="3"/>
        <v>1.5383578740315302</v>
      </c>
      <c r="E39" s="50">
        <f t="shared" ca="1" si="5"/>
        <v>-0.53835787403153024</v>
      </c>
      <c r="F39" s="50">
        <f t="shared" ca="1" si="6"/>
        <v>2.6322730464800288</v>
      </c>
    </row>
    <row r="40" spans="1:6">
      <c r="A40" s="40">
        <v>28</v>
      </c>
      <c r="B40" s="50">
        <f t="shared" si="4"/>
        <v>1</v>
      </c>
      <c r="C40" s="40">
        <f ca="1">IF(Mode=2,K*E40+F40*OnebyTi+Td*(E40-E39),1)</f>
        <v>0.37371575321427519</v>
      </c>
      <c r="D40" s="50">
        <f t="shared" ca="1" si="3"/>
        <v>1.4739208473428866</v>
      </c>
      <c r="E40" s="50">
        <f t="shared" ca="1" si="5"/>
        <v>-0.47392084734288664</v>
      </c>
      <c r="F40" s="50">
        <f t="shared" ca="1" si="6"/>
        <v>2.1583521991371422</v>
      </c>
    </row>
    <row r="41" spans="1:6">
      <c r="A41" s="40">
        <v>29</v>
      </c>
      <c r="B41" s="50">
        <f t="shared" si="4"/>
        <v>1</v>
      </c>
      <c r="C41" s="40">
        <f ca="1">IF(Mode=2,K*E41+F41*OnebyTi+Td*(E41-E40),1)</f>
        <v>0.29897422792889761</v>
      </c>
      <c r="D41" s="50">
        <f t="shared" ca="1" si="3"/>
        <v>1.4010230364256466</v>
      </c>
      <c r="E41" s="50">
        <f t="shared" ca="1" si="5"/>
        <v>-0.40102303642564663</v>
      </c>
      <c r="F41" s="50">
        <f t="shared" ca="1" si="6"/>
        <v>1.7573291627114955</v>
      </c>
    </row>
    <row r="42" spans="1:6">
      <c r="A42" s="40">
        <v>30</v>
      </c>
      <c r="B42" s="50">
        <f t="shared" si="4"/>
        <v>1</v>
      </c>
      <c r="C42" s="40">
        <f ca="1">IF(Mode=2,K*E42+F42*OnebyTi+Td*(E42-E41),1)</f>
        <v>0.2463020739230401</v>
      </c>
      <c r="D42" s="50">
        <f t="shared" ca="1" si="3"/>
        <v>1.321717027924723</v>
      </c>
      <c r="E42" s="50">
        <f t="shared" ca="1" si="5"/>
        <v>-0.32171702792472301</v>
      </c>
      <c r="F42" s="50">
        <f t="shared" ca="1" si="6"/>
        <v>1.4356121347867725</v>
      </c>
    </row>
    <row r="43" spans="1:6">
      <c r="A43" s="40">
        <v>31</v>
      </c>
      <c r="B43" s="50">
        <f t="shared" si="4"/>
        <v>1</v>
      </c>
      <c r="C43" s="40">
        <f ca="1">IF(Mode=2,K*E43+F43*OnebyTi+Td*(E43-E42),1)</f>
        <v>0.21603012471509428</v>
      </c>
      <c r="D43" s="50">
        <f t="shared" ca="1" si="3"/>
        <v>1.2381215149693314</v>
      </c>
      <c r="E43" s="50">
        <f t="shared" ca="1" si="5"/>
        <v>-0.23812151496933143</v>
      </c>
      <c r="F43" s="50">
        <f t="shared" ca="1" si="6"/>
        <v>1.1974906198174411</v>
      </c>
    </row>
    <row r="44" spans="1:6">
      <c r="A44" s="40">
        <v>32</v>
      </c>
      <c r="B44" s="50">
        <f t="shared" si="4"/>
        <v>1</v>
      </c>
      <c r="C44" s="40">
        <f ca="1">IF(Mode=2,K*E44+F44*OnebyTi+Td*(E44-E43),1)</f>
        <v>0.20795125976116044</v>
      </c>
      <c r="D44" s="50">
        <f t="shared" ca="1" si="3"/>
        <v>1.1523689919886664</v>
      </c>
      <c r="E44" s="50">
        <f t="shared" ca="1" si="5"/>
        <v>-0.15236899198866638</v>
      </c>
      <c r="F44" s="50">
        <f t="shared" ca="1" si="6"/>
        <v>1.0451216278287747</v>
      </c>
    </row>
    <row r="45" spans="1:6">
      <c r="A45" s="40">
        <v>33</v>
      </c>
      <c r="B45" s="50">
        <f t="shared" si="4"/>
        <v>1</v>
      </c>
      <c r="C45" s="40">
        <f ca="1">IF(Mode=2,K*E45+F45*OnebyTi+Td*(E45-E44),1)</f>
        <v>0.22134724793203975</v>
      </c>
      <c r="D45" s="50">
        <f t="shared" ca="1" si="3"/>
        <v>1.0665552650419232</v>
      </c>
      <c r="E45" s="50">
        <f t="shared" ca="1" si="5"/>
        <v>-6.6555265041923217E-2</v>
      </c>
      <c r="F45" s="50">
        <f t="shared" ca="1" si="6"/>
        <v>0.9785663627868515</v>
      </c>
    </row>
    <row r="46" spans="1:6">
      <c r="A46" s="40">
        <v>34</v>
      </c>
      <c r="B46" s="50">
        <f t="shared" si="4"/>
        <v>1</v>
      </c>
      <c r="C46" s="40">
        <f ca="1">IF(Mode=2,K*E46+F46*OnebyTi+Td*(E46-E45),1)</f>
        <v>0.25502645947327712</v>
      </c>
      <c r="D46" s="50">
        <f t="shared" ca="1" si="3"/>
        <v>0.98269188537239294</v>
      </c>
      <c r="E46" s="50">
        <f t="shared" ca="1" si="5"/>
        <v>1.7308114627607063E-2</v>
      </c>
      <c r="F46" s="50">
        <f t="shared" ca="1" si="6"/>
        <v>0.99587447741445856</v>
      </c>
    </row>
    <row r="47" spans="1:6">
      <c r="A47" s="40">
        <v>35</v>
      </c>
      <c r="B47" s="50">
        <f t="shared" si="4"/>
        <v>1</v>
      </c>
      <c r="C47" s="40">
        <f ca="1">IF(Mode=2,K*E47+F47*OnebyTi+Td*(E47-E46),1)</f>
        <v>0.30737111918977678</v>
      </c>
      <c r="D47" s="50">
        <f t="shared" ca="1" si="3"/>
        <v>0.90266250027306316</v>
      </c>
      <c r="E47" s="50">
        <f t="shared" ca="1" si="5"/>
        <v>9.7337499726936838E-2</v>
      </c>
      <c r="F47" s="50">
        <f t="shared" ca="1" si="6"/>
        <v>1.0932119771413955</v>
      </c>
    </row>
    <row r="48" spans="1:6">
      <c r="A48" s="40">
        <v>36</v>
      </c>
      <c r="B48" s="50">
        <f t="shared" si="4"/>
        <v>1</v>
      </c>
      <c r="C48" s="40">
        <f ca="1">IF(Mode=2,K*E48+F48*OnebyTi+Td*(E48-E47),1)</f>
        <v>0.37639260447836287</v>
      </c>
      <c r="D48" s="50">
        <f t="shared" ca="1" si="3"/>
        <v>0.82818398301164331</v>
      </c>
      <c r="E48" s="50">
        <f t="shared" ca="1" si="5"/>
        <v>0.17181601698835669</v>
      </c>
      <c r="F48" s="50">
        <f t="shared" ca="1" si="6"/>
        <v>1.2650279941297522</v>
      </c>
    </row>
    <row r="49" spans="1:6">
      <c r="A49" s="40">
        <v>37</v>
      </c>
      <c r="B49" s="50">
        <f t="shared" si="4"/>
        <v>1</v>
      </c>
      <c r="C49" s="40">
        <f ca="1">IF(Mode=2,K*E49+F49*OnebyTi+Td*(E49-E48),1)</f>
        <v>0.45979316466486264</v>
      </c>
      <c r="D49" s="50">
        <f t="shared" ca="1" si="3"/>
        <v>0.76077305644595905</v>
      </c>
      <c r="E49" s="50">
        <f t="shared" ca="1" si="5"/>
        <v>0.23922694355404095</v>
      </c>
      <c r="F49" s="50">
        <f t="shared" ca="1" si="6"/>
        <v>1.5042549376837933</v>
      </c>
    </row>
    <row r="50" spans="1:6">
      <c r="A50" s="40">
        <v>38</v>
      </c>
      <c r="B50" s="50">
        <f t="shared" si="4"/>
        <v>1</v>
      </c>
      <c r="C50" s="40">
        <f ca="1">IF(Mode=2,K*E50+F50*OnebyTi+Td*(E50-E49),1)</f>
        <v>0.55503235415297125</v>
      </c>
      <c r="D50" s="50">
        <f t="shared" ca="1" si="3"/>
        <v>0.70171896711329507</v>
      </c>
      <c r="E50" s="50">
        <f t="shared" ca="1" si="5"/>
        <v>0.29828103288670493</v>
      </c>
      <c r="F50" s="50">
        <f t="shared" ca="1" si="6"/>
        <v>1.8025359705704982</v>
      </c>
    </row>
    <row r="51" spans="1:6">
      <c r="A51" s="40">
        <v>39</v>
      </c>
      <c r="B51" s="50">
        <f t="shared" si="4"/>
        <v>1</v>
      </c>
      <c r="C51" s="40">
        <f ca="1">IF(Mode=2,K*E51+F51*OnebyTi+Td*(E51-E50),1)</f>
        <v>0.65939643134356096</v>
      </c>
      <c r="D51" s="50">
        <f t="shared" ca="1" si="3"/>
        <v>0.65206260216510614</v>
      </c>
      <c r="E51" s="50">
        <f t="shared" ca="1" si="5"/>
        <v>0.34793739783489386</v>
      </c>
      <c r="F51" s="50">
        <f t="shared" ca="1" si="6"/>
        <v>2.1504733684053923</v>
      </c>
    </row>
    <row r="52" spans="1:6">
      <c r="A52" s="40">
        <v>40</v>
      </c>
      <c r="B52" s="50">
        <f t="shared" si="4"/>
        <v>1</v>
      </c>
      <c r="C52" s="40">
        <f ca="1">IF(Mode=2,K*E52+F52*OnebyTi+Td*(E52-E51),1)</f>
        <v>0.77006897731818835</v>
      </c>
      <c r="D52" s="50">
        <f t="shared" ca="1" si="3"/>
        <v>0.6125822746385996</v>
      </c>
      <c r="E52" s="50">
        <f t="shared" ca="1" si="5"/>
        <v>0.3874177253614004</v>
      </c>
      <c r="F52" s="50">
        <f t="shared" ca="1" si="6"/>
        <v>2.5378910937667927</v>
      </c>
    </row>
    <row r="53" spans="1:6">
      <c r="A53" s="40">
        <v>41</v>
      </c>
      <c r="B53" s="50">
        <f t="shared" si="4"/>
        <v>1</v>
      </c>
      <c r="C53" s="40">
        <f ca="1">IF(Mode=2,K*E53+F53*OnebyTi+Td*(E53-E52),1)</f>
        <v>0.88420103110977966</v>
      </c>
      <c r="D53" s="50">
        <f t="shared" ca="1" si="3"/>
        <v>0.58378623721986411</v>
      </c>
      <c r="E53" s="50">
        <f t="shared" ca="1" si="5"/>
        <v>0.41621376278013589</v>
      </c>
      <c r="F53" s="50">
        <f t="shared" ca="1" si="6"/>
        <v>2.9541048565469286</v>
      </c>
    </row>
    <row r="54" spans="1:6">
      <c r="A54" s="40">
        <v>42</v>
      </c>
      <c r="B54" s="50">
        <f t="shared" si="4"/>
        <v>1</v>
      </c>
      <c r="C54" s="40">
        <f ca="1">IF(Mode=2,K*E54+F54*OnebyTi+Td*(E54-E53),1)</f>
        <v>0.99897911933612971</v>
      </c>
      <c r="D54" s="50">
        <f t="shared" ca="1" si="3"/>
        <v>0.56591182466767076</v>
      </c>
      <c r="E54" s="50">
        <f t="shared" ca="1" si="5"/>
        <v>0.43408817533232924</v>
      </c>
      <c r="F54" s="50">
        <f t="shared" ca="1" si="6"/>
        <v>3.3881930318792577</v>
      </c>
    </row>
    <row r="55" spans="1:6">
      <c r="A55" s="40">
        <v>43</v>
      </c>
      <c r="B55" s="50">
        <f t="shared" si="4"/>
        <v>1</v>
      </c>
      <c r="C55" s="40">
        <f ca="1">IF(Mode=2,K*E55+F55*OnebyTi+Td*(E55-E54),1)</f>
        <v>1.1116896735935975</v>
      </c>
      <c r="D55" s="50">
        <f t="shared" ca="1" si="3"/>
        <v>0.55893097396036162</v>
      </c>
      <c r="E55" s="50">
        <f t="shared" ca="1" si="5"/>
        <v>0.44106902603963838</v>
      </c>
      <c r="F55" s="50">
        <f t="shared" ca="1" si="6"/>
        <v>3.8292620579188963</v>
      </c>
    </row>
    <row r="56" spans="1:6">
      <c r="A56" s="40">
        <v>44</v>
      </c>
      <c r="B56" s="50">
        <f t="shared" si="4"/>
        <v>1</v>
      </c>
      <c r="C56" s="40">
        <f ca="1">IF(Mode=2,K*E56+F56*OnebyTi+Td*(E56-E55),1)</f>
        <v>1.2197784751751379</v>
      </c>
      <c r="D56" s="50">
        <f t="shared" ca="1" si="3"/>
        <v>0.56256173217431005</v>
      </c>
      <c r="E56" s="50">
        <f t="shared" ca="1" si="5"/>
        <v>0.43743826782568995</v>
      </c>
      <c r="F56" s="50">
        <f t="shared" ca="1" si="6"/>
        <v>4.2667003257445861</v>
      </c>
    </row>
    <row r="57" spans="1:6">
      <c r="A57" s="40">
        <v>45</v>
      </c>
      <c r="B57" s="50">
        <f t="shared" si="4"/>
        <v>1</v>
      </c>
      <c r="C57" s="40">
        <f ca="1">IF(Mode=2,K*E57+F57*OnebyTi+Td*(E57-E56),1)</f>
        <v>1.320903938717672</v>
      </c>
      <c r="D57" s="50">
        <f t="shared" ca="1" si="3"/>
        <v>0.57628523786412422</v>
      </c>
      <c r="E57" s="50">
        <f t="shared" ca="1" si="5"/>
        <v>0.42371476213587578</v>
      </c>
      <c r="F57" s="50">
        <f t="shared" ca="1" si="6"/>
        <v>4.6904150878804618</v>
      </c>
    </row>
    <row r="58" spans="1:6">
      <c r="A58" s="40">
        <v>46</v>
      </c>
      <c r="B58" s="50">
        <f t="shared" si="4"/>
        <v>1</v>
      </c>
      <c r="C58" s="40">
        <f ca="1">IF(Mode=2,K*E58+F58*OnebyTi+Td*(E58-E57),1)</f>
        <v>1.4129832392131223</v>
      </c>
      <c r="D58" s="50">
        <f t="shared" ca="1" si="3"/>
        <v>0.59936755459498836</v>
      </c>
      <c r="E58" s="50">
        <f t="shared" ca="1" si="5"/>
        <v>0.40063244540501164</v>
      </c>
      <c r="F58" s="50">
        <f t="shared" ca="1" si="6"/>
        <v>5.0910475332854732</v>
      </c>
    </row>
    <row r="59" spans="1:6">
      <c r="A59" s="40">
        <v>47</v>
      </c>
      <c r="B59" s="50">
        <f t="shared" si="4"/>
        <v>1</v>
      </c>
      <c r="C59" s="40">
        <f ca="1">IF(Mode=2,K*E59+F59*OnebyTi+Td*(E59-E58),1)</f>
        <v>1.494230495070795</v>
      </c>
      <c r="D59" s="50">
        <f t="shared" ca="1" si="3"/>
        <v>0.63088564708428885</v>
      </c>
      <c r="E59" s="50">
        <f t="shared" ca="1" si="5"/>
        <v>0.36911435291571115</v>
      </c>
      <c r="F59" s="50">
        <f t="shared" ca="1" si="6"/>
        <v>5.4601618862011847</v>
      </c>
    </row>
    <row r="60" spans="1:6">
      <c r="A60" s="40">
        <v>48</v>
      </c>
      <c r="B60" s="50">
        <f t="shared" si="4"/>
        <v>1</v>
      </c>
      <c r="C60" s="40">
        <f ca="1">IF(Mode=2,K*E60+F60*OnebyTi+Td*(E60-E59),1)</f>
        <v>1.5631864380899811</v>
      </c>
      <c r="D60" s="50">
        <f t="shared" ca="1" si="3"/>
        <v>0.66975672243385831</v>
      </c>
      <c r="E60" s="50">
        <f t="shared" ca="1" si="5"/>
        <v>0.33024327756614169</v>
      </c>
      <c r="F60" s="50">
        <f t="shared" ca="1" si="6"/>
        <v>5.7904051637673266</v>
      </c>
    </row>
    <row r="61" spans="1:6">
      <c r="A61" s="40">
        <v>49</v>
      </c>
      <c r="B61" s="50">
        <f t="shared" si="4"/>
        <v>1</v>
      </c>
      <c r="C61" s="40">
        <f ca="1">IF(Mode=2,K*E61+F61*OnebyTi+Td*(E61-E60),1)</f>
        <v>1.6187392237774507</v>
      </c>
      <c r="D61" s="50">
        <f t="shared" ca="1" si="3"/>
        <v>0.71477011194063478</v>
      </c>
      <c r="E61" s="50">
        <f t="shared" ca="1" si="5"/>
        <v>0.28522988805936522</v>
      </c>
      <c r="F61" s="50">
        <f t="shared" ca="1" si="6"/>
        <v>6.0756350518266915</v>
      </c>
    </row>
    <row r="62" spans="1:6">
      <c r="A62" s="40">
        <v>50</v>
      </c>
      <c r="B62" s="50">
        <f t="shared" si="4"/>
        <v>1</v>
      </c>
      <c r="C62" s="40">
        <f ca="1">IF(Mode=2,K*E62+F62*OnebyTi+Td*(E62-E61),1)</f>
        <v>1.6601362570339042</v>
      </c>
      <c r="D62" s="50">
        <f t="shared" ca="1" si="3"/>
        <v>0.76462084320461443</v>
      </c>
      <c r="E62" s="50">
        <f t="shared" ca="1" si="5"/>
        <v>0.23537915679538557</v>
      </c>
      <c r="F62" s="50">
        <f t="shared" ca="1" si="6"/>
        <v>6.3110142086220771</v>
      </c>
    </row>
    <row r="63" spans="1:6">
      <c r="A63" s="40">
        <v>51</v>
      </c>
      <c r="B63" s="50">
        <f t="shared" si="4"/>
        <v>1</v>
      </c>
      <c r="C63" s="40">
        <f ca="1">IF(Mode=2,K*E63+F63*OnebyTi+Td*(E63-E62),1)</f>
        <v>1.6869871236890044</v>
      </c>
      <c r="D63" s="50">
        <f t="shared" ca="1" si="3"/>
        <v>0.81794404744419158</v>
      </c>
      <c r="E63" s="50">
        <f t="shared" ca="1" si="5"/>
        <v>0.18205595255580842</v>
      </c>
      <c r="F63" s="50">
        <f t="shared" ca="1" si="6"/>
        <v>6.4930701611778856</v>
      </c>
    </row>
    <row r="64" spans="1:6">
      <c r="A64" s="40">
        <v>52</v>
      </c>
      <c r="B64" s="50">
        <f t="shared" si="4"/>
        <v>1</v>
      </c>
      <c r="C64" s="40">
        <f ca="1">IF(Mode=2,K*E64+F64*OnebyTi+Td*(E64-E63),1)</f>
        <v>1.6992579228929052</v>
      </c>
      <c r="D64" s="50">
        <f t="shared" ca="1" si="3"/>
        <v>0.8733493623359434</v>
      </c>
      <c r="E64" s="50">
        <f t="shared" ca="1" si="5"/>
        <v>0.1266506376640566</v>
      </c>
      <c r="F64" s="50">
        <f t="shared" ca="1" si="6"/>
        <v>6.619720798841942</v>
      </c>
    </row>
    <row r="65" spans="1:6">
      <c r="A65" s="40">
        <v>53</v>
      </c>
      <c r="B65" s="50">
        <f t="shared" si="4"/>
        <v>1</v>
      </c>
      <c r="C65" s="40">
        <f ca="1">IF(Mode=2,K*E65+F65*OnebyTi+Td*(E65-E64),1)</f>
        <v>1.6972574846316395</v>
      </c>
      <c r="D65" s="50">
        <f t="shared" ca="1" si="3"/>
        <v>0.92945452513140991</v>
      </c>
      <c r="E65" s="50">
        <f t="shared" ca="1" si="5"/>
        <v>7.0545474868590086E-2</v>
      </c>
      <c r="F65" s="50">
        <f t="shared" ca="1" si="6"/>
        <v>6.6902662737105318</v>
      </c>
    </row>
    <row r="66" spans="1:6">
      <c r="A66" s="40">
        <v>54</v>
      </c>
      <c r="B66" s="50">
        <f t="shared" si="4"/>
        <v>1</v>
      </c>
      <c r="C66" s="40">
        <f ca="1">IF(Mode=2,K*E66+F66*OnebyTi+Td*(E66-E65),1)</f>
        <v>1.6816161268176846</v>
      </c>
      <c r="D66" s="50">
        <f t="shared" ca="1" si="3"/>
        <v>0.98491740268324746</v>
      </c>
      <c r="E66" s="50">
        <f t="shared" ca="1" si="5"/>
        <v>1.5082597316752544E-2</v>
      </c>
      <c r="F66" s="50">
        <f t="shared" ca="1" si="6"/>
        <v>6.7053488710272848</v>
      </c>
    </row>
    <row r="67" spans="1:6">
      <c r="A67" s="40">
        <v>55</v>
      </c>
      <c r="B67" s="50">
        <f t="shared" si="4"/>
        <v>1</v>
      </c>
      <c r="C67" s="40">
        <f ca="1">IF(Mode=2,K*E67+F67*OnebyTi+Td*(E67-E66),1)</f>
        <v>1.6532577543111278</v>
      </c>
      <c r="D67" s="50">
        <f t="shared" ca="1" si="3"/>
        <v>1.038465772409489</v>
      </c>
      <c r="E67" s="50">
        <f t="shared" ca="1" si="5"/>
        <v>-3.8465772409489007E-2</v>
      </c>
      <c r="F67" s="50">
        <f t="shared" ca="1" si="6"/>
        <v>6.666883098617796</v>
      </c>
    </row>
    <row r="68" spans="1:6">
      <c r="A68" s="40">
        <v>56</v>
      </c>
      <c r="B68" s="50">
        <f t="shared" si="4"/>
        <v>1</v>
      </c>
      <c r="C68" s="40">
        <f ca="1">IF(Mode=2,K*E68+F68*OnebyTi+Td*(E68-E67),1)</f>
        <v>1.6133662252992922</v>
      </c>
      <c r="D68" s="50">
        <f t="shared" ca="1" si="3"/>
        <v>1.0889242489252613</v>
      </c>
      <c r="E68" s="50">
        <f t="shared" ca="1" si="5"/>
        <v>-8.8924248925261296E-2</v>
      </c>
      <c r="F68" s="50">
        <f t="shared" ca="1" si="6"/>
        <v>6.5779588496925347</v>
      </c>
    </row>
    <row r="69" spans="1:6">
      <c r="A69" s="40">
        <v>57</v>
      </c>
      <c r="B69" s="50">
        <f t="shared" si="4"/>
        <v>1</v>
      </c>
      <c r="C69" s="40">
        <f ca="1">IF(Mode=2,K*E69+F69*OnebyTi+Td*(E69-E68),1)</f>
        <v>1.5633470068373978</v>
      </c>
      <c r="D69" s="50">
        <f t="shared" ca="1" si="3"/>
        <v>1.1352378426428933</v>
      </c>
      <c r="E69" s="50">
        <f t="shared" ca="1" si="5"/>
        <v>-0.13523784264289329</v>
      </c>
      <c r="F69" s="50">
        <f t="shared" ca="1" si="6"/>
        <v>6.4427210070496415</v>
      </c>
    </row>
    <row r="70" spans="1:6">
      <c r="A70" s="40">
        <v>58</v>
      </c>
      <c r="B70" s="50">
        <f t="shared" si="4"/>
        <v>1</v>
      </c>
      <c r="C70" s="40">
        <f ca="1">IF(Mode=2,K*E70+F70*OnebyTi+Td*(E70-E69),1)</f>
        <v>1.5047852098650536</v>
      </c>
      <c r="D70" s="50">
        <f t="shared" ca="1" si="3"/>
        <v>1.1764917364955945</v>
      </c>
      <c r="E70" s="50">
        <f t="shared" ca="1" si="5"/>
        <v>-0.17649173649559446</v>
      </c>
      <c r="F70" s="50">
        <f t="shared" ca="1" si="6"/>
        <v>6.2662292705540468</v>
      </c>
    </row>
    <row r="71" spans="1:6">
      <c r="A71" s="40">
        <v>59</v>
      </c>
      <c r="B71" s="50">
        <f t="shared" si="4"/>
        <v>1</v>
      </c>
      <c r="C71" s="40">
        <f ca="1">IF(Mode=2,K*E71+F71*OnebyTi+Td*(E71-E70),1)</f>
        <v>1.4394011341982849</v>
      </c>
      <c r="D71" s="50">
        <f t="shared" ca="1" si="3"/>
        <v>1.2119269724003783</v>
      </c>
      <c r="E71" s="50">
        <f t="shared" ca="1" si="5"/>
        <v>-0.21192697240037828</v>
      </c>
      <c r="F71" s="50">
        <f t="shared" ca="1" si="6"/>
        <v>6.0543022981536687</v>
      </c>
    </row>
    <row r="72" spans="1:6">
      <c r="A72" s="40">
        <v>60</v>
      </c>
      <c r="B72" s="50">
        <f t="shared" si="4"/>
        <v>1</v>
      </c>
      <c r="C72" s="40">
        <f ca="1">IF(Mode=2,K*E72+F72*OnebyTi+Td*(E72-E71),1)</f>
        <v>1.3690044660717584</v>
      </c>
      <c r="D72" s="50">
        <f t="shared" ca="1" si="3"/>
        <v>1.2409518474444312</v>
      </c>
      <c r="E72" s="50">
        <f t="shared" ca="1" si="5"/>
        <v>-0.24095184744443121</v>
      </c>
      <c r="F72" s="50">
        <f t="shared" ca="1" si="6"/>
        <v>5.8133504507092377</v>
      </c>
    </row>
    <row r="73" spans="1:6">
      <c r="A73" s="40">
        <v>61</v>
      </c>
      <c r="B73" s="50">
        <f t="shared" si="4"/>
        <v>1</v>
      </c>
      <c r="C73" s="40">
        <f ca="1">IF(Mode=2,K*E73+F73*OnebyTi+Td*(E73-E72),1)</f>
        <v>1.2954482556374955</v>
      </c>
      <c r="D73" s="50">
        <f t="shared" ca="1" si="3"/>
        <v>1.2631489283996902</v>
      </c>
      <c r="E73" s="50">
        <f t="shared" ca="1" si="5"/>
        <v>-0.26314892839969017</v>
      </c>
      <c r="F73" s="50">
        <f t="shared" ca="1" si="6"/>
        <v>5.550201522309548</v>
      </c>
    </row>
    <row r="74" spans="1:6">
      <c r="A74" s="40">
        <v>62</v>
      </c>
      <c r="B74" s="50">
        <f t="shared" si="4"/>
        <v>1</v>
      </c>
      <c r="C74" s="40">
        <f ca="1">IF(Mode=2,K*E74+F74*OnebyTi+Td*(E74-E73),1)</f>
        <v>1.220583760883573</v>
      </c>
      <c r="D74" s="50">
        <f t="shared" ca="1" si="3"/>
        <v>1.2782776994896898</v>
      </c>
      <c r="E74" s="50">
        <f t="shared" ca="1" si="5"/>
        <v>-0.27827769948968983</v>
      </c>
      <c r="F74" s="50">
        <f t="shared" ca="1" si="6"/>
        <v>5.2719238228198577</v>
      </c>
    </row>
    <row r="75" spans="1:6">
      <c r="A75" s="40">
        <v>63</v>
      </c>
      <c r="B75" s="50">
        <f t="shared" si="4"/>
        <v>1</v>
      </c>
      <c r="C75" s="40">
        <f ca="1">IF(Mode=2,K*E75+F75*OnebyTi+Td*(E75-E74),1)</f>
        <v>1.1462171797315235</v>
      </c>
      <c r="D75" s="50">
        <f t="shared" ca="1" si="3"/>
        <v>1.2862729599557352</v>
      </c>
      <c r="E75" s="50">
        <f t="shared" ca="1" si="5"/>
        <v>-0.28627295995573521</v>
      </c>
      <c r="F75" s="50">
        <f t="shared" ca="1" si="6"/>
        <v>4.985650862864123</v>
      </c>
    </row>
    <row r="76" spans="1:6">
      <c r="A76" s="40">
        <v>64</v>
      </c>
      <c r="B76" s="50">
        <f t="shared" si="4"/>
        <v>1</v>
      </c>
      <c r="C76" s="40">
        <f ca="1">IF(Mode=2,K*E76+F76*OnebyTi+Td*(E76-E75),1)</f>
        <v>1.0740692060906285</v>
      </c>
      <c r="D76" s="50">
        <f t="shared" ca="1" si="3"/>
        <v>1.2872391827090037</v>
      </c>
      <c r="E76" s="50">
        <f t="shared" ca="1" si="5"/>
        <v>-0.28723918270900373</v>
      </c>
      <c r="F76" s="50">
        <f t="shared" ca="1" si="6"/>
        <v>4.698411680155119</v>
      </c>
    </row>
    <row r="77" spans="1:6">
      <c r="A77" s="40">
        <v>65</v>
      </c>
      <c r="B77" s="50">
        <f t="shared" si="4"/>
        <v>1</v>
      </c>
      <c r="C77" s="40">
        <f ca="1">IF(Mode=2,K*E77+F77*OnebyTi+Td*(E77-E76),1)</f>
        <v>1.0057382412739782</v>
      </c>
      <c r="D77" s="50">
        <f t="shared" ref="D77:D140" ca="1" si="7">IF(ROW()-12&lt;D,0,OFFSET(C77,-D-1,0)*b-D76*a)</f>
        <v>1.2814411312746692</v>
      </c>
      <c r="E77" s="50">
        <f t="shared" ca="1" si="5"/>
        <v>-0.28144113127466919</v>
      </c>
      <c r="F77" s="50">
        <f t="shared" ca="1" si="6"/>
        <v>4.4169705488804496</v>
      </c>
    </row>
    <row r="78" spans="1:6">
      <c r="A78" s="40">
        <v>66</v>
      </c>
      <c r="B78" s="50">
        <f t="shared" ref="B78:B141" si="8">B77</f>
        <v>1</v>
      </c>
      <c r="C78" s="40">
        <f ca="1">IF(Mode=2,K*E78+F78*OnebyTi+Td*(E78-E77),1)</f>
        <v>0.94266797261050261</v>
      </c>
      <c r="D78" s="50">
        <f t="shared" ca="1" si="7"/>
        <v>1.2692911076826829</v>
      </c>
      <c r="E78" s="50">
        <f t="shared" ref="E78:E141" ca="1" si="9">B78-D78</f>
        <v>-0.26929110768268294</v>
      </c>
      <c r="F78" s="50">
        <f t="shared" ref="F78:F141" ca="1" si="10">F77+E78</f>
        <v>4.1476794411977664</v>
      </c>
    </row>
    <row r="79" spans="1:6">
      <c r="A79" s="40">
        <v>67</v>
      </c>
      <c r="B79" s="50">
        <f t="shared" si="8"/>
        <v>1</v>
      </c>
      <c r="C79" s="40">
        <f ca="1">IF(Mode=2,K*E79+F79*OnebyTi+Td*(E79-E78),1)</f>
        <v>0.88611989973995231</v>
      </c>
      <c r="D79" s="50">
        <f t="shared" ca="1" si="7"/>
        <v>1.2513332675991489</v>
      </c>
      <c r="E79" s="50">
        <f t="shared" ca="1" si="9"/>
        <v>-0.25133326759914887</v>
      </c>
      <c r="F79" s="50">
        <f t="shared" ca="1" si="10"/>
        <v>3.8963461735986176</v>
      </c>
    </row>
    <row r="80" spans="1:6">
      <c r="A80" s="40">
        <v>68</v>
      </c>
      <c r="B80" s="50">
        <f t="shared" si="8"/>
        <v>1</v>
      </c>
      <c r="C80" s="40">
        <f ca="1">IF(Mode=2,K*E80+F80*OnebyTi+Td*(E80-E79),1)</f>
        <v>0.83715124951052156</v>
      </c>
      <c r="D80" s="50">
        <f t="shared" ca="1" si="7"/>
        <v>1.2282254898152214</v>
      </c>
      <c r="E80" s="50">
        <f t="shared" ca="1" si="9"/>
        <v>-0.22822548981522139</v>
      </c>
      <c r="F80" s="50">
        <f t="shared" ca="1" si="10"/>
        <v>3.6681206837833962</v>
      </c>
    </row>
    <row r="81" spans="1:6">
      <c r="A81" s="40">
        <v>69</v>
      </c>
      <c r="B81" s="50">
        <f t="shared" si="8"/>
        <v>1</v>
      </c>
      <c r="C81" s="40">
        <f ca="1">IF(Mode=2,K*E81+F81*OnebyTi+Td*(E81-E80),1)</f>
        <v>0.79659857621508612</v>
      </c>
      <c r="D81" s="50">
        <f t="shared" ca="1" si="7"/>
        <v>1.2007193245512715</v>
      </c>
      <c r="E81" s="50">
        <f t="shared" ca="1" si="9"/>
        <v>-0.20071932455127151</v>
      </c>
      <c r="F81" s="50">
        <f t="shared" ca="1" si="10"/>
        <v>3.4674013592321247</v>
      </c>
    </row>
    <row r="82" spans="1:6">
      <c r="A82" s="40">
        <v>70</v>
      </c>
      <c r="B82" s="50">
        <f t="shared" si="8"/>
        <v>1</v>
      </c>
      <c r="C82" s="40">
        <f ca="1">IF(Mode=2,K*E82+F82*OnebyTi+Td*(E82-E81),1)</f>
        <v>0.76506719866619399</v>
      </c>
      <c r="D82" s="50">
        <f t="shared" ca="1" si="7"/>
        <v>1.1696385685697286</v>
      </c>
      <c r="E82" s="50">
        <f t="shared" ca="1" si="9"/>
        <v>-0.16963856856972859</v>
      </c>
      <c r="F82" s="50">
        <f t="shared" ca="1" si="10"/>
        <v>3.2977627906623961</v>
      </c>
    </row>
    <row r="83" spans="1:6">
      <c r="A83" s="40">
        <v>71</v>
      </c>
      <c r="B83" s="50">
        <f t="shared" si="8"/>
        <v>1</v>
      </c>
      <c r="C83" s="40">
        <f ca="1">IF(Mode=2,K*E83+F83*OnebyTi+Td*(E83-E82),1)</f>
        <v>0.74292648276525108</v>
      </c>
      <c r="D83" s="50">
        <f t="shared" ca="1" si="7"/>
        <v>1.1358570248339133</v>
      </c>
      <c r="E83" s="50">
        <f t="shared" ca="1" si="9"/>
        <v>-0.13585702483391326</v>
      </c>
      <c r="F83" s="50">
        <f t="shared" ca="1" si="10"/>
        <v>3.1619057658284828</v>
      </c>
    </row>
    <row r="84" spans="1:6">
      <c r="A84" s="40">
        <v>72</v>
      </c>
      <c r="B84" s="50">
        <f t="shared" si="8"/>
        <v>1</v>
      </c>
      <c r="C84" s="40">
        <f ca="1">IF(Mode=2,K*E84+F84*OnebyTi+Td*(E84-E83),1)</f>
        <v>0.73031084101425259</v>
      </c>
      <c r="D84" s="50">
        <f t="shared" ca="1" si="7"/>
        <v>1.1002760007381136</v>
      </c>
      <c r="E84" s="50">
        <f t="shared" ca="1" si="9"/>
        <v>-0.1002760007381136</v>
      </c>
      <c r="F84" s="50">
        <f t="shared" ca="1" si="10"/>
        <v>3.0616297650903692</v>
      </c>
    </row>
    <row r="85" spans="1:6">
      <c r="A85" s="40">
        <v>73</v>
      </c>
      <c r="B85" s="50">
        <f t="shared" si="8"/>
        <v>1</v>
      </c>
      <c r="C85" s="40">
        <f ca="1">IF(Mode=2,K*E85+F85*OnebyTi+Td*(E85-E84),1)</f>
        <v>0.72712619183070359</v>
      </c>
      <c r="D85" s="50">
        <f t="shared" ca="1" si="7"/>
        <v>1.063802082403148</v>
      </c>
      <c r="E85" s="50">
        <f t="shared" ca="1" si="9"/>
        <v>-6.3802082403147997E-2</v>
      </c>
      <c r="F85" s="50">
        <f t="shared" ca="1" si="10"/>
        <v>2.9978276826872214</v>
      </c>
    </row>
    <row r="86" spans="1:6">
      <c r="A86" s="40">
        <v>74</v>
      </c>
      <c r="B86" s="50">
        <f t="shared" si="8"/>
        <v>1</v>
      </c>
      <c r="C86" s="40">
        <f ca="1">IF(Mode=2,K*E86+F86*OnebyTi+Td*(E86-E85),1)</f>
        <v>0.73306150421608474</v>
      </c>
      <c r="D86" s="50">
        <f t="shared" ca="1" si="7"/>
        <v>1.0273256940928677</v>
      </c>
      <c r="E86" s="50">
        <f t="shared" ca="1" si="9"/>
        <v>-2.7325694092867669E-2</v>
      </c>
      <c r="F86" s="50">
        <f t="shared" ca="1" si="10"/>
        <v>2.9705019885943535</v>
      </c>
    </row>
    <row r="87" spans="1:6">
      <c r="A87" s="40">
        <v>75</v>
      </c>
      <c r="B87" s="50">
        <f t="shared" si="8"/>
        <v>1</v>
      </c>
      <c r="C87" s="40">
        <f ca="1">IF(Mode=2,K*E87+F87*OnebyTi+Td*(E87-E86),1)</f>
        <v>0.74760494958072965</v>
      </c>
      <c r="D87" s="50">
        <f t="shared" ca="1" si="7"/>
        <v>0.9917009126130979</v>
      </c>
      <c r="E87" s="50">
        <f t="shared" ca="1" si="9"/>
        <v>8.2990873869021042E-3</v>
      </c>
      <c r="F87" s="50">
        <f t="shared" ca="1" si="10"/>
        <v>2.9788010759812558</v>
      </c>
    </row>
    <row r="88" spans="1:6">
      <c r="A88" s="40">
        <v>76</v>
      </c>
      <c r="B88" s="50">
        <f t="shared" si="8"/>
        <v>1</v>
      </c>
      <c r="C88" s="40">
        <f ca="1">IF(Mode=2,K*E88+F88*OnebyTi+Td*(E88-E87),1)</f>
        <v>0.77006409421766175</v>
      </c>
      <c r="D88" s="50">
        <f t="shared" ca="1" si="7"/>
        <v>0.95772695796275353</v>
      </c>
      <c r="E88" s="50">
        <f t="shared" ca="1" si="9"/>
        <v>4.2273042037246467E-2</v>
      </c>
      <c r="F88" s="50">
        <f t="shared" ca="1" si="10"/>
        <v>3.0210741180185021</v>
      </c>
    </row>
    <row r="89" spans="1:6">
      <c r="A89" s="40">
        <v>77</v>
      </c>
      <c r="B89" s="50">
        <f t="shared" si="8"/>
        <v>1</v>
      </c>
      <c r="C89" s="40">
        <f ca="1">IF(Mode=2,K*E89+F89*OnebyTi+Td*(E89-E88),1)</f>
        <v>0.79958949448114569</v>
      </c>
      <c r="D89" s="50">
        <f t="shared" ca="1" si="7"/>
        <v>0.92613172503913299</v>
      </c>
      <c r="E89" s="50">
        <f t="shared" ca="1" si="9"/>
        <v>7.3868274960867009E-2</v>
      </c>
      <c r="F89" s="50">
        <f t="shared" ca="1" si="10"/>
        <v>3.0949423929793691</v>
      </c>
    </row>
    <row r="90" spans="1:6">
      <c r="A90" s="40">
        <v>78</v>
      </c>
      <c r="B90" s="50">
        <f t="shared" si="8"/>
        <v>1</v>
      </c>
      <c r="C90" s="40">
        <f ca="1">IF(Mode=2,K*E90+F90*OnebyTi+Td*(E90-E89),1)</f>
        <v>0.83520100314501877</v>
      </c>
      <c r="D90" s="50">
        <f t="shared" ca="1" si="7"/>
        <v>0.8975576584997057</v>
      </c>
      <c r="E90" s="50">
        <f t="shared" ca="1" si="9"/>
        <v>0.1024423415002943</v>
      </c>
      <c r="F90" s="50">
        <f t="shared" ca="1" si="10"/>
        <v>3.1973847344796633</v>
      </c>
    </row>
    <row r="91" spans="1:6">
      <c r="A91" s="40">
        <v>79</v>
      </c>
      <c r="B91" s="50">
        <f t="shared" si="8"/>
        <v>1</v>
      </c>
      <c r="C91" s="40">
        <f ca="1">IF(Mode=2,K*E91+F91*OnebyTi+Td*(E91-E90),1)</f>
        <v>0.87581606021564395</v>
      </c>
      <c r="D91" s="50">
        <f t="shared" ca="1" si="7"/>
        <v>0.87255020567378638</v>
      </c>
      <c r="E91" s="50">
        <f t="shared" ca="1" si="9"/>
        <v>0.12744979432621362</v>
      </c>
      <c r="F91" s="50">
        <f t="shared" ca="1" si="10"/>
        <v>3.3248345288058769</v>
      </c>
    </row>
    <row r="92" spans="1:6">
      <c r="A92" s="40">
        <v>80</v>
      </c>
      <c r="B92" s="50">
        <f t="shared" si="8"/>
        <v>1</v>
      </c>
      <c r="C92" s="40">
        <f ca="1">IF(Mode=2,K*E92+F92*OnebyTi+Td*(E92-E91),1)</f>
        <v>0.92027922472717905</v>
      </c>
      <c r="D92" s="50">
        <f t="shared" ca="1" si="7"/>
        <v>0.8515490124571502</v>
      </c>
      <c r="E92" s="50">
        <f t="shared" ca="1" si="9"/>
        <v>0.1484509875428498</v>
      </c>
      <c r="F92" s="50">
        <f t="shared" ca="1" si="10"/>
        <v>3.4732855163487266</v>
      </c>
    </row>
    <row r="93" spans="1:6">
      <c r="A93" s="40">
        <v>81</v>
      </c>
      <c r="B93" s="50">
        <f t="shared" si="8"/>
        <v>1</v>
      </c>
      <c r="C93" s="40">
        <f ca="1">IF(Mode=2,K*E93+F93*OnebyTi+Td*(E93-E92),1)</f>
        <v>0.96739220539040471</v>
      </c>
      <c r="D93" s="50">
        <f t="shared" ca="1" si="7"/>
        <v>0.83488195616129501</v>
      </c>
      <c r="E93" s="50">
        <f t="shared" ca="1" si="9"/>
        <v>0.16511804383870499</v>
      </c>
      <c r="F93" s="50">
        <f t="shared" ca="1" si="10"/>
        <v>3.6384035601874318</v>
      </c>
    </row>
    <row r="94" spans="1:6">
      <c r="A94" s="40">
        <v>82</v>
      </c>
      <c r="B94" s="50">
        <f t="shared" si="8"/>
        <v>1</v>
      </c>
      <c r="C94" s="40">
        <f ca="1">IF(Mode=2,K*E94+F94*OnebyTi+Td*(E94-E93),1)</f>
        <v>1.0159436666294948</v>
      </c>
      <c r="D94" s="50">
        <f t="shared" ca="1" si="7"/>
        <v>0.82276203902893885</v>
      </c>
      <c r="E94" s="50">
        <f t="shared" ca="1" si="9"/>
        <v>0.17723796097106115</v>
      </c>
      <c r="F94" s="50">
        <f t="shared" ca="1" si="10"/>
        <v>3.8156415211584931</v>
      </c>
    </row>
    <row r="95" spans="1:6">
      <c r="A95" s="40">
        <v>83</v>
      </c>
      <c r="B95" s="50">
        <f t="shared" si="8"/>
        <v>1</v>
      </c>
      <c r="C95" s="40">
        <f ca="1">IF(Mode=2,K*E95+F95*OnebyTi+Td*(E95-E94),1)</f>
        <v>1.0647381213788021</v>
      </c>
      <c r="D95" s="50">
        <f t="shared" ca="1" si="7"/>
        <v>0.81528709818470202</v>
      </c>
      <c r="E95" s="50">
        <f t="shared" ca="1" si="9"/>
        <v>0.18471290181529798</v>
      </c>
      <c r="F95" s="50">
        <f t="shared" ca="1" si="10"/>
        <v>4.0003544229737908</v>
      </c>
    </row>
    <row r="96" spans="1:6">
      <c r="A96" s="40">
        <v>84</v>
      </c>
      <c r="B96" s="50">
        <f t="shared" si="8"/>
        <v>1</v>
      </c>
      <c r="C96" s="40">
        <f ca="1">IF(Mode=2,K*E96+F96*OnebyTi+Td*(E96-E95),1)</f>
        <v>1.1126232715470454</v>
      </c>
      <c r="D96" s="50">
        <f t="shared" ca="1" si="7"/>
        <v>0.81244222366067054</v>
      </c>
      <c r="E96" s="50">
        <f t="shared" ca="1" si="9"/>
        <v>0.18755777633932946</v>
      </c>
      <c r="F96" s="50">
        <f t="shared" ca="1" si="10"/>
        <v>4.1879121993131205</v>
      </c>
    </row>
    <row r="97" spans="1:6">
      <c r="A97" s="40">
        <v>85</v>
      </c>
      <c r="B97" s="50">
        <f t="shared" si="8"/>
        <v>1</v>
      </c>
      <c r="C97" s="40">
        <f ca="1">IF(Mode=2,K*E97+F97*OnebyTi+Td*(E97-E96),1)</f>
        <v>1.1585152195286028</v>
      </c>
      <c r="D97" s="50">
        <f t="shared" ca="1" si="7"/>
        <v>0.81410471716612887</v>
      </c>
      <c r="E97" s="50">
        <f t="shared" ca="1" si="9"/>
        <v>0.18589528283387113</v>
      </c>
      <c r="F97" s="50">
        <f t="shared" ca="1" si="10"/>
        <v>4.3738074821469919</v>
      </c>
    </row>
    <row r="98" spans="1:6">
      <c r="A98" s="40">
        <v>86</v>
      </c>
      <c r="B98" s="50">
        <f t="shared" si="8"/>
        <v>1</v>
      </c>
      <c r="C98" s="40">
        <f ca="1">IF(Mode=2,K*E98+F98*OnebyTi+Td*(E98-E97),1)</f>
        <v>1.2014210475594247</v>
      </c>
      <c r="D98" s="50">
        <f t="shared" ca="1" si="7"/>
        <v>0.82005137162887221</v>
      </c>
      <c r="E98" s="50">
        <f t="shared" ca="1" si="9"/>
        <v>0.17994862837112779</v>
      </c>
      <c r="F98" s="50">
        <f t="shared" ca="1" si="10"/>
        <v>4.5537561105181199</v>
      </c>
    </row>
    <row r="99" spans="1:6">
      <c r="A99" s="40">
        <v>87</v>
      </c>
      <c r="B99" s="50">
        <f t="shared" si="8"/>
        <v>1</v>
      </c>
      <c r="C99" s="40">
        <f ca="1">IF(Mode=2,K*E99+F99*OnebyTi+Td*(E99-E98),1)</f>
        <v>1.2404583439120191</v>
      </c>
      <c r="D99" s="50">
        <f t="shared" ca="1" si="7"/>
        <v>0.82996780619585153</v>
      </c>
      <c r="E99" s="50">
        <f t="shared" ca="1" si="9"/>
        <v>0.17003219380414847</v>
      </c>
      <c r="F99" s="50">
        <f t="shared" ca="1" si="10"/>
        <v>4.7237883043222686</v>
      </c>
    </row>
    <row r="100" spans="1:6">
      <c r="A100" s="40">
        <v>88</v>
      </c>
      <c r="B100" s="50">
        <f t="shared" si="8"/>
        <v>1</v>
      </c>
      <c r="C100" s="40">
        <f ca="1">IF(Mode=2,K*E100+F100*OnebyTi+Td*(E100-E99),1)</f>
        <v>1.274871343616728</v>
      </c>
      <c r="D100" s="50">
        <f t="shared" ca="1" si="7"/>
        <v>0.84345955410639839</v>
      </c>
      <c r="E100" s="50">
        <f t="shared" ca="1" si="9"/>
        <v>0.15654044589360161</v>
      </c>
      <c r="F100" s="50">
        <f t="shared" ca="1" si="10"/>
        <v>4.8803287502158703</v>
      </c>
    </row>
    <row r="101" spans="1:6">
      <c r="A101" s="40">
        <v>89</v>
      </c>
      <c r="B101" s="50">
        <f t="shared" si="8"/>
        <v>1</v>
      </c>
      <c r="C101" s="40">
        <f ca="1">IF(Mode=2,K*E101+F101*OnebyTi+Td*(E101-E100),1)</f>
        <v>1.3040434442430702</v>
      </c>
      <c r="D101" s="50">
        <f t="shared" ca="1" si="7"/>
        <v>0.8600645721848289</v>
      </c>
      <c r="E101" s="50">
        <f t="shared" ca="1" si="9"/>
        <v>0.1399354278151711</v>
      </c>
      <c r="F101" s="50">
        <f t="shared" ca="1" si="10"/>
        <v>5.0202641780310415</v>
      </c>
    </row>
    <row r="102" spans="1:6">
      <c r="A102" s="40">
        <v>90</v>
      </c>
      <c r="B102" s="50">
        <f t="shared" si="8"/>
        <v>1</v>
      </c>
      <c r="C102" s="40">
        <f ca="1">IF(Mode=2,K*E102+F102*OnebyTi+Td*(E102-E101),1)</f>
        <v>1.3275059519317387</v>
      </c>
      <c r="D102" s="50">
        <f t="shared" ca="1" si="7"/>
        <v>0.87926682096003594</v>
      </c>
      <c r="E102" s="50">
        <f t="shared" ca="1" si="9"/>
        <v>0.12073317903996406</v>
      </c>
      <c r="F102" s="50">
        <f t="shared" ca="1" si="10"/>
        <v>5.1409973570710052</v>
      </c>
    </row>
    <row r="103" spans="1:6">
      <c r="A103" s="40">
        <v>91</v>
      </c>
      <c r="B103" s="50">
        <f t="shared" si="8"/>
        <v>1</v>
      </c>
      <c r="C103" s="40">
        <f ca="1">IF(Mode=2,K*E103+F103*OnebyTi+Td*(E103-E102),1)</f>
        <v>1.3449430070448283</v>
      </c>
      <c r="D103" s="50">
        <f t="shared" ca="1" si="7"/>
        <v>0.90051055370487154</v>
      </c>
      <c r="E103" s="50">
        <f t="shared" ca="1" si="9"/>
        <v>9.9489446295128459E-2</v>
      </c>
      <c r="F103" s="50">
        <f t="shared" ca="1" si="10"/>
        <v>5.2404868033661334</v>
      </c>
    </row>
    <row r="104" spans="1:6">
      <c r="A104" s="40">
        <v>92</v>
      </c>
      <c r="B104" s="50">
        <f t="shared" si="8"/>
        <v>1</v>
      </c>
      <c r="C104" s="40">
        <f ca="1">IF(Mode=2,K*E104+F104*OnebyTi+Td*(E104-E103),1)</f>
        <v>1.3561927303137793</v>
      </c>
      <c r="D104" s="50">
        <f t="shared" ca="1" si="7"/>
        <v>0.92321495087959016</v>
      </c>
      <c r="E104" s="50">
        <f t="shared" ca="1" si="9"/>
        <v>7.6785049120409843E-2</v>
      </c>
      <c r="F104" s="50">
        <f t="shared" ca="1" si="10"/>
        <v>5.3172718524865434</v>
      </c>
    </row>
    <row r="105" spans="1:6">
      <c r="A105" s="40">
        <v>93</v>
      </c>
      <c r="B105" s="50">
        <f t="shared" si="8"/>
        <v>1</v>
      </c>
      <c r="C105" s="40">
        <f ca="1">IF(Mode=2,K*E105+F105*OnebyTi+Td*(E105-E104),1)</f>
        <v>1.3612447171778939</v>
      </c>
      <c r="D105" s="50">
        <f t="shared" ca="1" si="7"/>
        <v>0.94678874323957019</v>
      </c>
      <c r="E105" s="50">
        <f t="shared" ca="1" si="9"/>
        <v>5.3211256760429815E-2</v>
      </c>
      <c r="F105" s="50">
        <f t="shared" ca="1" si="10"/>
        <v>5.3704831092469734</v>
      </c>
    </row>
    <row r="106" spans="1:6">
      <c r="A106" s="40">
        <v>94</v>
      </c>
      <c r="B106" s="50">
        <f t="shared" si="8"/>
        <v>1</v>
      </c>
      <c r="C106" s="40">
        <f ca="1">IF(Mode=2,K*E106+F106*OnebyTi+Td*(E106-E105),1)</f>
        <v>1.3602340882807382</v>
      </c>
      <c r="D106" s="50">
        <f t="shared" ca="1" si="7"/>
        <v>0.97064448171834194</v>
      </c>
      <c r="E106" s="50">
        <f t="shared" ca="1" si="9"/>
        <v>2.9355518281658055E-2</v>
      </c>
      <c r="F106" s="50">
        <f t="shared" ca="1" si="10"/>
        <v>5.3998386275286316</v>
      </c>
    </row>
    <row r="107" spans="1:6">
      <c r="A107" s="40">
        <v>95</v>
      </c>
      <c r="B107" s="50">
        <f t="shared" si="8"/>
        <v>1</v>
      </c>
      <c r="C107" s="40">
        <f ca="1">IF(Mode=2,K*E107+F107*OnebyTi+Td*(E107-E106),1)</f>
        <v>1.3534323762152789</v>
      </c>
      <c r="D107" s="50">
        <f t="shared" ca="1" si="7"/>
        <v>0.99421213444479806</v>
      </c>
      <c r="E107" s="50">
        <f t="shared" ca="1" si="9"/>
        <v>5.7878655552019431E-3</v>
      </c>
      <c r="F107" s="50">
        <f t="shared" ca="1" si="10"/>
        <v>5.4056264930838331</v>
      </c>
    </row>
    <row r="108" spans="1:6">
      <c r="A108" s="40">
        <v>96</v>
      </c>
      <c r="B108" s="50">
        <f t="shared" si="8"/>
        <v>1</v>
      </c>
      <c r="C108" s="40">
        <f ca="1">IF(Mode=2,K*E108+F108*OnebyTi+Td*(E108-E107),1)</f>
        <v>1.3412355912259268</v>
      </c>
      <c r="D108" s="50">
        <f t="shared" ca="1" si="7"/>
        <v>1.0169517200750524</v>
      </c>
      <c r="E108" s="50">
        <f t="shared" ca="1" si="9"/>
        <v>-1.6951720075052412E-2</v>
      </c>
      <c r="F108" s="50">
        <f t="shared" ca="1" si="10"/>
        <v>5.3886747730087805</v>
      </c>
    </row>
    <row r="109" spans="1:6">
      <c r="A109" s="40">
        <v>97</v>
      </c>
      <c r="B109" s="50">
        <f t="shared" si="8"/>
        <v>1</v>
      </c>
      <c r="C109" s="40">
        <f ca="1">IF(Mode=2,K*E109+F109*OnebyTi+Td*(E109-E108),1)</f>
        <v>1.3241498606094619</v>
      </c>
      <c r="D109" s="50">
        <f t="shared" ca="1" si="7"/>
        <v>1.0383647210712221</v>
      </c>
      <c r="E109" s="50">
        <f t="shared" ca="1" si="9"/>
        <v>-3.836472107122213E-2</v>
      </c>
      <c r="F109" s="50">
        <f t="shared" ca="1" si="10"/>
        <v>5.3503100519375586</v>
      </c>
    </row>
    <row r="110" spans="1:6">
      <c r="A110" s="40">
        <v>98</v>
      </c>
      <c r="B110" s="50">
        <f t="shared" si="8"/>
        <v>1</v>
      </c>
      <c r="C110" s="40">
        <f ca="1">IF(Mode=2,K*E110+F110*OnebyTi+Td*(E110-E109),1)</f>
        <v>1.3027750772216011</v>
      </c>
      <c r="D110" s="50">
        <f t="shared" ca="1" si="7"/>
        <v>1.0580040596046476</v>
      </c>
      <c r="E110" s="50">
        <f t="shared" ca="1" si="9"/>
        <v>-5.8004059604647606E-2</v>
      </c>
      <c r="F110" s="50">
        <f t="shared" ca="1" si="10"/>
        <v>5.2923059923329108</v>
      </c>
    </row>
    <row r="111" spans="1:6">
      <c r="A111" s="40">
        <v>99</v>
      </c>
      <c r="B111" s="50">
        <f t="shared" si="8"/>
        <v>1</v>
      </c>
      <c r="C111" s="40">
        <f ca="1">IF(Mode=2,K*E111+F111*OnebyTi+Td*(E111-E110),1)</f>
        <v>1.2777870213045242</v>
      </c>
      <c r="D111" s="50">
        <f t="shared" ca="1" si="7"/>
        <v>1.0754824612978393</v>
      </c>
      <c r="E111" s="50">
        <f t="shared" ca="1" si="9"/>
        <v>-7.5482461297839309E-2</v>
      </c>
      <c r="F111" s="50">
        <f t="shared" ca="1" si="10"/>
        <v>5.2168235310350717</v>
      </c>
    </row>
    <row r="112" spans="1:6">
      <c r="A112" s="40">
        <v>100</v>
      </c>
      <c r="B112" s="50">
        <f t="shared" si="8"/>
        <v>1</v>
      </c>
      <c r="C112" s="40">
        <f ca="1">IF(Mode=2,K*E112+F112*OnebyTi+Td*(E112-E111),1)</f>
        <v>1.2499184366133018</v>
      </c>
      <c r="D112" s="50">
        <f t="shared" ca="1" si="7"/>
        <v>1.0904790769091099</v>
      </c>
      <c r="E112" s="50">
        <f t="shared" ca="1" si="9"/>
        <v>-9.0479076909109946E-2</v>
      </c>
      <c r="F112" s="50">
        <f t="shared" ca="1" si="10"/>
        <v>5.1263444541259613</v>
      </c>
    </row>
    <row r="113" spans="1:6">
      <c r="A113" s="40">
        <v>101</v>
      </c>
      <c r="B113" s="50">
        <f t="shared" si="8"/>
        <v>1</v>
      </c>
      <c r="C113" s="40">
        <f ca="1">IF(Mode=2,K*E113+F113*OnebyTi+Td*(E113-E112),1)</f>
        <v>1.2199395466359142</v>
      </c>
      <c r="D113" s="50">
        <f t="shared" ca="1" si="7"/>
        <v>1.1027442781592935</v>
      </c>
      <c r="E113" s="50">
        <f t="shared" ca="1" si="9"/>
        <v>-0.10274427815929355</v>
      </c>
      <c r="F113" s="50">
        <f t="shared" ca="1" si="10"/>
        <v>5.023600175966668</v>
      </c>
    </row>
    <row r="114" spans="1:6">
      <c r="A114" s="40">
        <v>102</v>
      </c>
      <c r="B114" s="50">
        <f t="shared" si="8"/>
        <v>1</v>
      </c>
      <c r="C114" s="40">
        <f ca="1">IF(Mode=2,K*E114+F114*OnebyTi+Td*(E114-E113),1)</f>
        <v>1.1886384899480584</v>
      </c>
      <c r="D114" s="50">
        <f t="shared" ca="1" si="7"/>
        <v>1.1121025900726809</v>
      </c>
      <c r="E114" s="50">
        <f t="shared" ca="1" si="9"/>
        <v>-0.11210259007268086</v>
      </c>
      <c r="F114" s="50">
        <f t="shared" ca="1" si="10"/>
        <v>4.9114975858939873</v>
      </c>
    </row>
    <row r="115" spans="1:6">
      <c r="A115" s="40">
        <v>103</v>
      </c>
      <c r="B115" s="50">
        <f t="shared" si="8"/>
        <v>1</v>
      </c>
      <c r="C115" s="40">
        <f ca="1">IF(Mode=2,K*E115+F115*OnebyTi+Td*(E115-E114),1)</f>
        <v>1.156802136051388</v>
      </c>
      <c r="D115" s="50">
        <f t="shared" ca="1" si="7"/>
        <v>1.1184537673701811</v>
      </c>
      <c r="E115" s="50">
        <f t="shared" ca="1" si="9"/>
        <v>-0.1184537673701811</v>
      </c>
      <c r="F115" s="50">
        <f t="shared" ca="1" si="10"/>
        <v>4.793043818523806</v>
      </c>
    </row>
    <row r="116" spans="1:6">
      <c r="A116" s="40">
        <v>104</v>
      </c>
      <c r="B116" s="50">
        <f t="shared" si="8"/>
        <v>1</v>
      </c>
      <c r="C116" s="40">
        <f ca="1">IF(Mode=2,K*E116+F116*OnebyTi+Td*(E116-E115),1)</f>
        <v>1.1251977152736548</v>
      </c>
      <c r="D116" s="50">
        <f t="shared" ca="1" si="7"/>
        <v>1.1217720655954946</v>
      </c>
      <c r="E116" s="50">
        <f t="shared" ca="1" si="9"/>
        <v>-0.12177206559549458</v>
      </c>
      <c r="F116" s="50">
        <f t="shared" ca="1" si="10"/>
        <v>4.6712717529283116</v>
      </c>
    </row>
    <row r="117" spans="1:6">
      <c r="A117" s="40">
        <v>105</v>
      </c>
      <c r="B117" s="50">
        <f t="shared" si="8"/>
        <v>1</v>
      </c>
      <c r="C117" s="40">
        <f ca="1">IF(Mode=2,K*E117+F117*OnebyTi+Td*(E117-E116),1)</f>
        <v>1.0945556595236203</v>
      </c>
      <c r="D117" s="50">
        <f t="shared" ca="1" si="7"/>
        <v>1.1221037978474293</v>
      </c>
      <c r="E117" s="50">
        <f t="shared" ca="1" si="9"/>
        <v>-0.12210379784742931</v>
      </c>
      <c r="F117" s="50">
        <f t="shared" ca="1" si="10"/>
        <v>4.5491679550808826</v>
      </c>
    </row>
    <row r="118" spans="1:6">
      <c r="A118" s="40">
        <v>106</v>
      </c>
      <c r="B118" s="50">
        <f t="shared" si="8"/>
        <v>1</v>
      </c>
      <c r="C118" s="40">
        <f ca="1">IF(Mode=2,K*E118+F118*OnebyTi+Td*(E118-E117),1)</f>
        <v>1.0655540061223823</v>
      </c>
      <c r="D118" s="50">
        <f t="shared" ca="1" si="7"/>
        <v>1.119563304413064</v>
      </c>
      <c r="E118" s="50">
        <f t="shared" ca="1" si="9"/>
        <v>-0.11956330441306395</v>
      </c>
      <c r="F118" s="50">
        <f t="shared" ca="1" si="10"/>
        <v>4.4296046506678186</v>
      </c>
    </row>
    <row r="119" spans="1:6">
      <c r="A119" s="40">
        <v>107</v>
      </c>
      <c r="B119" s="50">
        <f t="shared" si="8"/>
        <v>1</v>
      </c>
      <c r="C119" s="40">
        <f ca="1">IF(Mode=2,K*E119+F119*OnebyTi+Td*(E119-E118),1)</f>
        <v>1.0388046659377161</v>
      </c>
      <c r="D119" s="50">
        <f t="shared" ca="1" si="7"/>
        <v>1.1143274945487307</v>
      </c>
      <c r="E119" s="50">
        <f t="shared" ca="1" si="9"/>
        <v>-0.1143274945487307</v>
      </c>
      <c r="F119" s="50">
        <f t="shared" ca="1" si="10"/>
        <v>4.3152771561190875</v>
      </c>
    </row>
    <row r="120" spans="1:6">
      <c r="A120" s="40">
        <v>108</v>
      </c>
      <c r="B120" s="50">
        <f t="shared" si="8"/>
        <v>1</v>
      </c>
      <c r="C120" s="40">
        <f ca="1">IF(Mode=2,K*E120+F120*OnebyTi+Td*(E120-E119),1)</f>
        <v>1.0148418010857085</v>
      </c>
      <c r="D120" s="50">
        <f t="shared" ca="1" si="7"/>
        <v>1.1066291465734388</v>
      </c>
      <c r="E120" s="50">
        <f t="shared" ca="1" si="9"/>
        <v>-0.1066291465734388</v>
      </c>
      <c r="F120" s="50">
        <f t="shared" ca="1" si="10"/>
        <v>4.2086480095456489</v>
      </c>
    </row>
    <row r="121" spans="1:6">
      <c r="A121" s="40">
        <v>109</v>
      </c>
      <c r="B121" s="50">
        <f t="shared" si="8"/>
        <v>1</v>
      </c>
      <c r="C121" s="40">
        <f ca="1">IF(Mode=2,K*E121+F121*OnebyTi+Td*(E121-E120),1)</f>
        <v>0.99411249804759771</v>
      </c>
      <c r="D121" s="50">
        <f t="shared" ca="1" si="7"/>
        <v>1.0967491738980242</v>
      </c>
      <c r="E121" s="50">
        <f t="shared" ca="1" si="9"/>
        <v>-9.6749173898024177E-2</v>
      </c>
      <c r="F121" s="50">
        <f t="shared" ca="1" si="10"/>
        <v>4.1118988356476249</v>
      </c>
    </row>
    <row r="122" spans="1:6">
      <c r="A122" s="40">
        <v>110</v>
      </c>
      <c r="B122" s="50">
        <f t="shared" si="8"/>
        <v>1</v>
      </c>
      <c r="C122" s="40">
        <f ca="1">IF(Mode=2,K*E122+F122*OnebyTi+Td*(E122-E121),1)</f>
        <v>0.97696986071161762</v>
      </c>
      <c r="D122" s="50">
        <f t="shared" ca="1" si="7"/>
        <v>1.0850080803338142</v>
      </c>
      <c r="E122" s="50">
        <f t="shared" ca="1" si="9"/>
        <v>-8.500808033381424E-2</v>
      </c>
      <c r="F122" s="50">
        <f t="shared" ca="1" si="10"/>
        <v>4.0268907553138105</v>
      </c>
    </row>
    <row r="123" spans="1:6">
      <c r="A123" s="40">
        <v>111</v>
      </c>
      <c r="B123" s="50">
        <f t="shared" si="8"/>
        <v>1</v>
      </c>
      <c r="C123" s="40">
        <f ca="1">IF(Mode=2,K*E123+F123*OnebyTi+Td*(E123-E122),1)</f>
        <v>0.9636685861043558</v>
      </c>
      <c r="D123" s="50">
        <f t="shared" ca="1" si="7"/>
        <v>1.0717568378734947</v>
      </c>
      <c r="E123" s="50">
        <f t="shared" ca="1" si="9"/>
        <v>-7.1756837873494739E-2</v>
      </c>
      <c r="F123" s="50">
        <f t="shared" ca="1" si="10"/>
        <v>3.9551339174403157</v>
      </c>
    </row>
    <row r="124" spans="1:6">
      <c r="A124" s="40">
        <v>112</v>
      </c>
      <c r="B124" s="50">
        <f t="shared" si="8"/>
        <v>1</v>
      </c>
      <c r="C124" s="40">
        <f ca="1">IF(Mode=2,K*E124+F124*OnebyTi+Td*(E124-E123),1)</f>
        <v>0.95436302488589797</v>
      </c>
      <c r="D124" s="50">
        <f t="shared" ca="1" si="7"/>
        <v>1.0573674241236348</v>
      </c>
      <c r="E124" s="50">
        <f t="shared" ca="1" si="9"/>
        <v>-5.7367424123634825E-2</v>
      </c>
      <c r="F124" s="50">
        <f t="shared" ca="1" si="10"/>
        <v>3.8977664933166807</v>
      </c>
    </row>
    <row r="125" spans="1:6">
      <c r="A125" s="40">
        <v>113</v>
      </c>
      <c r="B125" s="50">
        <f t="shared" si="8"/>
        <v>1</v>
      </c>
      <c r="C125" s="40">
        <f ca="1">IF(Mode=2,K*E125+F125*OnebyTi+Td*(E125-E124),1)</f>
        <v>0.94910767042557753</v>
      </c>
      <c r="D125" s="50">
        <f t="shared" ca="1" si="7"/>
        <v>1.0422232548393211</v>
      </c>
      <c r="E125" s="50">
        <f t="shared" ca="1" si="9"/>
        <v>-4.22232548393211E-2</v>
      </c>
      <c r="F125" s="50">
        <f t="shared" ca="1" si="10"/>
        <v>3.8555432384773596</v>
      </c>
    </row>
    <row r="126" spans="1:6">
      <c r="A126" s="40">
        <v>114</v>
      </c>
      <c r="B126" s="50">
        <f t="shared" si="8"/>
        <v>1</v>
      </c>
      <c r="C126" s="40">
        <f ca="1">IF(Mode=2,K*E126+F126*OnebyTi+Td*(E126-E125),1)</f>
        <v>0.94785996571490805</v>
      </c>
      <c r="D126" s="50">
        <f t="shared" ca="1" si="7"/>
        <v>1.0267097398407199</v>
      </c>
      <c r="E126" s="50">
        <f t="shared" ca="1" si="9"/>
        <v>-2.6709739840719893E-2</v>
      </c>
      <c r="F126" s="50">
        <f t="shared" ca="1" si="10"/>
        <v>3.8288334986366399</v>
      </c>
    </row>
    <row r="127" spans="1:6">
      <c r="A127" s="40">
        <v>115</v>
      </c>
      <c r="B127" s="50">
        <f t="shared" si="8"/>
        <v>1</v>
      </c>
      <c r="C127" s="40">
        <f ca="1">IF(Mode=2,K*E127+F127*OnebyTi+Td*(E127-E126),1)</f>
        <v>0.95048526763745256</v>
      </c>
      <c r="D127" s="50">
        <f t="shared" ca="1" si="7"/>
        <v>1.0112051783695124</v>
      </c>
      <c r="E127" s="50">
        <f t="shared" ca="1" si="9"/>
        <v>-1.1205178369512403E-2</v>
      </c>
      <c r="F127" s="50">
        <f t="shared" ca="1" si="10"/>
        <v>3.8176283202671275</v>
      </c>
    </row>
    <row r="128" spans="1:6">
      <c r="A128" s="40">
        <v>116</v>
      </c>
      <c r="B128" s="50">
        <f t="shared" si="8"/>
        <v>1</v>
      </c>
      <c r="C128" s="40">
        <f ca="1">IF(Mode=2,K*E128+F128*OnebyTi+Td*(E128-E127),1)</f>
        <v>0.95676376416918274</v>
      </c>
      <c r="D128" s="50">
        <f t="shared" ca="1" si="7"/>
        <v>0.99607219316266526</v>
      </c>
      <c r="E128" s="50">
        <f t="shared" ca="1" si="9"/>
        <v>3.9278068373347352E-3</v>
      </c>
      <c r="F128" s="50">
        <f t="shared" ca="1" si="10"/>
        <v>3.8215561271044622</v>
      </c>
    </row>
    <row r="129" spans="1:6">
      <c r="A129" s="40">
        <v>117</v>
      </c>
      <c r="B129" s="50">
        <f t="shared" si="8"/>
        <v>1</v>
      </c>
      <c r="C129" s="40">
        <f ca="1">IF(Mode=2,K*E129+F129*OnebyTi+Td*(E129-E128),1)</f>
        <v>0.96639910271941631</v>
      </c>
      <c r="D129" s="50">
        <f t="shared" ca="1" si="7"/>
        <v>0.98164988176116541</v>
      </c>
      <c r="E129" s="50">
        <f t="shared" ca="1" si="9"/>
        <v>1.835011823883459E-2</v>
      </c>
      <c r="F129" s="50">
        <f t="shared" ca="1" si="10"/>
        <v>3.8399062453432968</v>
      </c>
    </row>
    <row r="130" spans="1:6">
      <c r="A130" s="40">
        <v>118</v>
      </c>
      <c r="B130" s="50">
        <f t="shared" si="8"/>
        <v>1</v>
      </c>
      <c r="C130" s="40">
        <f ca="1">IF(Mode=2,K*E130+F130*OnebyTi+Td*(E130-E129),1)</f>
        <v>0.9790284576472984</v>
      </c>
      <c r="D130" s="50">
        <f t="shared" ca="1" si="7"/>
        <v>0.96824683948087631</v>
      </c>
      <c r="E130" s="50">
        <f t="shared" ca="1" si="9"/>
        <v>3.1753160519123691E-2</v>
      </c>
      <c r="F130" s="50">
        <f t="shared" ca="1" si="10"/>
        <v>3.8716594058624203</v>
      </c>
    </row>
    <row r="131" spans="1:6">
      <c r="A131" s="40">
        <v>119</v>
      </c>
      <c r="B131" s="50">
        <f t="shared" si="8"/>
        <v>1</v>
      </c>
      <c r="C131" s="40">
        <f ca="1">IF(Mode=2,K*E131+F131*OnebyTi+Td*(E131-E130),1)</f>
        <v>0.99423374241456164</v>
      </c>
      <c r="D131" s="50">
        <f t="shared" ca="1" si="7"/>
        <v>0.95613518175173906</v>
      </c>
      <c r="E131" s="50">
        <f t="shared" ca="1" si="9"/>
        <v>4.3864818248260939E-2</v>
      </c>
      <c r="F131" s="50">
        <f t="shared" ca="1" si="10"/>
        <v>3.9155242241106811</v>
      </c>
    </row>
    <row r="132" spans="1:6">
      <c r="A132" s="40">
        <v>120</v>
      </c>
      <c r="B132" s="50">
        <f t="shared" si="8"/>
        <v>1</v>
      </c>
      <c r="C132" s="40">
        <f ca="1">IF(Mode=2,K*E132+F132*OnebyTi+Td*(E132-E131),1)</f>
        <v>1.0115536570797039</v>
      </c>
      <c r="D132" s="50">
        <f t="shared" ca="1" si="7"/>
        <v>0.94554566491327741</v>
      </c>
      <c r="E132" s="50">
        <f t="shared" ca="1" si="9"/>
        <v>5.4454335086722594E-2</v>
      </c>
      <c r="F132" s="50">
        <f t="shared" ca="1" si="10"/>
        <v>3.9699785591974037</v>
      </c>
    </row>
    <row r="133" spans="1:6">
      <c r="A133" s="40">
        <v>121</v>
      </c>
      <c r="B133" s="50">
        <f t="shared" si="8"/>
        <v>1</v>
      </c>
      <c r="C133" s="40">
        <f ca="1">IF(Mode=2,K*E133+F133*OnebyTi+Td*(E133-E132),1)</f>
        <v>1.0304962549275445</v>
      </c>
      <c r="D133" s="50">
        <f t="shared" ca="1" si="7"/>
        <v>0.936663974786344</v>
      </c>
      <c r="E133" s="50">
        <f t="shared" ca="1" si="9"/>
        <v>6.3336025213656E-2</v>
      </c>
      <c r="F133" s="50">
        <f t="shared" ca="1" si="10"/>
        <v>4.0333145844110598</v>
      </c>
    </row>
    <row r="134" spans="1:6">
      <c r="A134" s="40">
        <v>122</v>
      </c>
      <c r="B134" s="50">
        <f t="shared" si="8"/>
        <v>1</v>
      </c>
      <c r="C134" s="40">
        <f ca="1">IF(Mode=2,K*E134+F134*OnebyTi+Td*(E134-E133),1)</f>
        <v>1.0505517128024433</v>
      </c>
      <c r="D134" s="50">
        <f t="shared" ca="1" si="7"/>
        <v>0.92962822216720264</v>
      </c>
      <c r="E134" s="50">
        <f t="shared" ca="1" si="9"/>
        <v>7.0371777832797355E-2</v>
      </c>
      <c r="F134" s="50">
        <f t="shared" ca="1" si="10"/>
        <v>4.1036863622438569</v>
      </c>
    </row>
    <row r="135" spans="1:6">
      <c r="A135" s="40">
        <v>123</v>
      </c>
      <c r="B135" s="50">
        <f t="shared" si="8"/>
        <v>1</v>
      </c>
      <c r="C135" s="40">
        <f ca="1">IF(Mode=2,K*E135+F135*OnebyTi+Td*(E135-E134),1)</f>
        <v>1.0712049978409337</v>
      </c>
      <c r="D135" s="50">
        <f t="shared" ca="1" si="7"/>
        <v>0.92452765453338415</v>
      </c>
      <c r="E135" s="50">
        <f t="shared" ca="1" si="9"/>
        <v>7.5472345466615853E-2</v>
      </c>
      <c r="F135" s="50">
        <f t="shared" ca="1" si="10"/>
        <v>4.1791587077104726</v>
      </c>
    </row>
    <row r="136" spans="1:6">
      <c r="A136" s="40">
        <v>124</v>
      </c>
      <c r="B136" s="50">
        <f t="shared" si="8"/>
        <v>1</v>
      </c>
      <c r="C136" s="40">
        <f ca="1">IF(Mode=2,K*E136+F136*OnebyTi+Td*(E136-E135),1)</f>
        <v>1.0919481382892295</v>
      </c>
      <c r="D136" s="50">
        <f t="shared" ca="1" si="7"/>
        <v>0.92140256439731427</v>
      </c>
      <c r="E136" s="50">
        <f t="shared" ca="1" si="9"/>
        <v>7.8597435602685728E-2</v>
      </c>
      <c r="F136" s="50">
        <f t="shared" ca="1" si="10"/>
        <v>4.2577561433131583</v>
      </c>
    </row>
    <row r="137" spans="1:6">
      <c r="A137" s="40">
        <v>125</v>
      </c>
      <c r="B137" s="50">
        <f t="shared" si="8"/>
        <v>1</v>
      </c>
      <c r="C137" s="40">
        <f ca="1">IF(Mode=2,K*E137+F137*OnebyTi+Td*(E137-E136),1)</f>
        <v>1.1122918273114999</v>
      </c>
      <c r="D137" s="50">
        <f t="shared" ca="1" si="7"/>
        <v>0.92024534752798293</v>
      </c>
      <c r="E137" s="50">
        <f t="shared" ca="1" si="9"/>
        <v>7.9754652472017074E-2</v>
      </c>
      <c r="F137" s="50">
        <f t="shared" ca="1" si="10"/>
        <v>4.3375107957851755</v>
      </c>
    </row>
    <row r="138" spans="1:6">
      <c r="A138" s="40">
        <v>126</v>
      </c>
      <c r="B138" s="50">
        <f t="shared" si="8"/>
        <v>1</v>
      </c>
      <c r="C138" s="40">
        <f ca="1">IF(Mode=2,K*E138+F138*OnebyTi+Td*(E138-E137),1)</f>
        <v>1.1317761153944248</v>
      </c>
      <c r="D138" s="50">
        <f t="shared" ca="1" si="7"/>
        <v>0.9210026392531151</v>
      </c>
      <c r="E138" s="50">
        <f t="shared" ca="1" si="9"/>
        <v>7.8997360746884904E-2</v>
      </c>
      <c r="F138" s="50">
        <f t="shared" ca="1" si="10"/>
        <v>4.4165081565320605</v>
      </c>
    </row>
    <row r="139" spans="1:6">
      <c r="A139" s="40">
        <v>127</v>
      </c>
      <c r="B139" s="50">
        <f t="shared" si="8"/>
        <v>1</v>
      </c>
      <c r="C139" s="40">
        <f ca="1">IF(Mode=2,K*E139+F139*OnebyTi+Td*(E139-E138),1)</f>
        <v>1.1499799782832467</v>
      </c>
      <c r="D139" s="50">
        <f t="shared" ca="1" si="7"/>
        <v>0.92357843474961399</v>
      </c>
      <c r="E139" s="50">
        <f t="shared" ca="1" si="9"/>
        <v>7.6421565250386014E-2</v>
      </c>
      <c r="F139" s="50">
        <f t="shared" ca="1" si="10"/>
        <v>4.4929297217824464</v>
      </c>
    </row>
    <row r="140" spans="1:6">
      <c r="A140" s="40">
        <v>128</v>
      </c>
      <c r="B140" s="50">
        <f t="shared" si="8"/>
        <v>1</v>
      </c>
      <c r="C140" s="40">
        <f ca="1">IF(Mode=2,K*E140+F140*OnebyTi+Td*(E140-E139),1)</f>
        <v>1.1665295824215143</v>
      </c>
      <c r="D140" s="50">
        <f t="shared" ca="1" si="7"/>
        <v>0.92783808004016233</v>
      </c>
      <c r="E140" s="50">
        <f t="shared" ca="1" si="9"/>
        <v>7.2161919959837673E-2</v>
      </c>
      <c r="F140" s="50">
        <f t="shared" ca="1" si="10"/>
        <v>4.565091641742284</v>
      </c>
    </row>
    <row r="141" spans="1:6">
      <c r="A141" s="40">
        <v>129</v>
      </c>
      <c r="B141" s="50">
        <f t="shared" si="8"/>
        <v>1</v>
      </c>
      <c r="C141" s="40">
        <f ca="1">IF(Mode=2,K*E141+F141*OnebyTi+Td*(E141-E140),1)</f>
        <v>1.1811051076391565</v>
      </c>
      <c r="D141" s="50">
        <f t="shared" ref="D141:D204" ca="1" si="11">IF(ROW()-12&lt;D,0,OFFSET(C141,-D-1,0)*b-D140*a)</f>
        <v>0.93361300466069064</v>
      </c>
      <c r="E141" s="50">
        <f t="shared" ca="1" si="9"/>
        <v>6.6386995339309363E-2</v>
      </c>
      <c r="F141" s="50">
        <f t="shared" ca="1" si="10"/>
        <v>4.6314786370815932</v>
      </c>
    </row>
    <row r="142" spans="1:6">
      <c r="A142" s="40">
        <v>130</v>
      </c>
      <c r="B142" s="50">
        <f t="shared" ref="B142:B205" si="12">B141</f>
        <v>1</v>
      </c>
      <c r="C142" s="40">
        <f ca="1">IF(Mode=2,K*E142+F142*OnebyTi+Td*(E142-E141),1)</f>
        <v>1.1934460263452382</v>
      </c>
      <c r="D142" s="50">
        <f t="shared" ca="1" si="11"/>
        <v>0.94070605487526682</v>
      </c>
      <c r="E142" s="50">
        <f t="shared" ref="E142:E205" ca="1" si="13">B142-D142</f>
        <v>5.9293945124733183E-2</v>
      </c>
      <c r="F142" s="50">
        <f t="shared" ref="F142:F205" ca="1" si="14">F141+E142</f>
        <v>4.6907725822063266</v>
      </c>
    </row>
    <row r="143" spans="1:6">
      <c r="A143" s="40">
        <v>131</v>
      </c>
      <c r="B143" s="50">
        <f t="shared" si="12"/>
        <v>1</v>
      </c>
      <c r="C143" s="40">
        <f ca="1">IF(Mode=2,K*E143+F143*OnebyTi+Td*(E143-E142),1)</f>
        <v>1.2033547787365961</v>
      </c>
      <c r="D143" s="50">
        <f t="shared" ca="1" si="11"/>
        <v>0.94889727802497559</v>
      </c>
      <c r="E143" s="50">
        <f t="shared" ca="1" si="13"/>
        <v>5.1102721975024412E-2</v>
      </c>
      <c r="F143" s="50">
        <f t="shared" ca="1" si="14"/>
        <v>4.7418753041813506</v>
      </c>
    </row>
    <row r="144" spans="1:6">
      <c r="A144" s="40">
        <v>132</v>
      </c>
      <c r="B144" s="50">
        <f t="shared" si="12"/>
        <v>1</v>
      </c>
      <c r="C144" s="40">
        <f ca="1">IF(Mode=2,K*E144+F144*OnebyTi+Td*(E144-E143),1)</f>
        <v>1.2106988235587335</v>
      </c>
      <c r="D144" s="50">
        <f t="shared" ca="1" si="11"/>
        <v>0.95795000414434039</v>
      </c>
      <c r="E144" s="50">
        <f t="shared" ca="1" si="13"/>
        <v>4.2049995855659605E-2</v>
      </c>
      <c r="F144" s="50">
        <f t="shared" ca="1" si="14"/>
        <v>4.7839253000370103</v>
      </c>
    </row>
    <row r="145" spans="1:6">
      <c r="A145" s="40">
        <v>133</v>
      </c>
      <c r="B145" s="50">
        <f t="shared" si="12"/>
        <v>1</v>
      </c>
      <c r="C145" s="40">
        <f ca="1">IF(Mode=2,K*E145+F145*OnebyTi+Td*(E145-E144),1)</f>
        <v>1.215411082823151</v>
      </c>
      <c r="D145" s="50">
        <f t="shared" ca="1" si="11"/>
        <v>0.96761707031016919</v>
      </c>
      <c r="E145" s="50">
        <f t="shared" ca="1" si="13"/>
        <v>3.2382929689830808E-2</v>
      </c>
      <c r="F145" s="50">
        <f t="shared" ca="1" si="14"/>
        <v>4.8163082297268414</v>
      </c>
    </row>
    <row r="146" spans="1:6">
      <c r="A146" s="40">
        <v>134</v>
      </c>
      <c r="B146" s="50">
        <f t="shared" si="12"/>
        <v>1</v>
      </c>
      <c r="C146" s="40">
        <f ca="1">IF(Mode=2,K*E146+F146*OnebyTi+Td*(E146-E145),1)</f>
        <v>1.2174888357331257</v>
      </c>
      <c r="D146" s="50">
        <f t="shared" ca="1" si="11"/>
        <v>0.9776470361643077</v>
      </c>
      <c r="E146" s="50">
        <f t="shared" ca="1" si="13"/>
        <v>2.2352963835692297E-2</v>
      </c>
      <c r="F146" s="50">
        <f t="shared" ca="1" si="14"/>
        <v>4.8386611935625332</v>
      </c>
    </row>
    <row r="147" spans="1:6">
      <c r="A147" s="40">
        <v>135</v>
      </c>
      <c r="B147" s="50">
        <f t="shared" si="12"/>
        <v>1</v>
      </c>
      <c r="C147" s="40">
        <f ca="1">IF(Mode=2,K*E147+F147*OnebyTi+Td*(E147-E146),1)</f>
        <v>1.2169911511176696</v>
      </c>
      <c r="D147" s="50">
        <f t="shared" ca="1" si="11"/>
        <v>0.98779024545493932</v>
      </c>
      <c r="E147" s="50">
        <f t="shared" ca="1" si="13"/>
        <v>1.220975454506068E-2</v>
      </c>
      <c r="F147" s="50">
        <f t="shared" ca="1" si="14"/>
        <v>4.8508709481075938</v>
      </c>
    </row>
    <row r="148" spans="1:6">
      <c r="A148" s="40">
        <v>136</v>
      </c>
      <c r="B148" s="50">
        <f t="shared" si="12"/>
        <v>1</v>
      </c>
      <c r="C148" s="40">
        <f ca="1">IF(Mode=2,K*E148+F148*OnebyTi+Td*(E148-E147),1)</f>
        <v>1.2140349782384385</v>
      </c>
      <c r="D148" s="50">
        <f t="shared" ca="1" si="11"/>
        <v>0.99780459798076659</v>
      </c>
      <c r="E148" s="50">
        <f t="shared" ca="1" si="13"/>
        <v>2.1954020192334056E-3</v>
      </c>
      <c r="F148" s="50">
        <f t="shared" ca="1" si="14"/>
        <v>4.8530663501268272</v>
      </c>
    </row>
    <row r="149" spans="1:6">
      <c r="A149" s="40">
        <v>137</v>
      </c>
      <c r="B149" s="50">
        <f t="shared" si="12"/>
        <v>1</v>
      </c>
      <c r="C149" s="40">
        <f ca="1">IF(Mode=2,K*E149+F149*OnebyTi+Td*(E149-E148),1)</f>
        <v>1.2087900423434625</v>
      </c>
      <c r="D149" s="50">
        <f t="shared" ca="1" si="11"/>
        <v>1.0074609086470738</v>
      </c>
      <c r="E149" s="50">
        <f t="shared" ca="1" si="13"/>
        <v>-7.4609086470738273E-3</v>
      </c>
      <c r="F149" s="50">
        <f t="shared" ca="1" si="14"/>
        <v>4.8456054414797531</v>
      </c>
    </row>
    <row r="150" spans="1:6">
      <c r="A150" s="40">
        <v>138</v>
      </c>
      <c r="B150" s="50">
        <f t="shared" si="12"/>
        <v>1</v>
      </c>
      <c r="C150" s="40">
        <f ca="1">IF(Mode=2,K*E150+F150*OnebyTi+Td*(E150-E149),1)</f>
        <v>1.2014727133400018</v>
      </c>
      <c r="D150" s="50">
        <f t="shared" ca="1" si="11"/>
        <v>1.0165477450498941</v>
      </c>
      <c r="E150" s="50">
        <f t="shared" ca="1" si="13"/>
        <v>-1.6547745049894091E-2</v>
      </c>
      <c r="F150" s="50">
        <f t="shared" ca="1" si="14"/>
        <v>4.8290576964298593</v>
      </c>
    </row>
    <row r="151" spans="1:6">
      <c r="A151" s="40">
        <v>139</v>
      </c>
      <c r="B151" s="50">
        <f t="shared" si="12"/>
        <v>1</v>
      </c>
      <c r="C151" s="40">
        <f ca="1">IF(Mode=2,K*E151+F151*OnebyTi+Td*(E151-E150),1)</f>
        <v>1.1923390331159343</v>
      </c>
      <c r="D151" s="50">
        <f t="shared" ca="1" si="11"/>
        <v>1.024875651652551</v>
      </c>
      <c r="E151" s="50">
        <f t="shared" ca="1" si="13"/>
        <v>-2.4875651652551012E-2</v>
      </c>
      <c r="F151" s="50">
        <f t="shared" ca="1" si="14"/>
        <v>4.804182044777308</v>
      </c>
    </row>
    <row r="152" spans="1:6">
      <c r="A152" s="40">
        <v>140</v>
      </c>
      <c r="B152" s="50">
        <f t="shared" si="12"/>
        <v>1</v>
      </c>
      <c r="C152" s="40">
        <f ca="1">IF(Mode=2,K*E152+F152*OnebyTi+Td*(E152-E151),1)</f>
        <v>1.1816770991511603</v>
      </c>
      <c r="D152" s="50">
        <f t="shared" ca="1" si="11"/>
        <v>1.0322806867386114</v>
      </c>
      <c r="E152" s="50">
        <f t="shared" ca="1" si="13"/>
        <v>-3.2280686738611397E-2</v>
      </c>
      <c r="F152" s="50">
        <f t="shared" ca="1" si="14"/>
        <v>4.7719013580386971</v>
      </c>
    </row>
    <row r="153" spans="1:6">
      <c r="A153" s="40">
        <v>141</v>
      </c>
      <c r="B153" s="50">
        <f t="shared" si="12"/>
        <v>1</v>
      </c>
      <c r="C153" s="40">
        <f ca="1">IF(Mode=2,K*E153+F153*OnebyTi+Td*(E153-E152),1)</f>
        <v>1.1697990090502506</v>
      </c>
      <c r="D153" s="50">
        <f t="shared" ca="1" si="11"/>
        <v>1.0386272174323727</v>
      </c>
      <c r="E153" s="50">
        <f t="shared" ca="1" si="13"/>
        <v>-3.862721743237274E-2</v>
      </c>
      <c r="F153" s="50">
        <f t="shared" ca="1" si="14"/>
        <v>4.7332741406063246</v>
      </c>
    </row>
    <row r="154" spans="1:6">
      <c r="A154" s="40">
        <v>142</v>
      </c>
      <c r="B154" s="50">
        <f t="shared" si="12"/>
        <v>1</v>
      </c>
      <c r="C154" s="40">
        <f ca="1">IF(Mode=2,K*E154+F154*OnebyTi+Td*(E154-E153),1)</f>
        <v>1.1570325725407389</v>
      </c>
      <c r="D154" s="50">
        <f t="shared" ca="1" si="11"/>
        <v>1.0438099376847372</v>
      </c>
      <c r="E154" s="50">
        <f t="shared" ca="1" si="13"/>
        <v>-4.3809937684737177E-2</v>
      </c>
      <c r="F154" s="50">
        <f t="shared" ca="1" si="14"/>
        <v>4.6894642029215872</v>
      </c>
    </row>
    <row r="155" spans="1:6">
      <c r="A155" s="40">
        <v>143</v>
      </c>
      <c r="B155" s="50">
        <f t="shared" si="12"/>
        <v>1</v>
      </c>
      <c r="C155" s="40">
        <f ca="1">IF(Mode=2,K*E155+F155*OnebyTi+Td*(E155-E154),1)</f>
        <v>1.1437129944808679</v>
      </c>
      <c r="D155" s="50">
        <f t="shared" ca="1" si="11"/>
        <v>1.0477550937492148</v>
      </c>
      <c r="E155" s="50">
        <f t="shared" ca="1" si="13"/>
        <v>-4.7755093749214828E-2</v>
      </c>
      <c r="F155" s="50">
        <f t="shared" ca="1" si="14"/>
        <v>4.6417091091723721</v>
      </c>
    </row>
    <row r="156" spans="1:6">
      <c r="A156" s="40">
        <v>144</v>
      </c>
      <c r="B156" s="50">
        <f t="shared" si="12"/>
        <v>1</v>
      </c>
      <c r="C156" s="40">
        <f ca="1">IF(Mode=2,K*E156+F156*OnebyTi+Td*(E156-E155),1)</f>
        <v>1.1301747247773617</v>
      </c>
      <c r="D156" s="50">
        <f t="shared" ca="1" si="11"/>
        <v>1.0504209208595523</v>
      </c>
      <c r="E156" s="50">
        <f t="shared" ca="1" si="13"/>
        <v>-5.0420920859552298E-2</v>
      </c>
      <c r="F156" s="50">
        <f t="shared" ca="1" si="14"/>
        <v>4.59128818831282</v>
      </c>
    </row>
    <row r="157" spans="1:6">
      <c r="A157" s="40">
        <v>145</v>
      </c>
      <c r="B157" s="50">
        <f t="shared" si="12"/>
        <v>1</v>
      </c>
      <c r="C157" s="40">
        <f ca="1">IF(Mode=2,K*E157+F157*OnebyTi+Td*(E157-E156),1)</f>
        <v>1.1167436591966784</v>
      </c>
      <c r="D157" s="50">
        <f t="shared" ca="1" si="11"/>
        <v>1.0517973131358778</v>
      </c>
      <c r="E157" s="50">
        <f t="shared" ca="1" si="13"/>
        <v>-5.1797313135877765E-2</v>
      </c>
      <c r="F157" s="50">
        <f t="shared" ca="1" si="14"/>
        <v>4.5394908751769423</v>
      </c>
    </row>
    <row r="158" spans="1:6">
      <c r="A158" s="40">
        <v>146</v>
      </c>
      <c r="B158" s="50">
        <f t="shared" si="12"/>
        <v>1</v>
      </c>
      <c r="C158" s="40">
        <f ca="1">IF(Mode=2,K*E158+F158*OnebyTi+Td*(E158-E157),1)</f>
        <v>1.1037298593159537</v>
      </c>
      <c r="D158" s="50">
        <f t="shared" ca="1" si="11"/>
        <v>1.0519047657971365</v>
      </c>
      <c r="E158" s="50">
        <f t="shared" ca="1" si="13"/>
        <v>-5.1904765797136543E-2</v>
      </c>
      <c r="F158" s="50">
        <f t="shared" ca="1" si="14"/>
        <v>4.487586109379806</v>
      </c>
    </row>
    <row r="159" spans="1:6">
      <c r="A159" s="40">
        <v>147</v>
      </c>
      <c r="B159" s="50">
        <f t="shared" si="12"/>
        <v>1</v>
      </c>
      <c r="C159" s="40">
        <f ca="1">IF(Mode=2,K*E159+F159*OnebyTi+Td*(E159-E158),1)</f>
        <v>1.0914209408270759</v>
      </c>
      <c r="D159" s="50">
        <f t="shared" ca="1" si="11"/>
        <v>1.0507926441964595</v>
      </c>
      <c r="E159" s="50">
        <f t="shared" ca="1" si="13"/>
        <v>-5.0792644196459458E-2</v>
      </c>
      <c r="F159" s="50">
        <f t="shared" ca="1" si="14"/>
        <v>4.4367934651833467</v>
      </c>
    </row>
    <row r="160" spans="1:6">
      <c r="A160" s="40">
        <v>148</v>
      </c>
      <c r="B160" s="50">
        <f t="shared" si="12"/>
        <v>1</v>
      </c>
      <c r="C160" s="40">
        <f ca="1">IF(Mode=2,K*E160+F160*OnebyTi+Td*(E160-E159),1)</f>
        <v>1.0800762576593805</v>
      </c>
      <c r="D160" s="50">
        <f t="shared" ca="1" si="11"/>
        <v>1.0485368477274268</v>
      </c>
      <c r="E160" s="50">
        <f t="shared" ca="1" si="13"/>
        <v>-4.8536847727426835E-2</v>
      </c>
      <c r="F160" s="50">
        <f t="shared" ca="1" si="14"/>
        <v>4.3882566174559194</v>
      </c>
    </row>
    <row r="161" spans="1:6">
      <c r="A161" s="40">
        <v>149</v>
      </c>
      <c r="B161" s="50">
        <f t="shared" si="12"/>
        <v>1</v>
      </c>
      <c r="C161" s="40">
        <f ca="1">IF(Mode=2,K*E161+F161*OnebyTi+Td*(E161-E160),1)</f>
        <v>1.0699219855434894</v>
      </c>
      <c r="D161" s="50">
        <f t="shared" ca="1" si="11"/>
        <v>1.0452369480341506</v>
      </c>
      <c r="E161" s="50">
        <f t="shared" ca="1" si="13"/>
        <v>-4.523694803415057E-2</v>
      </c>
      <c r="F161" s="50">
        <f t="shared" ca="1" si="14"/>
        <v>4.3430196694217686</v>
      </c>
    </row>
    <row r="162" spans="1:6">
      <c r="A162" s="40">
        <v>150</v>
      </c>
      <c r="B162" s="50">
        <f t="shared" si="12"/>
        <v>1</v>
      </c>
      <c r="C162" s="40">
        <f ca="1">IF(Mode=2,K*E162+F162*OnebyTi+Td*(E162-E161),1)</f>
        <v>1.0611471833446871</v>
      </c>
      <c r="D162" s="50">
        <f t="shared" ca="1" si="11"/>
        <v>1.0410128900179252</v>
      </c>
      <c r="E162" s="50">
        <f t="shared" ca="1" si="13"/>
        <v>-4.1012890017925185E-2</v>
      </c>
      <c r="F162" s="50">
        <f t="shared" ca="1" si="14"/>
        <v>4.3020067794038432</v>
      </c>
    </row>
    <row r="163" spans="1:6">
      <c r="A163" s="40">
        <v>151</v>
      </c>
      <c r="B163" s="50">
        <f t="shared" si="12"/>
        <v>1</v>
      </c>
      <c r="C163" s="40">
        <f ca="1">IF(Mode=2,K*E163+F163*OnebyTi+Td*(E163-E162),1)</f>
        <v>1.0539008844004607</v>
      </c>
      <c r="D163" s="50">
        <f t="shared" ca="1" si="11"/>
        <v>1.0360013507508334</v>
      </c>
      <c r="E163" s="50">
        <f t="shared" ca="1" si="13"/>
        <v>-3.6001350750833438E-2</v>
      </c>
      <c r="F163" s="50">
        <f t="shared" ca="1" si="14"/>
        <v>4.2660054286530098</v>
      </c>
    </row>
    <row r="164" spans="1:6">
      <c r="A164" s="40">
        <v>152</v>
      </c>
      <c r="B164" s="50">
        <f t="shared" si="12"/>
        <v>1</v>
      </c>
      <c r="C164" s="40">
        <f ca="1">IF(Mode=2,K*E164+F164*OnebyTi+Td*(E164-E163),1)</f>
        <v>1.0482902438470099</v>
      </c>
      <c r="D164" s="50">
        <f t="shared" ca="1" si="11"/>
        <v>1.0303518555270708</v>
      </c>
      <c r="E164" s="50">
        <f t="shared" ca="1" si="13"/>
        <v>-3.0351855527070759E-2</v>
      </c>
      <c r="F164" s="50">
        <f t="shared" ca="1" si="14"/>
        <v>4.2356535731259388</v>
      </c>
    </row>
    <row r="165" spans="1:6">
      <c r="A165" s="40">
        <v>153</v>
      </c>
      <c r="B165" s="50">
        <f t="shared" si="12"/>
        <v>1</v>
      </c>
      <c r="C165" s="40">
        <f ca="1">IF(Mode=2,K*E165+F165*OnebyTi+Td*(E165-E164),1)</f>
        <v>1.0443797421345862</v>
      </c>
      <c r="D165" s="50">
        <f t="shared" ca="1" si="11"/>
        <v>1.0242227519114975</v>
      </c>
      <c r="E165" s="50">
        <f t="shared" ca="1" si="13"/>
        <v>-2.4222751911497475E-2</v>
      </c>
      <c r="F165" s="50">
        <f t="shared" ca="1" si="14"/>
        <v>4.2114308212144413</v>
      </c>
    </row>
    <row r="166" spans="1:6">
      <c r="A166" s="40">
        <v>154</v>
      </c>
      <c r="B166" s="50">
        <f t="shared" si="12"/>
        <v>1</v>
      </c>
      <c r="C166" s="40">
        <f ca="1">IF(Mode=2,K*E166+F166*OnebyTi+Td*(E166-E165),1)</f>
        <v>1.0421914201961364</v>
      </c>
      <c r="D166" s="50">
        <f t="shared" ca="1" si="11"/>
        <v>1.0177771418457895</v>
      </c>
      <c r="E166" s="50">
        <f t="shared" ca="1" si="13"/>
        <v>-1.777714184578949E-2</v>
      </c>
      <c r="F166" s="50">
        <f t="shared" ca="1" si="14"/>
        <v>4.1936536793686514</v>
      </c>
    </row>
    <row r="167" spans="1:6">
      <c r="A167" s="40">
        <v>155</v>
      </c>
      <c r="B167" s="50">
        <f t="shared" si="12"/>
        <v>1</v>
      </c>
      <c r="C167" s="40">
        <f ca="1">IF(Mode=2,K*E167+F167*OnebyTi+Td*(E167-E166),1)</f>
        <v>1.0417060985840632</v>
      </c>
      <c r="D167" s="50">
        <f t="shared" ca="1" si="11"/>
        <v>1.0111788687634993</v>
      </c>
      <c r="E167" s="50">
        <f t="shared" ca="1" si="13"/>
        <v>-1.1178868763499272E-2</v>
      </c>
      <c r="F167" s="50">
        <f t="shared" ca="1" si="14"/>
        <v>4.1824748106051519</v>
      </c>
    </row>
    <row r="168" spans="1:6">
      <c r="A168" s="40">
        <v>156</v>
      </c>
      <c r="B168" s="50">
        <f t="shared" si="12"/>
        <v>1</v>
      </c>
      <c r="C168" s="40">
        <f ca="1">IF(Mode=2,K*E168+F168*OnebyTi+Td*(E168-E167),1)</f>
        <v>1.0428655118031278</v>
      </c>
      <c r="D168" s="50">
        <f t="shared" ca="1" si="11"/>
        <v>1.0045886514136002</v>
      </c>
      <c r="E168" s="50">
        <f t="shared" ca="1" si="13"/>
        <v>-4.5886514136002088E-3</v>
      </c>
      <c r="F168" s="50">
        <f t="shared" ca="1" si="14"/>
        <v>4.1778861591915515</v>
      </c>
    </row>
    <row r="169" spans="1:6">
      <c r="A169" s="40">
        <v>157</v>
      </c>
      <c r="B169" s="50">
        <f t="shared" si="12"/>
        <v>1</v>
      </c>
      <c r="C169" s="40">
        <f ca="1">IF(Mode=2,K*E169+F169*OnebyTi+Td*(E169-E168),1)</f>
        <v>1.0455752704529562</v>
      </c>
      <c r="D169" s="50">
        <f t="shared" ca="1" si="11"/>
        <v>0.99816044890821931</v>
      </c>
      <c r="E169" s="50">
        <f t="shared" ca="1" si="13"/>
        <v>1.839551091780689E-3</v>
      </c>
      <c r="F169" s="50">
        <f t="shared" ca="1" si="14"/>
        <v>4.1797257102833321</v>
      </c>
    </row>
    <row r="170" spans="1:6">
      <c r="A170" s="40">
        <v>158</v>
      </c>
      <c r="B170" s="50">
        <f t="shared" si="12"/>
        <v>1</v>
      </c>
      <c r="C170" s="40">
        <f ca="1">IF(Mode=2,K*E170+F170*OnebyTi+Td*(E170-E169),1)</f>
        <v>1.0497085479859627</v>
      </c>
      <c r="D170" s="50">
        <f t="shared" ca="1" si="11"/>
        <v>0.99203813264145047</v>
      </c>
      <c r="E170" s="50">
        <f t="shared" ca="1" si="13"/>
        <v>7.9618673585495348E-3</v>
      </c>
      <c r="F170" s="50">
        <f t="shared" ca="1" si="14"/>
        <v>4.1876875776418814</v>
      </c>
    </row>
    <row r="171" spans="1:6">
      <c r="A171" s="40">
        <v>159</v>
      </c>
      <c r="B171" s="50">
        <f t="shared" si="12"/>
        <v>1</v>
      </c>
      <c r="C171" s="40">
        <f ca="1">IF(Mode=2,K*E171+F171*OnebyTi+Td*(E171-E170),1)</f>
        <v>1.055110376141128</v>
      </c>
      <c r="D171" s="50">
        <f t="shared" ca="1" si="11"/>
        <v>0.98635253044890381</v>
      </c>
      <c r="E171" s="50">
        <f t="shared" ca="1" si="13"/>
        <v>1.3647469551096192E-2</v>
      </c>
      <c r="F171" s="50">
        <f t="shared" ca="1" si="14"/>
        <v>4.2013350471929778</v>
      </c>
    </row>
    <row r="172" spans="1:6">
      <c r="A172" s="40">
        <v>160</v>
      </c>
      <c r="B172" s="50">
        <f t="shared" si="12"/>
        <v>1</v>
      </c>
      <c r="C172" s="40">
        <f ca="1">IF(Mode=2,K*E172+F172*OnebyTi+Td*(E172-E171),1)</f>
        <v>1.061602423604133</v>
      </c>
      <c r="D172" s="50">
        <f t="shared" ca="1" si="11"/>
        <v>0.98121889699018572</v>
      </c>
      <c r="E172" s="50">
        <f t="shared" ca="1" si="13"/>
        <v>1.8781103009814282E-2</v>
      </c>
      <c r="F172" s="50">
        <f t="shared" ca="1" si="14"/>
        <v>4.2201161502027924</v>
      </c>
    </row>
    <row r="173" spans="1:6">
      <c r="A173" s="40">
        <v>161</v>
      </c>
      <c r="B173" s="50">
        <f t="shared" si="12"/>
        <v>1</v>
      </c>
      <c r="C173" s="40">
        <f ca="1">IF(Mode=2,K*E173+F173*OnebyTi+Td*(E173-E172),1)</f>
        <v>1.0689881262602174</v>
      </c>
      <c r="D173" s="50">
        <f t="shared" ca="1" si="11"/>
        <v>0.97673485215080114</v>
      </c>
      <c r="E173" s="50">
        <f t="shared" ca="1" si="13"/>
        <v>2.3265147849198864E-2</v>
      </c>
      <c r="F173" s="50">
        <f t="shared" ca="1" si="14"/>
        <v>4.2433812980519914</v>
      </c>
    </row>
    <row r="174" spans="1:6">
      <c r="A174" s="40">
        <v>162</v>
      </c>
      <c r="B174" s="50">
        <f t="shared" si="12"/>
        <v>1</v>
      </c>
      <c r="C174" s="40">
        <f ca="1">IF(Mode=2,K*E174+F174*OnebyTi+Td*(E174-E173),1)</f>
        <v>1.0770580345566236</v>
      </c>
      <c r="D174" s="50">
        <f t="shared" ca="1" si="11"/>
        <v>0.97297881659395702</v>
      </c>
      <c r="E174" s="50">
        <f t="shared" ca="1" si="13"/>
        <v>2.7021183406042981E-2</v>
      </c>
      <c r="F174" s="50">
        <f t="shared" ca="1" si="14"/>
        <v>4.2704024814580341</v>
      </c>
    </row>
    <row r="175" spans="1:6">
      <c r="A175" s="40">
        <v>163</v>
      </c>
      <c r="B175" s="50">
        <f t="shared" si="12"/>
        <v>1</v>
      </c>
      <c r="C175" s="40">
        <f ca="1">IF(Mode=2,K*E175+F175*OnebyTi+Td*(E175-E174),1)</f>
        <v>1.0855952439069543</v>
      </c>
      <c r="D175" s="50">
        <f t="shared" ca="1" si="11"/>
        <v>0.97000896076259024</v>
      </c>
      <c r="E175" s="50">
        <f t="shared" ca="1" si="13"/>
        <v>2.9991039237409756E-2</v>
      </c>
      <c r="F175" s="50">
        <f t="shared" ca="1" si="14"/>
        <v>4.3003935206954438</v>
      </c>
    </row>
    <row r="176" spans="1:6">
      <c r="A176" s="40">
        <v>164</v>
      </c>
      <c r="B176" s="50">
        <f t="shared" si="12"/>
        <v>1</v>
      </c>
      <c r="C176" s="40">
        <f ca="1">IF(Mode=2,K*E176+F176*OnebyTi+Td*(E176-E175),1)</f>
        <v>1.0943807776070191</v>
      </c>
      <c r="D176" s="50">
        <f t="shared" ca="1" si="11"/>
        <v>0.96786267094473655</v>
      </c>
      <c r="E176" s="50">
        <f t="shared" ca="1" si="13"/>
        <v>3.2137329055263453E-2</v>
      </c>
      <c r="F176" s="50">
        <f t="shared" ca="1" si="14"/>
        <v>4.3325308497507073</v>
      </c>
    </row>
    <row r="177" spans="1:6">
      <c r="A177" s="40">
        <v>165</v>
      </c>
      <c r="B177" s="50">
        <f t="shared" si="12"/>
        <v>1</v>
      </c>
      <c r="C177" s="40">
        <f ca="1">IF(Mode=2,K*E177+F177*OnebyTi+Td*(E177-E176),1)</f>
        <v>1.1031987981803102</v>
      </c>
      <c r="D177" s="50">
        <f t="shared" ca="1" si="11"/>
        <v>0.96655652376227752</v>
      </c>
      <c r="E177" s="50">
        <f t="shared" ca="1" si="13"/>
        <v>3.344347623772248E-2</v>
      </c>
      <c r="F177" s="50">
        <f t="shared" ca="1" si="14"/>
        <v>4.3659743259884296</v>
      </c>
    </row>
    <row r="178" spans="1:6">
      <c r="A178" s="40">
        <v>166</v>
      </c>
      <c r="B178" s="50">
        <f t="shared" si="12"/>
        <v>1</v>
      </c>
      <c r="C178" s="40">
        <f ca="1">IF(Mode=2,K*E178+F178*OnebyTi+Td*(E178-E177),1)</f>
        <v>1.1118415321611428</v>
      </c>
      <c r="D178" s="50">
        <f t="shared" ca="1" si="11"/>
        <v>0.96608674889327473</v>
      </c>
      <c r="E178" s="50">
        <f t="shared" ca="1" si="13"/>
        <v>3.3913251106725273E-2</v>
      </c>
      <c r="F178" s="50">
        <f t="shared" ca="1" si="14"/>
        <v>4.3998875770951553</v>
      </c>
    </row>
    <row r="179" spans="1:6">
      <c r="A179" s="40">
        <v>167</v>
      </c>
      <c r="B179" s="50">
        <f t="shared" si="12"/>
        <v>1</v>
      </c>
      <c r="C179" s="40">
        <f ca="1">IF(Mode=2,K*E179+F179*OnebyTi+Td*(E179-E178),1)</f>
        <v>1.1201138047338897</v>
      </c>
      <c r="D179" s="50">
        <f t="shared" ca="1" si="11"/>
        <v>0.9664301492331655</v>
      </c>
      <c r="E179" s="50">
        <f t="shared" ca="1" si="13"/>
        <v>3.3569850766834497E-2</v>
      </c>
      <c r="F179" s="50">
        <f t="shared" ca="1" si="14"/>
        <v>4.43345742786199</v>
      </c>
    </row>
    <row r="180" spans="1:6">
      <c r="A180" s="40">
        <v>168</v>
      </c>
      <c r="B180" s="50">
        <f t="shared" si="12"/>
        <v>1</v>
      </c>
      <c r="C180" s="40">
        <f ca="1">IF(Mode=2,K*E180+F180*OnebyTi+Td*(E180-E179),1)</f>
        <v>1.1278370940156721</v>
      </c>
      <c r="D180" s="50">
        <f t="shared" ca="1" si="11"/>
        <v>0.96754543824970884</v>
      </c>
      <c r="E180" s="50">
        <f t="shared" ca="1" si="13"/>
        <v>3.2454561750291155E-2</v>
      </c>
      <c r="F180" s="50">
        <f t="shared" ca="1" si="14"/>
        <v>4.4659119896122812</v>
      </c>
    </row>
    <row r="181" spans="1:6">
      <c r="A181" s="40">
        <v>169</v>
      </c>
      <c r="B181" s="50">
        <f t="shared" si="12"/>
        <v>1</v>
      </c>
      <c r="C181" s="40">
        <f ca="1">IF(Mode=2,K*E181+F181*OnebyTi+Td*(E181-E180),1)</f>
        <v>1.1348530297042099</v>
      </c>
      <c r="D181" s="50">
        <f t="shared" ca="1" si="11"/>
        <v>0.96937494616476738</v>
      </c>
      <c r="E181" s="50">
        <f t="shared" ca="1" si="13"/>
        <v>3.0625053835232618E-2</v>
      </c>
      <c r="F181" s="50">
        <f t="shared" ca="1" si="14"/>
        <v>4.496537043447514</v>
      </c>
    </row>
    <row r="182" spans="1:6">
      <c r="A182" s="40">
        <v>170</v>
      </c>
      <c r="B182" s="50">
        <f t="shared" si="12"/>
        <v>1</v>
      </c>
      <c r="C182" s="40">
        <f ca="1">IF(Mode=2,K*E182+F182*OnebyTi+Td*(E182-E181),1)</f>
        <v>1.1410262768986983</v>
      </c>
      <c r="D182" s="50">
        <f t="shared" ca="1" si="11"/>
        <v>0.97184663993863385</v>
      </c>
      <c r="E182" s="50">
        <f t="shared" ca="1" si="13"/>
        <v>2.8153360061366151E-2</v>
      </c>
      <c r="F182" s="50">
        <f t="shared" ca="1" si="14"/>
        <v>4.5246904035088802</v>
      </c>
    </row>
    <row r="183" spans="1:6">
      <c r="A183" s="40">
        <v>171</v>
      </c>
      <c r="B183" s="50">
        <f t="shared" si="12"/>
        <v>1</v>
      </c>
      <c r="C183" s="40">
        <f ca="1">IF(Mode=2,K*E183+F183*OnebyTi+Td*(E183-E182),1)</f>
        <v>1.1462467627158426</v>
      </c>
      <c r="D183" s="50">
        <f t="shared" ca="1" si="11"/>
        <v>0.97487639693562922</v>
      </c>
      <c r="E183" s="50">
        <f t="shared" ca="1" si="13"/>
        <v>2.5123603064370781E-2</v>
      </c>
      <c r="F183" s="50">
        <f t="shared" ca="1" si="14"/>
        <v>4.5498140065732509</v>
      </c>
    </row>
    <row r="184" spans="1:6">
      <c r="A184" s="40">
        <v>172</v>
      </c>
      <c r="B184" s="50">
        <f t="shared" si="12"/>
        <v>1</v>
      </c>
      <c r="C184" s="40">
        <f ca="1">IF(Mode=2,K*E184+F184*OnebyTi+Td*(E184-E183),1)</f>
        <v>1.1504312204421185</v>
      </c>
      <c r="D184" s="50">
        <f t="shared" ca="1" si="11"/>
        <v>0.97837046866865718</v>
      </c>
      <c r="E184" s="50">
        <f t="shared" ca="1" si="13"/>
        <v>2.1629531331342822E-2</v>
      </c>
      <c r="F184" s="50">
        <f t="shared" ca="1" si="14"/>
        <v>4.5714435379045941</v>
      </c>
    </row>
    <row r="185" spans="1:6">
      <c r="A185" s="40">
        <v>173</v>
      </c>
      <c r="B185" s="50">
        <f t="shared" si="12"/>
        <v>1</v>
      </c>
      <c r="C185" s="40">
        <f ca="1">IF(Mode=2,K*E185+F185*OnebyTi+Td*(E185-E184),1)</f>
        <v>1.1535240429737157</v>
      </c>
      <c r="D185" s="50">
        <f t="shared" ca="1" si="11"/>
        <v>0.98222806917072147</v>
      </c>
      <c r="E185" s="50">
        <f t="shared" ca="1" si="13"/>
        <v>1.7771930829278526E-2</v>
      </c>
      <c r="F185" s="50">
        <f t="shared" ca="1" si="14"/>
        <v>4.5892154687338724</v>
      </c>
    </row>
    <row r="186" spans="1:6">
      <c r="A186" s="40">
        <v>174</v>
      </c>
      <c r="B186" s="50">
        <f t="shared" si="12"/>
        <v>1</v>
      </c>
      <c r="C186" s="40">
        <f ca="1">IF(Mode=2,K*E186+F186*OnebyTi+Td*(E186-E185),1)</f>
        <v>1.1554974538036449</v>
      </c>
      <c r="D186" s="50">
        <f t="shared" ca="1" si="11"/>
        <v>0.9863440222997053</v>
      </c>
      <c r="E186" s="50">
        <f t="shared" ca="1" si="13"/>
        <v>1.3655977700294697E-2</v>
      </c>
      <c r="F186" s="50">
        <f t="shared" ca="1" si="14"/>
        <v>4.6028714464341673</v>
      </c>
    </row>
    <row r="187" spans="1:6">
      <c r="A187" s="40">
        <v>175</v>
      </c>
      <c r="B187" s="50">
        <f t="shared" si="12"/>
        <v>1</v>
      </c>
      <c r="C187" s="40">
        <f ca="1">IF(Mode=2,K*E187+F187*OnebyTi+Td*(E187-E186),1)</f>
        <v>1.1563510194552098</v>
      </c>
      <c r="D187" s="50">
        <f t="shared" ca="1" si="11"/>
        <v>0.99061140358888677</v>
      </c>
      <c r="E187" s="50">
        <f t="shared" ca="1" si="13"/>
        <v>9.3885964111132258E-3</v>
      </c>
      <c r="F187" s="50">
        <f t="shared" ca="1" si="14"/>
        <v>4.6122600428452802</v>
      </c>
    </row>
    <row r="188" spans="1:6">
      <c r="A188" s="40">
        <v>176</v>
      </c>
      <c r="B188" s="50">
        <f t="shared" si="12"/>
        <v>1</v>
      </c>
      <c r="C188" s="40">
        <f ca="1">IF(Mode=2,K*E188+F188*OnebyTi+Td*(E188-E187),1)</f>
        <v>1.1561105417017998</v>
      </c>
      <c r="D188" s="50">
        <f t="shared" ca="1" si="11"/>
        <v>0.99492411501586697</v>
      </c>
      <c r="E188" s="50">
        <f t="shared" ca="1" si="13"/>
        <v>5.0758849841330278E-3</v>
      </c>
      <c r="F188" s="50">
        <f t="shared" ca="1" si="14"/>
        <v>4.617335927829413</v>
      </c>
    </row>
    <row r="189" spans="1:6">
      <c r="A189" s="40">
        <v>177</v>
      </c>
      <c r="B189" s="50">
        <f t="shared" si="12"/>
        <v>1</v>
      </c>
      <c r="C189" s="40">
        <f ca="1">IF(Mode=2,K*E189+F189*OnebyTi+Td*(E189-E188),1)</f>
        <v>1.1548263808657127</v>
      </c>
      <c r="D189" s="50">
        <f t="shared" ca="1" si="11"/>
        <v>0.99917933515273427</v>
      </c>
      <c r="E189" s="50">
        <f t="shared" ca="1" si="13"/>
        <v>8.2066484726572853E-4</v>
      </c>
      <c r="F189" s="50">
        <f t="shared" ca="1" si="14"/>
        <v>4.6181565926766783</v>
      </c>
    </row>
    <row r="190" spans="1:6">
      <c r="A190" s="40">
        <v>178</v>
      </c>
      <c r="B190" s="50">
        <f t="shared" si="12"/>
        <v>1</v>
      </c>
      <c r="C190" s="40">
        <f ca="1">IF(Mode=2,K*E190+F190*OnebyTi+Td*(E190-E189),1)</f>
        <v>1.1525712727110144</v>
      </c>
      <c r="D190" s="50">
        <f t="shared" ca="1" si="11"/>
        <v>1.0032797924302586</v>
      </c>
      <c r="E190" s="50">
        <f t="shared" ca="1" si="13"/>
        <v>-3.2797924302585546E-3</v>
      </c>
      <c r="F190" s="50">
        <f t="shared" ca="1" si="14"/>
        <v>4.61487680024642</v>
      </c>
    </row>
    <row r="191" spans="1:6">
      <c r="A191" s="40">
        <v>179</v>
      </c>
      <c r="B191" s="50">
        <f t="shared" si="12"/>
        <v>1</v>
      </c>
      <c r="C191" s="40">
        <f ca="1">IF(Mode=2,K*E191+F191*OnebyTi+Td*(E191-E190),1)</f>
        <v>1.1494377107453582</v>
      </c>
      <c r="D191" s="50">
        <f t="shared" ca="1" si="11"/>
        <v>1.007135815527078</v>
      </c>
      <c r="E191" s="50">
        <f t="shared" ca="1" si="13"/>
        <v>-7.1358155270779822E-3</v>
      </c>
      <c r="F191" s="50">
        <f t="shared" ca="1" si="14"/>
        <v>4.6077409847193422</v>
      </c>
    </row>
    <row r="192" spans="1:6">
      <c r="A192" s="40">
        <v>180</v>
      </c>
      <c r="B192" s="50">
        <f t="shared" si="12"/>
        <v>1</v>
      </c>
      <c r="C192" s="40">
        <f ca="1">IF(Mode=2,K*E192+F192*OnebyTi+Td*(E192-E191),1)</f>
        <v>1.1455349729840281</v>
      </c>
      <c r="D192" s="50">
        <f t="shared" ca="1" si="11"/>
        <v>1.0106671219930126</v>
      </c>
      <c r="E192" s="50">
        <f t="shared" ca="1" si="13"/>
        <v>-1.0667121993012563E-2</v>
      </c>
      <c r="F192" s="50">
        <f t="shared" ca="1" si="14"/>
        <v>4.5970738627263295</v>
      </c>
    </row>
    <row r="193" spans="1:6">
      <c r="A193" s="40">
        <v>181</v>
      </c>
      <c r="B193" s="50">
        <f t="shared" si="12"/>
        <v>1</v>
      </c>
      <c r="C193" s="40">
        <f ca="1">IF(Mode=2,K*E193+F193*OnebyTi+Td*(E193-E192),1)</f>
        <v>1.1409858773211248</v>
      </c>
      <c r="D193" s="50">
        <f t="shared" ca="1" si="11"/>
        <v>1.013804313934096</v>
      </c>
      <c r="E193" s="50">
        <f t="shared" ca="1" si="13"/>
        <v>-1.380431393409598E-2</v>
      </c>
      <c r="F193" s="50">
        <f t="shared" ca="1" si="14"/>
        <v>4.5832695487922335</v>
      </c>
    </row>
    <row r="194" spans="1:6">
      <c r="A194" s="40">
        <v>182</v>
      </c>
      <c r="B194" s="50">
        <f t="shared" si="12"/>
        <v>1</v>
      </c>
      <c r="C194" s="40">
        <f ca="1">IF(Mode=2,K*E194+F194*OnebyTi+Td*(E194-E193),1)</f>
        <v>1.1359233525662911</v>
      </c>
      <c r="D194" s="50">
        <f t="shared" ca="1" si="11"/>
        <v>1.0164900577196119</v>
      </c>
      <c r="E194" s="50">
        <f t="shared" ca="1" si="13"/>
        <v>-1.6490057719611872E-2</v>
      </c>
      <c r="F194" s="50">
        <f t="shared" ca="1" si="14"/>
        <v>4.5667794910726212</v>
      </c>
    </row>
    <row r="195" spans="1:6">
      <c r="A195" s="40">
        <v>183</v>
      </c>
      <c r="B195" s="50">
        <f t="shared" si="12"/>
        <v>1</v>
      </c>
      <c r="C195" s="40">
        <f ca="1">IF(Mode=2,K*E195+F195*OnebyTi+Td*(E195-E194),1)</f>
        <v>1.1304869129615576</v>
      </c>
      <c r="D195" s="50">
        <f t="shared" ca="1" si="11"/>
        <v>1.0186799330109961</v>
      </c>
      <c r="E195" s="50">
        <f t="shared" ca="1" si="13"/>
        <v>-1.867993301099613E-2</v>
      </c>
      <c r="F195" s="50">
        <f t="shared" ca="1" si="14"/>
        <v>4.548099558061625</v>
      </c>
    </row>
    <row r="196" spans="1:6">
      <c r="A196" s="40">
        <v>184</v>
      </c>
      <c r="B196" s="50">
        <f t="shared" si="12"/>
        <v>1</v>
      </c>
      <c r="C196" s="40">
        <f ca="1">IF(Mode=2,K*E196+F196*OnebyTi+Td*(E196-E195),1)</f>
        <v>1.1248191226622588</v>
      </c>
      <c r="D196" s="50">
        <f t="shared" ca="1" si="11"/>
        <v>1.0203429447552457</v>
      </c>
      <c r="E196" s="50">
        <f t="shared" ca="1" si="13"/>
        <v>-2.0342944755245673E-2</v>
      </c>
      <c r="F196" s="50">
        <f t="shared" ca="1" si="14"/>
        <v>4.5277566133063791</v>
      </c>
    </row>
    <row r="197" spans="1:6">
      <c r="A197" s="40">
        <v>185</v>
      </c>
      <c r="B197" s="50">
        <f t="shared" si="12"/>
        <v>1</v>
      </c>
      <c r="C197" s="40">
        <f ca="1">IF(Mode=2,K*E197+F197*OnebyTi+Td*(E197-E196),1)</f>
        <v>1.1190621333650095</v>
      </c>
      <c r="D197" s="50">
        <f t="shared" ca="1" si="11"/>
        <v>1.0214616999359758</v>
      </c>
      <c r="E197" s="50">
        <f t="shared" ca="1" si="13"/>
        <v>-2.1461699935975798E-2</v>
      </c>
      <c r="F197" s="50">
        <f t="shared" ca="1" si="14"/>
        <v>4.5062949133704038</v>
      </c>
    </row>
    <row r="198" spans="1:6">
      <c r="A198" s="40">
        <v>186</v>
      </c>
      <c r="B198" s="50">
        <f t="shared" si="12"/>
        <v>1</v>
      </c>
      <c r="C198" s="40">
        <f ca="1">IF(Mode=2,K*E198+F198*OnebyTi+Td*(E198-E197),1)</f>
        <v>1.1133543731522564</v>
      </c>
      <c r="D198" s="50">
        <f t="shared" ca="1" si="11"/>
        <v>1.0220322586505741</v>
      </c>
      <c r="E198" s="50">
        <f t="shared" ca="1" si="13"/>
        <v>-2.2032258650574121E-2</v>
      </c>
      <c r="F198" s="50">
        <f t="shared" ca="1" si="14"/>
        <v>4.4842626547198297</v>
      </c>
    </row>
    <row r="199" spans="1:6">
      <c r="A199" s="40">
        <v>187</v>
      </c>
      <c r="B199" s="50">
        <f t="shared" si="12"/>
        <v>1</v>
      </c>
      <c r="C199" s="40">
        <f ca="1">IF(Mode=2,K*E199+F199*OnebyTi+Td*(E199-E198),1)</f>
        <v>1.1078274578907945</v>
      </c>
      <c r="D199" s="50">
        <f t="shared" ca="1" si="11"/>
        <v>1.0220636763152715</v>
      </c>
      <c r="E199" s="50">
        <f t="shared" ca="1" si="13"/>
        <v>-2.2063676315271508E-2</v>
      </c>
      <c r="F199" s="50">
        <f t="shared" ca="1" si="14"/>
        <v>4.4621989784045581</v>
      </c>
    </row>
    <row r="200" spans="1:6">
      <c r="A200" s="40">
        <v>188</v>
      </c>
      <c r="B200" s="50">
        <f t="shared" si="12"/>
        <v>1</v>
      </c>
      <c r="C200" s="40">
        <f ca="1">IF(Mode=2,K*E200+F200*OnebyTi+Td*(E200-E199),1)</f>
        <v>1.1026033883945914</v>
      </c>
      <c r="D200" s="50">
        <f t="shared" ca="1" si="11"/>
        <v>1.021577260344247</v>
      </c>
      <c r="E200" s="50">
        <f t="shared" ca="1" si="13"/>
        <v>-2.1577260344247007E-2</v>
      </c>
      <c r="F200" s="50">
        <f t="shared" ca="1" si="14"/>
        <v>4.4406217180603109</v>
      </c>
    </row>
    <row r="201" spans="1:6">
      <c r="A201" s="40">
        <v>189</v>
      </c>
      <c r="B201" s="50">
        <f t="shared" si="12"/>
        <v>1</v>
      </c>
      <c r="C201" s="40">
        <f ca="1">IF(Mode=2,K*E201+F201*OnebyTi+Td*(E201-E200),1)</f>
        <v>1.0977920872876636</v>
      </c>
      <c r="D201" s="50">
        <f t="shared" ca="1" si="11"/>
        <v>1.0206055703790236</v>
      </c>
      <c r="E201" s="50">
        <f t="shared" ca="1" si="13"/>
        <v>-2.0605570379023552E-2</v>
      </c>
      <c r="F201" s="50">
        <f t="shared" ca="1" si="14"/>
        <v>4.4200161476812871</v>
      </c>
    </row>
    <row r="202" spans="1:6">
      <c r="A202" s="40">
        <v>190</v>
      </c>
      <c r="B202" s="50">
        <f t="shared" si="12"/>
        <v>1</v>
      </c>
      <c r="C202" s="40">
        <f ca="1">IF(Mode=2,K*E202+F202*OnebyTi+Td*(E202-E201),1)</f>
        <v>1.0934893193445885</v>
      </c>
      <c r="D202" s="50">
        <f t="shared" ca="1" si="11"/>
        <v>1.0191911959595554</v>
      </c>
      <c r="E202" s="50">
        <f t="shared" ca="1" si="13"/>
        <v>-1.9191195959555429E-2</v>
      </c>
      <c r="F202" s="50">
        <f t="shared" ca="1" si="14"/>
        <v>4.4008249517217317</v>
      </c>
    </row>
    <row r="203" spans="1:6">
      <c r="A203" s="40">
        <v>191</v>
      </c>
      <c r="B203" s="50">
        <f t="shared" si="12"/>
        <v>1</v>
      </c>
      <c r="C203" s="40">
        <f ca="1">IF(Mode=2,K*E203+F203*OnebyTi+Td*(E203-E202),1)</f>
        <v>1.0897750283184955</v>
      </c>
      <c r="D203" s="50">
        <f t="shared" ca="1" si="11"/>
        <v>1.0173853493532294</v>
      </c>
      <c r="E203" s="50">
        <f t="shared" ca="1" si="13"/>
        <v>-1.738534935322944E-2</v>
      </c>
      <c r="F203" s="50">
        <f t="shared" ca="1" si="14"/>
        <v>4.3834396023685027</v>
      </c>
    </row>
    <row r="204" spans="1:6">
      <c r="A204" s="40">
        <v>192</v>
      </c>
      <c r="B204" s="50">
        <f t="shared" si="12"/>
        <v>1</v>
      </c>
      <c r="C204" s="40">
        <f ca="1">IF(Mode=2,K*E204+F204*OnebyTi+Td*(E204-E203),1)</f>
        <v>1.0867121121660683</v>
      </c>
      <c r="D204" s="50">
        <f t="shared" ca="1" si="11"/>
        <v>1.0152463140434291</v>
      </c>
      <c r="E204" s="50">
        <f t="shared" ca="1" si="13"/>
        <v>-1.5246314043429132E-2</v>
      </c>
      <c r="F204" s="50">
        <f t="shared" ca="1" si="14"/>
        <v>4.3681932883250738</v>
      </c>
    </row>
    <row r="205" spans="1:6">
      <c r="A205" s="40">
        <v>193</v>
      </c>
      <c r="B205" s="50">
        <f t="shared" si="12"/>
        <v>1</v>
      </c>
      <c r="C205" s="40">
        <f ca="1">IF(Mode=2,K*E205+F205*OnebyTi+Td*(E205-E204),1)</f>
        <v>1.0843456474196733</v>
      </c>
      <c r="D205" s="50">
        <f t="shared" ref="D205:D268" ca="1" si="15">IF(ROW()-12&lt;D,0,OFFSET(C205,-D-1,0)*b-D204*a)</f>
        <v>1.0128377911026587</v>
      </c>
      <c r="E205" s="50">
        <f t="shared" ca="1" si="13"/>
        <v>-1.2837791102658702E-2</v>
      </c>
      <c r="F205" s="50">
        <f t="shared" ca="1" si="14"/>
        <v>4.3553554972224156</v>
      </c>
    </row>
    <row r="206" spans="1:6">
      <c r="A206" s="40">
        <v>194</v>
      </c>
      <c r="B206" s="50">
        <f t="shared" ref="B206:B269" si="16">B205</f>
        <v>1</v>
      </c>
      <c r="C206" s="40">
        <f ca="1">IF(Mode=2,K*E206+F206*OnebyTi+Td*(E206-E205),1)</f>
        <v>1.0827025625018842</v>
      </c>
      <c r="D206" s="50">
        <f t="shared" ca="1" si="15"/>
        <v>1.0102271863395331</v>
      </c>
      <c r="E206" s="50">
        <f t="shared" ref="E206:E269" ca="1" si="17">B206-D206</f>
        <v>-1.0227186339533123E-2</v>
      </c>
      <c r="F206" s="50">
        <f t="shared" ref="F206:F269" ca="1" si="18">F205+E206</f>
        <v>4.3451283108828829</v>
      </c>
    </row>
    <row r="207" spans="1:6">
      <c r="A207" s="40">
        <v>195</v>
      </c>
      <c r="B207" s="50">
        <f t="shared" si="16"/>
        <v>1</v>
      </c>
      <c r="C207" s="40">
        <f ca="1">IF(Mode=2,K*E207+F207*OnebyTi+Td*(E207-E206),1)</f>
        <v>1.081791749275526</v>
      </c>
      <c r="D207" s="50">
        <f t="shared" ca="1" si="15"/>
        <v>1.007483880741991</v>
      </c>
      <c r="E207" s="50">
        <f t="shared" ca="1" si="17"/>
        <v>-7.4838807419910225E-3</v>
      </c>
      <c r="F207" s="50">
        <f t="shared" ca="1" si="18"/>
        <v>4.3376444301408918</v>
      </c>
    </row>
    <row r="208" spans="1:6">
      <c r="A208" s="40">
        <v>196</v>
      </c>
      <c r="B208" s="50">
        <f t="shared" si="16"/>
        <v>1</v>
      </c>
      <c r="C208" s="40">
        <f ca="1">IF(Mode=2,K*E208+F208*OnebyTi+Td*(E208-E207),1)</f>
        <v>1.0816045923002604</v>
      </c>
      <c r="D208" s="50">
        <f t="shared" ca="1" si="15"/>
        <v>1.0046775253916045</v>
      </c>
      <c r="E208" s="50">
        <f t="shared" ca="1" si="17"/>
        <v>-4.6775253916044868E-3</v>
      </c>
      <c r="F208" s="50">
        <f t="shared" ca="1" si="18"/>
        <v>4.3329669047492878</v>
      </c>
    </row>
    <row r="209" spans="1:6">
      <c r="A209" s="40">
        <v>197</v>
      </c>
      <c r="B209" s="50">
        <f t="shared" si="16"/>
        <v>1</v>
      </c>
      <c r="C209" s="40">
        <f ca="1">IF(Mode=2,K*E209+F209*OnebyTi+Td*(E209-E208),1)</f>
        <v>1.0821158863268161</v>
      </c>
      <c r="D209" s="50">
        <f t="shared" ca="1" si="15"/>
        <v>1.0018763997675098</v>
      </c>
      <c r="E209" s="50">
        <f t="shared" ca="1" si="17"/>
        <v>-1.876399767509751E-3</v>
      </c>
      <c r="F209" s="50">
        <f t="shared" ca="1" si="18"/>
        <v>4.3310905049817778</v>
      </c>
    </row>
    <row r="210" spans="1:6">
      <c r="A210" s="40">
        <v>198</v>
      </c>
      <c r="B210" s="50">
        <f t="shared" si="16"/>
        <v>1</v>
      </c>
      <c r="C210" s="40">
        <f ca="1">IF(Mode=2,K*E210+F210*OnebyTi+Td*(E210-E209),1)</f>
        <v>1.0832851046755156</v>
      </c>
      <c r="D210" s="50">
        <f t="shared" ca="1" si="15"/>
        <v>0.99914586928321447</v>
      </c>
      <c r="E210" s="50">
        <f t="shared" ca="1" si="17"/>
        <v>8.5413071678552832E-4</v>
      </c>
      <c r="F210" s="50">
        <f t="shared" ca="1" si="18"/>
        <v>4.3319446356985631</v>
      </c>
    </row>
    <row r="211" spans="1:6">
      <c r="A211" s="40">
        <v>199</v>
      </c>
      <c r="B211" s="50">
        <f t="shared" si="16"/>
        <v>1</v>
      </c>
      <c r="C211" s="40">
        <f ca="1">IF(Mode=2,K*E211+F211*OnebyTi+Td*(E211-E210),1)</f>
        <v>1.0850579744581195</v>
      </c>
      <c r="D211" s="50">
        <f t="shared" ca="1" si="15"/>
        <v>0.99654697411086879</v>
      </c>
      <c r="E211" s="50">
        <f t="shared" ca="1" si="17"/>
        <v>3.4530258891312116E-3</v>
      </c>
      <c r="F211" s="50">
        <f t="shared" ca="1" si="18"/>
        <v>4.3353976615876944</v>
      </c>
    </row>
    <row r="212" spans="1:6">
      <c r="A212" s="40">
        <v>200</v>
      </c>
      <c r="B212" s="50">
        <f t="shared" si="16"/>
        <v>1</v>
      </c>
      <c r="C212" s="40">
        <f ca="1">IF(Mode=2,K*E212+F212*OnebyTi+Td*(E212-E211),1)</f>
        <v>1.0873683092189133</v>
      </c>
      <c r="D212" s="50">
        <f t="shared" ca="1" si="15"/>
        <v>0.9941351769633503</v>
      </c>
      <c r="E212" s="50">
        <f t="shared" ca="1" si="17"/>
        <v>5.8648230366497023E-3</v>
      </c>
      <c r="F212" s="50">
        <f t="shared" ca="1" si="18"/>
        <v>4.3412624846243437</v>
      </c>
    </row>
    <row r="213" spans="1:6">
      <c r="A213" s="40">
        <v>201</v>
      </c>
      <c r="B213" s="50">
        <f t="shared" si="16"/>
        <v>1</v>
      </c>
      <c r="C213" s="40">
        <f ca="1">IF(Mode=2,K*E213+F213*OnebyTi+Td*(E213-E212),1)</f>
        <v>1.0901400455650501</v>
      </c>
      <c r="D213" s="50">
        <f t="shared" ca="1" si="15"/>
        <v>0.99195929265172633</v>
      </c>
      <c r="E213" s="50">
        <f t="shared" ca="1" si="17"/>
        <v>8.040707348273668E-3</v>
      </c>
      <c r="F213" s="50">
        <f t="shared" ca="1" si="18"/>
        <v>4.3493031919726173</v>
      </c>
    </row>
    <row r="214" spans="1:6">
      <c r="A214" s="40">
        <v>202</v>
      </c>
      <c r="B214" s="50">
        <f t="shared" si="16"/>
        <v>1</v>
      </c>
      <c r="C214" s="40">
        <f ca="1">IF(Mode=2,K*E214+F214*OnebyTi+Td*(E214-E213),1)</f>
        <v>1.0932894277649106</v>
      </c>
      <c r="D214" s="50">
        <f t="shared" ca="1" si="15"/>
        <v>0.99006061704707293</v>
      </c>
      <c r="E214" s="50">
        <f t="shared" ca="1" si="17"/>
        <v>9.9393829529270672E-3</v>
      </c>
      <c r="F214" s="50">
        <f t="shared" ca="1" si="18"/>
        <v>4.3592425749255446</v>
      </c>
    </row>
    <row r="215" spans="1:6">
      <c r="A215" s="40">
        <v>203</v>
      </c>
      <c r="B215" s="50">
        <f t="shared" si="16"/>
        <v>1</v>
      </c>
      <c r="C215" s="40">
        <f ca="1">IF(Mode=2,K*E215+F215*OnebyTi+Td*(E215-E214),1)</f>
        <v>1.0967272831195096</v>
      </c>
      <c r="D215" s="50">
        <f t="shared" ca="1" si="15"/>
        <v>0.9884722676864609</v>
      </c>
      <c r="E215" s="50">
        <f t="shared" ca="1" si="17"/>
        <v>1.1527732313539096E-2</v>
      </c>
      <c r="F215" s="50">
        <f t="shared" ca="1" si="18"/>
        <v>4.3707703072390833</v>
      </c>
    </row>
    <row r="216" spans="1:6">
      <c r="A216" s="40">
        <v>204</v>
      </c>
      <c r="B216" s="50">
        <f t="shared" si="16"/>
        <v>1</v>
      </c>
      <c r="C216" s="40">
        <f ca="1">IF(Mode=2,K*E216+F216*OnebyTi+Td*(E216-E215),1)</f>
        <v>1.1003613311252514</v>
      </c>
      <c r="D216" s="50">
        <f t="shared" ca="1" si="15"/>
        <v>0.9872187428075323</v>
      </c>
      <c r="E216" s="50">
        <f t="shared" ca="1" si="17"/>
        <v>1.2781257192467699E-2</v>
      </c>
      <c r="F216" s="50">
        <f t="shared" ca="1" si="18"/>
        <v>4.383551564431551</v>
      </c>
    </row>
    <row r="217" spans="1:6">
      <c r="A217" s="40">
        <v>205</v>
      </c>
      <c r="B217" s="50">
        <f t="shared" si="16"/>
        <v>1</v>
      </c>
      <c r="C217" s="40">
        <f ca="1">IF(Mode=2,K*E217+F217*OnebyTi+Td*(E217-E216),1)</f>
        <v>1.1040984709849411</v>
      </c>
      <c r="D217" s="50">
        <f t="shared" ca="1" si="15"/>
        <v>0.98631570020491133</v>
      </c>
      <c r="E217" s="50">
        <f t="shared" ca="1" si="17"/>
        <v>1.3684299795088672E-2</v>
      </c>
      <c r="F217" s="50">
        <f t="shared" ca="1" si="18"/>
        <v>4.3972358642266398</v>
      </c>
    </row>
    <row r="218" spans="1:6">
      <c r="A218" s="40">
        <v>206</v>
      </c>
      <c r="B218" s="50">
        <f t="shared" si="16"/>
        <v>1</v>
      </c>
      <c r="C218" s="40">
        <f ca="1">IF(Mode=2,K*E218+F218*OnebyTi+Td*(E218-E217),1)</f>
        <v>1.1078469947976675</v>
      </c>
      <c r="D218" s="50">
        <f t="shared" ca="1" si="15"/>
        <v>0.98576995209832086</v>
      </c>
      <c r="E218" s="50">
        <f t="shared" ca="1" si="17"/>
        <v>1.4230047901679144E-2</v>
      </c>
      <c r="F218" s="50">
        <f t="shared" ca="1" si="18"/>
        <v>4.4114659121283193</v>
      </c>
    </row>
    <row r="219" spans="1:6">
      <c r="A219" s="40">
        <v>207</v>
      </c>
      <c r="B219" s="50">
        <f t="shared" si="16"/>
        <v>1</v>
      </c>
      <c r="C219" s="40">
        <f ca="1">IF(Mode=2,K*E219+F219*OnebyTi+Td*(E219-E218),1)</f>
        <v>1.1115186776515749</v>
      </c>
      <c r="D219" s="50">
        <f t="shared" ca="1" si="15"/>
        <v>0.98557966730084168</v>
      </c>
      <c r="E219" s="50">
        <f t="shared" ca="1" si="17"/>
        <v>1.4420332699158322E-2</v>
      </c>
      <c r="F219" s="50">
        <f t="shared" ca="1" si="18"/>
        <v>4.4258862448274776</v>
      </c>
    </row>
    <row r="220" spans="1:6">
      <c r="A220" s="40">
        <v>208</v>
      </c>
      <c r="B220" s="50">
        <f t="shared" si="16"/>
        <v>1</v>
      </c>
      <c r="C220" s="40">
        <f ca="1">IF(Mode=2,K*E220+F220*OnebyTi+Td*(E220-E219),1)</f>
        <v>1.1150307007196674</v>
      </c>
      <c r="D220" s="50">
        <f t="shared" ca="1" si="15"/>
        <v>0.98573476747866995</v>
      </c>
      <c r="E220" s="50">
        <f t="shared" ca="1" si="17"/>
        <v>1.4265232521330051E-2</v>
      </c>
      <c r="F220" s="50">
        <f t="shared" ca="1" si="18"/>
        <v>4.4401514773488078</v>
      </c>
    </row>
    <row r="221" spans="1:6">
      <c r="A221" s="40">
        <v>209</v>
      </c>
      <c r="B221" s="50">
        <f t="shared" si="16"/>
        <v>1</v>
      </c>
      <c r="C221" s="40">
        <f ca="1">IF(Mode=2,K*E221+F221*OnebyTi+Td*(E221-E220),1)</f>
        <v>1.1183073691633534</v>
      </c>
      <c r="D221" s="50">
        <f t="shared" ca="1" si="15"/>
        <v>0.98621750028974753</v>
      </c>
      <c r="E221" s="50">
        <f t="shared" ca="1" si="17"/>
        <v>1.3782499710252472E-2</v>
      </c>
      <c r="F221" s="50">
        <f t="shared" ca="1" si="18"/>
        <v>4.4539339770590605</v>
      </c>
    </row>
    <row r="222" spans="1:6">
      <c r="A222" s="40">
        <v>210</v>
      </c>
      <c r="B222" s="50">
        <f t="shared" si="16"/>
        <v>1</v>
      </c>
      <c r="C222" s="40">
        <f ca="1">IF(Mode=2,K*E222+F222*OnebyTi+Td*(E222-E221),1)</f>
        <v>1.1212815930139608</v>
      </c>
      <c r="D222" s="50">
        <f t="shared" ca="1" si="15"/>
        <v>0.98700316875134075</v>
      </c>
      <c r="E222" s="50">
        <f t="shared" ca="1" si="17"/>
        <v>1.2996831248659246E-2</v>
      </c>
      <c r="F222" s="50">
        <f t="shared" ca="1" si="18"/>
        <v>4.4669308083077199</v>
      </c>
    </row>
    <row r="223" spans="1:6">
      <c r="A223" s="40">
        <v>211</v>
      </c>
      <c r="B223" s="50">
        <f t="shared" si="16"/>
        <v>1</v>
      </c>
      <c r="C223" s="40">
        <f ca="1">IF(Mode=2,K*E223+F223*OnebyTi+Td*(E223-E222),1)</f>
        <v>1.1238961060529313</v>
      </c>
      <c r="D223" s="50">
        <f t="shared" ca="1" si="15"/>
        <v>0.98806099337333086</v>
      </c>
      <c r="E223" s="50">
        <f t="shared" ca="1" si="17"/>
        <v>1.1939006626669135E-2</v>
      </c>
      <c r="F223" s="50">
        <f t="shared" ca="1" si="18"/>
        <v>4.4788698149343888</v>
      </c>
    </row>
    <row r="224" spans="1:6">
      <c r="A224" s="40">
        <v>212</v>
      </c>
      <c r="B224" s="50">
        <f t="shared" si="16"/>
        <v>1</v>
      </c>
      <c r="C224" s="40">
        <f ca="1">IF(Mode=2,K*E224+F224*OnebyTi+Td*(E224-E223),1)</f>
        <v>1.1261044048665947</v>
      </c>
      <c r="D224" s="50">
        <f t="shared" ca="1" si="15"/>
        <v>0.98935508144500406</v>
      </c>
      <c r="E224" s="50">
        <f t="shared" ca="1" si="17"/>
        <v>1.0644918554995941E-2</v>
      </c>
      <c r="F224" s="50">
        <f t="shared" ca="1" si="18"/>
        <v>4.4895147334893846</v>
      </c>
    </row>
    <row r="225" spans="1:6">
      <c r="A225" s="40">
        <v>213</v>
      </c>
      <c r="B225" s="50">
        <f t="shared" si="16"/>
        <v>1</v>
      </c>
      <c r="C225" s="40">
        <f ca="1">IF(Mode=2,K*E225+F225*OnebyTi+Td*(E225-E224),1)</f>
        <v>1.1278713975313612</v>
      </c>
      <c r="D225" s="50">
        <f t="shared" ca="1" si="15"/>
        <v>0.99084547640164156</v>
      </c>
      <c r="E225" s="50">
        <f t="shared" ca="1" si="17"/>
        <v>9.1545235983584439E-3</v>
      </c>
      <c r="F225" s="50">
        <f t="shared" ca="1" si="18"/>
        <v>4.4986692570877427</v>
      </c>
    </row>
    <row r="226" spans="1:6">
      <c r="A226" s="40">
        <v>214</v>
      </c>
      <c r="B226" s="50">
        <f t="shared" si="16"/>
        <v>1</v>
      </c>
      <c r="C226" s="40">
        <f ca="1">IF(Mode=2,K*E226+F226*OnebyTi+Td*(E226-E225),1)</f>
        <v>1.1291737586143422</v>
      </c>
      <c r="D226" s="50">
        <f t="shared" ca="1" si="15"/>
        <v>0.99248925942932242</v>
      </c>
      <c r="E226" s="50">
        <f t="shared" ca="1" si="17"/>
        <v>7.5107405706775765E-3</v>
      </c>
      <c r="F226" s="50">
        <f t="shared" ca="1" si="18"/>
        <v>4.5061799976584203</v>
      </c>
    </row>
    <row r="227" spans="1:6">
      <c r="A227" s="40">
        <v>215</v>
      </c>
      <c r="B227" s="50">
        <f t="shared" si="16"/>
        <v>1</v>
      </c>
      <c r="C227" s="40">
        <f ca="1">IF(Mode=2,K*E227+F227*OnebyTi+Td*(E227-E226),1)</f>
        <v>1.1299999941856016</v>
      </c>
      <c r="D227" s="50">
        <f t="shared" ca="1" si="15"/>
        <v>0.99424167538167252</v>
      </c>
      <c r="E227" s="50">
        <f t="shared" ca="1" si="17"/>
        <v>5.7583246183274817E-3</v>
      </c>
      <c r="F227" s="50">
        <f t="shared" ca="1" si="18"/>
        <v>4.5119383222767482</v>
      </c>
    </row>
    <row r="228" spans="1:6">
      <c r="A228" s="40">
        <v>216</v>
      </c>
      <c r="B228" s="50">
        <f t="shared" si="16"/>
        <v>1</v>
      </c>
      <c r="C228" s="40">
        <f ca="1">IF(Mode=2,K*E228+F228*OnebyTi+Td*(E228-E227),1)</f>
        <v>1.1303502271762553</v>
      </c>
      <c r="D228" s="50">
        <f t="shared" ca="1" si="15"/>
        <v>0.99605725565488645</v>
      </c>
      <c r="E228" s="50">
        <f t="shared" ca="1" si="17"/>
        <v>3.9427443451135469E-3</v>
      </c>
      <c r="F228" s="50">
        <f t="shared" ca="1" si="18"/>
        <v>4.5158810666218621</v>
      </c>
    </row>
    <row r="229" spans="1:6">
      <c r="A229" s="40">
        <v>217</v>
      </c>
      <c r="B229" s="50">
        <f t="shared" si="16"/>
        <v>1</v>
      </c>
      <c r="C229" s="40">
        <f ca="1">IF(Mode=2,K*E229+F229*OnebyTi+Td*(E229-E228),1)</f>
        <v>1.1302357195413126</v>
      </c>
      <c r="D229" s="50">
        <f t="shared" ca="1" si="15"/>
        <v>0.99789091185692147</v>
      </c>
      <c r="E229" s="50">
        <f t="shared" ca="1" si="17"/>
        <v>2.1090881430785302E-3</v>
      </c>
      <c r="F229" s="50">
        <f t="shared" ca="1" si="18"/>
        <v>4.5179901547649406</v>
      </c>
    </row>
    <row r="230" spans="1:6">
      <c r="A230" s="40">
        <v>218</v>
      </c>
      <c r="B230" s="50">
        <f t="shared" si="16"/>
        <v>1</v>
      </c>
      <c r="C230" s="40">
        <f ca="1">IF(Mode=2,K*E230+F230*OnebyTi+Td*(E230-E229),1)</f>
        <v>1.1296781531750837</v>
      </c>
      <c r="D230" s="50">
        <f t="shared" ca="1" si="15"/>
        <v>0.99969897586025258</v>
      </c>
      <c r="E230" s="50">
        <f t="shared" ca="1" si="17"/>
        <v>3.0102413974741893E-4</v>
      </c>
      <c r="F230" s="50">
        <f t="shared" ca="1" si="18"/>
        <v>4.518291178904688</v>
      </c>
    </row>
    <row r="231" spans="1:6">
      <c r="A231" s="40">
        <v>219</v>
      </c>
      <c r="B231" s="50">
        <f t="shared" si="16"/>
        <v>1</v>
      </c>
      <c r="C231" s="40">
        <f ca="1">IF(Mode=2,K*E231+F231*OnebyTi+Td*(E231-E230),1)</f>
        <v>1.128708696277652</v>
      </c>
      <c r="D231" s="50">
        <f t="shared" ca="1" si="15"/>
        <v>1.0014401640808668</v>
      </c>
      <c r="E231" s="50">
        <f t="shared" ca="1" si="17"/>
        <v>-1.4401640808667793E-3</v>
      </c>
      <c r="F231" s="50">
        <f t="shared" ca="1" si="18"/>
        <v>4.5168510148238212</v>
      </c>
    </row>
    <row r="232" spans="1:6">
      <c r="A232" s="40">
        <v>220</v>
      </c>
      <c r="B232" s="50">
        <f t="shared" si="16"/>
        <v>1</v>
      </c>
      <c r="C232" s="40">
        <f ca="1">IF(Mode=2,K*E232+F232*OnebyTi+Td*(E232-E231),1)</f>
        <v>1.1273668858023087</v>
      </c>
      <c r="D232" s="50">
        <f t="shared" ca="1" si="15"/>
        <v>1.0030764465060777</v>
      </c>
      <c r="E232" s="50">
        <f t="shared" ca="1" si="17"/>
        <v>-3.0764465060777457E-3</v>
      </c>
      <c r="F232" s="50">
        <f t="shared" ca="1" si="18"/>
        <v>4.5137745683177437</v>
      </c>
    </row>
    <row r="233" spans="1:6">
      <c r="A233" s="40">
        <v>221</v>
      </c>
      <c r="B233" s="50">
        <f t="shared" si="16"/>
        <v>1</v>
      </c>
      <c r="C233" s="40">
        <f ca="1">IF(Mode=2,K*E233+F233*OnebyTi+Td*(E233-E232),1)</f>
        <v>1.1256993596673861</v>
      </c>
      <c r="D233" s="50">
        <f t="shared" ca="1" si="15"/>
        <v>1.0045738040200829</v>
      </c>
      <c r="E233" s="50">
        <f t="shared" ca="1" si="17"/>
        <v>-4.5738040200828944E-3</v>
      </c>
      <c r="F233" s="50">
        <f t="shared" ca="1" si="18"/>
        <v>4.5092007642976606</v>
      </c>
    </row>
    <row r="234" spans="1:6">
      <c r="A234" s="40">
        <v>222</v>
      </c>
      <c r="B234" s="50">
        <f t="shared" si="16"/>
        <v>1</v>
      </c>
      <c r="C234" s="40">
        <f ca="1">IF(Mode=2,K*E234+F234*OnebyTi+Td*(E234-E233),1)</f>
        <v>1.1237584745560549</v>
      </c>
      <c r="D234" s="50">
        <f t="shared" ca="1" si="15"/>
        <v>1.0059028608639338</v>
      </c>
      <c r="E234" s="50">
        <f t="shared" ca="1" si="17"/>
        <v>-5.9028608639337676E-3</v>
      </c>
      <c r="F234" s="50">
        <f t="shared" ca="1" si="18"/>
        <v>4.5032979034337268</v>
      </c>
    </row>
    <row r="235" spans="1:6">
      <c r="A235" s="40">
        <v>223</v>
      </c>
      <c r="B235" s="50">
        <f t="shared" si="16"/>
        <v>1</v>
      </c>
      <c r="C235" s="40">
        <f ca="1">IF(Mode=2,K*E235+F235*OnebyTi+Td*(E235-E234),1)</f>
        <v>1.121600846341573</v>
      </c>
      <c r="D235" s="50">
        <f t="shared" ca="1" si="15"/>
        <v>1.0070393825280981</v>
      </c>
      <c r="E235" s="50">
        <f t="shared" ca="1" si="17"/>
        <v>-7.0393825280981037E-3</v>
      </c>
      <c r="F235" s="50">
        <f t="shared" ca="1" si="18"/>
        <v>4.4962585209056289</v>
      </c>
    </row>
    <row r="236" spans="1:6">
      <c r="A236" s="40">
        <v>224</v>
      </c>
      <c r="B236" s="50">
        <f t="shared" si="16"/>
        <v>1</v>
      </c>
      <c r="C236" s="40">
        <f ca="1">IF(Mode=2,K*E236+F236*OnebyTi+Td*(E236-E235),1)</f>
        <v>1.1192858504726577</v>
      </c>
      <c r="D236" s="50">
        <f t="shared" ca="1" si="15"/>
        <v>1.0079646329229159</v>
      </c>
      <c r="E236" s="50">
        <f t="shared" ca="1" si="17"/>
        <v>-7.9646329229159374E-3</v>
      </c>
      <c r="F236" s="50">
        <f t="shared" ca="1" si="18"/>
        <v>4.4882938879827128</v>
      </c>
    </row>
    <row r="237" spans="1:6">
      <c r="A237" s="40">
        <v>225</v>
      </c>
      <c r="B237" s="50">
        <f t="shared" si="16"/>
        <v>1</v>
      </c>
      <c r="C237" s="40">
        <f ca="1">IF(Mode=2,K*E237+F237*OnebyTi+Td*(E237-E236),1)</f>
        <v>1.1168741190646181</v>
      </c>
      <c r="D237" s="50">
        <f t="shared" ca="1" si="15"/>
        <v>1.0086655882184337</v>
      </c>
      <c r="E237" s="50">
        <f t="shared" ca="1" si="17"/>
        <v>-8.6655882184336619E-3</v>
      </c>
      <c r="F237" s="50">
        <f t="shared" ca="1" si="18"/>
        <v>4.4796282997642791</v>
      </c>
    </row>
    <row r="238" spans="1:6">
      <c r="A238" s="40">
        <v>226</v>
      </c>
      <c r="B238" s="50">
        <f t="shared" si="16"/>
        <v>1</v>
      </c>
      <c r="C238" s="40">
        <f ca="1">IF(Mode=2,K*E238+F238*OnebyTi+Td*(E238-E237),1)</f>
        <v>1.1144260700166468</v>
      </c>
      <c r="D238" s="50">
        <f t="shared" ca="1" si="15"/>
        <v>1.0091350082073716</v>
      </c>
      <c r="E238" s="50">
        <f t="shared" ca="1" si="17"/>
        <v>-9.1350082073715644E-3</v>
      </c>
      <c r="F238" s="50">
        <f t="shared" ca="1" si="18"/>
        <v>4.4704932915569078</v>
      </c>
    </row>
    <row r="239" spans="1:6">
      <c r="A239" s="40">
        <v>227</v>
      </c>
      <c r="B239" s="50">
        <f t="shared" si="16"/>
        <v>1</v>
      </c>
      <c r="C239" s="40">
        <f ca="1">IF(Mode=2,K*E239+F239*OnebyTi+Td*(E239-E238),1)</f>
        <v>1.1120005012818019</v>
      </c>
      <c r="D239" s="50">
        <f t="shared" ca="1" si="15"/>
        <v>1.0093713693457085</v>
      </c>
      <c r="E239" s="50">
        <f t="shared" ca="1" si="17"/>
        <v>-9.3713693457084801E-3</v>
      </c>
      <c r="F239" s="50">
        <f t="shared" ca="1" si="18"/>
        <v>4.4611219222111993</v>
      </c>
    </row>
    <row r="240" spans="1:6">
      <c r="A240" s="40">
        <v>228</v>
      </c>
      <c r="B240" s="50">
        <f t="shared" si="16"/>
        <v>1</v>
      </c>
      <c r="C240" s="40">
        <f ca="1">IF(Mode=2,K*E240+F240*OnebyTi+Td*(E240-E239),1)</f>
        <v>1.1096532805364758</v>
      </c>
      <c r="D240" s="50">
        <f t="shared" ca="1" si="15"/>
        <v>1.0093786666938735</v>
      </c>
      <c r="E240" s="50">
        <f t="shared" ca="1" si="17"/>
        <v>-9.3786666938735497E-3</v>
      </c>
      <c r="F240" s="50">
        <f t="shared" ca="1" si="18"/>
        <v>4.451743255517326</v>
      </c>
    </row>
    <row r="241" spans="1:6">
      <c r="A241" s="40">
        <v>229</v>
      </c>
      <c r="B241" s="50">
        <f t="shared" si="16"/>
        <v>1</v>
      </c>
      <c r="C241" s="40">
        <f ca="1">IF(Mode=2,K*E241+F241*OnebyTi+Td*(E241-E240),1)</f>
        <v>1.1074361570260389</v>
      </c>
      <c r="D241" s="50">
        <f t="shared" ca="1" si="15"/>
        <v>1.0091660947554877</v>
      </c>
      <c r="E241" s="50">
        <f t="shared" ca="1" si="17"/>
        <v>-9.1660947554876859E-3</v>
      </c>
      <c r="F241" s="50">
        <f t="shared" ca="1" si="18"/>
        <v>4.4425771607618385</v>
      </c>
    </row>
    <row r="242" spans="1:6">
      <c r="A242" s="40">
        <v>230</v>
      </c>
      <c r="B242" s="50">
        <f t="shared" si="16"/>
        <v>1</v>
      </c>
      <c r="C242" s="40">
        <f ca="1">IF(Mode=2,K*E242+F242*OnebyTi+Td*(E242-E241),1)</f>
        <v>1.1053957184082044</v>
      </c>
      <c r="D242" s="50">
        <f t="shared" ca="1" si="15"/>
        <v>1.0087476196370919</v>
      </c>
      <c r="E242" s="50">
        <f t="shared" ca="1" si="17"/>
        <v>-8.747619637091919E-3</v>
      </c>
      <c r="F242" s="50">
        <f t="shared" ca="1" si="18"/>
        <v>4.4338295411247461</v>
      </c>
    </row>
    <row r="243" spans="1:6">
      <c r="A243" s="40">
        <v>231</v>
      </c>
      <c r="B243" s="50">
        <f t="shared" si="16"/>
        <v>1</v>
      </c>
      <c r="C243" s="40">
        <f ca="1">IF(Mode=2,K*E243+F243*OnebyTi+Td*(E243-E242),1)</f>
        <v>1.1035725110879535</v>
      </c>
      <c r="D243" s="50">
        <f t="shared" ca="1" si="15"/>
        <v>1.0081414569887219</v>
      </c>
      <c r="E243" s="50">
        <f t="shared" ca="1" si="17"/>
        <v>-8.141456988721929E-3</v>
      </c>
      <c r="F243" s="50">
        <f t="shared" ca="1" si="18"/>
        <v>4.4256880841360244</v>
      </c>
    </row>
    <row r="244" spans="1:6">
      <c r="A244" s="40">
        <v>232</v>
      </c>
      <c r="B244" s="50">
        <f t="shared" si="16"/>
        <v>1</v>
      </c>
      <c r="C244" s="40">
        <f ca="1">IF(Mode=2,K*E244+F244*OnebyTi+Td*(E244-E243),1)</f>
        <v>1.1020003379541063</v>
      </c>
      <c r="D244" s="50">
        <f t="shared" ca="1" si="15"/>
        <v>1.0073694717998332</v>
      </c>
      <c r="E244" s="50">
        <f t="shared" ca="1" si="17"/>
        <v>-7.3694717998331605E-3</v>
      </c>
      <c r="F244" s="50">
        <f t="shared" ca="1" si="18"/>
        <v>4.4183186123361917</v>
      </c>
    </row>
    <row r="245" spans="1:6">
      <c r="A245" s="40">
        <v>233</v>
      </c>
      <c r="B245" s="50">
        <f t="shared" si="16"/>
        <v>1</v>
      </c>
      <c r="C245" s="40">
        <f ca="1">IF(Mode=2,K*E245+F245*OnebyTi+Td*(E245-E244),1)</f>
        <v>1.1007057427056273</v>
      </c>
      <c r="D245" s="50">
        <f t="shared" ca="1" si="15"/>
        <v>1.0064565172973676</v>
      </c>
      <c r="E245" s="50">
        <f t="shared" ca="1" si="17"/>
        <v>-6.4565172973676255E-3</v>
      </c>
      <c r="F245" s="50">
        <f t="shared" ca="1" si="18"/>
        <v>4.4118620950388241</v>
      </c>
    </row>
    <row r="246" spans="1:6">
      <c r="A246" s="40">
        <v>234</v>
      </c>
      <c r="B246" s="50">
        <f t="shared" si="16"/>
        <v>1</v>
      </c>
      <c r="C246" s="40">
        <f ca="1">IF(Mode=2,K*E246+F246*OnebyTi+Td*(E246-E245),1)</f>
        <v>1.0997076852117016</v>
      </c>
      <c r="D246" s="50">
        <f t="shared" ca="1" si="15"/>
        <v>1.0054297309133409</v>
      </c>
      <c r="E246" s="50">
        <f t="shared" ca="1" si="17"/>
        <v>-5.4297309133408689E-3</v>
      </c>
      <c r="F246" s="50">
        <f t="shared" ca="1" si="18"/>
        <v>4.4064323641254832</v>
      </c>
    </row>
    <row r="247" spans="1:6">
      <c r="A247" s="40">
        <v>235</v>
      </c>
      <c r="B247" s="50">
        <f t="shared" si="16"/>
        <v>1</v>
      </c>
      <c r="C247" s="40">
        <f ca="1">IF(Mode=2,K*E247+F247*OnebyTi+Td*(E247-E246),1)</f>
        <v>1.0990174076954911</v>
      </c>
      <c r="D247" s="50">
        <f t="shared" ca="1" si="15"/>
        <v>1.0043178055597992</v>
      </c>
      <c r="E247" s="50">
        <f t="shared" ca="1" si="17"/>
        <v>-4.3178055597992149E-3</v>
      </c>
      <c r="F247" s="50">
        <f t="shared" ca="1" si="18"/>
        <v>4.4021145585656836</v>
      </c>
    </row>
    <row r="248" spans="1:6">
      <c r="A248" s="40">
        <v>236</v>
      </c>
      <c r="B248" s="50">
        <f t="shared" si="16"/>
        <v>1</v>
      </c>
      <c r="C248" s="40">
        <f ca="1">IF(Mode=2,K*E248+F248*OnebyTi+Td*(E248-E247),1)</f>
        <v>1.0986384870725572</v>
      </c>
      <c r="D248" s="50">
        <f t="shared" ca="1" si="15"/>
        <v>1.0031502542814394</v>
      </c>
      <c r="E248" s="50">
        <f t="shared" ca="1" si="17"/>
        <v>-3.1502542814394463E-3</v>
      </c>
      <c r="F248" s="50">
        <f t="shared" ca="1" si="18"/>
        <v>4.3989643042842443</v>
      </c>
    </row>
    <row r="249" spans="1:6">
      <c r="A249" s="40">
        <v>237</v>
      </c>
      <c r="B249" s="50">
        <f t="shared" si="16"/>
        <v>1</v>
      </c>
      <c r="C249" s="40">
        <f ca="1">IF(Mode=2,K*E249+F249*OnebyTi+Td*(E249-E248),1)</f>
        <v>1.0985670646076158</v>
      </c>
      <c r="D249" s="50">
        <f t="shared" ca="1" si="15"/>
        <v>1.0019566857724089</v>
      </c>
      <c r="E249" s="50">
        <f t="shared" ca="1" si="17"/>
        <v>-1.9566857724089282E-3</v>
      </c>
      <c r="F249" s="50">
        <f t="shared" ca="1" si="18"/>
        <v>4.3970076185118359</v>
      </c>
    </row>
    <row r="250" spans="1:6">
      <c r="A250" s="40">
        <v>238</v>
      </c>
      <c r="B250" s="50">
        <f t="shared" si="16"/>
        <v>1</v>
      </c>
      <c r="C250" s="40">
        <f ca="1">IF(Mode=2,K*E250+F250*OnebyTi+Td*(E250-E249),1)</f>
        <v>1.0987922402632495</v>
      </c>
      <c r="D250" s="50">
        <f t="shared" ca="1" si="15"/>
        <v>1.0007661072745158</v>
      </c>
      <c r="E250" s="50">
        <f t="shared" ca="1" si="17"/>
        <v>-7.6610727451575933E-4</v>
      </c>
      <c r="F250" s="50">
        <f t="shared" ca="1" si="18"/>
        <v>4.3962415112373199</v>
      </c>
    </row>
    <row r="251" spans="1:6">
      <c r="A251" s="40">
        <v>239</v>
      </c>
      <c r="B251" s="50">
        <f t="shared" si="16"/>
        <v>1</v>
      </c>
      <c r="C251" s="40">
        <f ca="1">IF(Mode=2,K*E251+F251*OnebyTi+Td*(E251-E250),1)</f>
        <v>1.0992966157746984</v>
      </c>
      <c r="D251" s="50">
        <f t="shared" ca="1" si="15"/>
        <v>0.99960627005771951</v>
      </c>
      <c r="E251" s="50">
        <f t="shared" ca="1" si="17"/>
        <v>3.9372994228048519E-4</v>
      </c>
      <c r="F251" s="50">
        <f t="shared" ca="1" si="18"/>
        <v>4.3966352411796006</v>
      </c>
    </row>
    <row r="252" spans="1:6">
      <c r="A252" s="40">
        <v>240</v>
      </c>
      <c r="B252" s="50">
        <f t="shared" si="16"/>
        <v>1</v>
      </c>
      <c r="C252" s="40">
        <f ca="1">IF(Mode=2,K*E252+F252*OnebyTi+Td*(E252-E251),1)</f>
        <v>1.1000569676556888</v>
      </c>
      <c r="D252" s="50">
        <f t="shared" ca="1" si="15"/>
        <v>0.99850307106535241</v>
      </c>
      <c r="E252" s="50">
        <f t="shared" ca="1" si="17"/>
        <v>1.49692893464759E-3</v>
      </c>
      <c r="F252" s="50">
        <f t="shared" ca="1" si="18"/>
        <v>4.3981321701142484</v>
      </c>
    </row>
    <row r="253" spans="1:6">
      <c r="A253" s="40">
        <v>241</v>
      </c>
      <c r="B253" s="50">
        <f t="shared" si="16"/>
        <v>1</v>
      </c>
      <c r="C253" s="40">
        <f ca="1">IF(Mode=2,K*E253+F253*OnebyTi+Td*(E253-E252),1)</f>
        <v>1.1010450290667884</v>
      </c>
      <c r="D253" s="50">
        <f t="shared" ca="1" si="15"/>
        <v>0.99748002243628964</v>
      </c>
      <c r="E253" s="50">
        <f t="shared" ca="1" si="17"/>
        <v>2.5199775637103627E-3</v>
      </c>
      <c r="F253" s="50">
        <f t="shared" ca="1" si="18"/>
        <v>4.4006521476779588</v>
      </c>
    </row>
    <row r="254" spans="1:6">
      <c r="A254" s="40">
        <v>242</v>
      </c>
      <c r="B254" s="50">
        <f t="shared" si="16"/>
        <v>1</v>
      </c>
      <c r="C254" s="40">
        <f ca="1">IF(Mode=2,K*E254+F254*OnebyTi+Td*(E254-E253),1)</f>
        <v>1.1022283577905072</v>
      </c>
      <c r="D254" s="50">
        <f t="shared" ca="1" si="15"/>
        <v>0.99655779854830406</v>
      </c>
      <c r="E254" s="50">
        <f t="shared" ca="1" si="17"/>
        <v>3.4422014516959365E-3</v>
      </c>
      <c r="F254" s="50">
        <f t="shared" ca="1" si="18"/>
        <v>4.4040943491296547</v>
      </c>
    </row>
    <row r="255" spans="1:6">
      <c r="A255" s="40">
        <v>243</v>
      </c>
      <c r="B255" s="50">
        <f t="shared" si="16"/>
        <v>1</v>
      </c>
      <c r="C255" s="40">
        <f ca="1">IF(Mode=2,K*E255+F255*OnebyTi+Td*(E255-E254),1)</f>
        <v>1.1035712664718331</v>
      </c>
      <c r="D255" s="50">
        <f t="shared" ca="1" si="15"/>
        <v>0.99575386801763399</v>
      </c>
      <c r="E255" s="50">
        <f t="shared" ca="1" si="17"/>
        <v>4.2461319823660082E-3</v>
      </c>
      <c r="F255" s="50">
        <f t="shared" ca="1" si="18"/>
        <v>4.4083404811120204</v>
      </c>
    </row>
    <row r="256" spans="1:6">
      <c r="A256" s="40">
        <v>244</v>
      </c>
      <c r="B256" s="50">
        <f t="shared" si="16"/>
        <v>1</v>
      </c>
      <c r="C256" s="40">
        <f ca="1">IF(Mode=2,K*E256+F256*OnebyTi+Td*(E256-E255),1)</f>
        <v>1.1050357907999055</v>
      </c>
      <c r="D256" s="50">
        <f t="shared" ca="1" si="15"/>
        <v>0.99508221579683243</v>
      </c>
      <c r="E256" s="50">
        <f t="shared" ca="1" si="17"/>
        <v>4.9177842031675745E-3</v>
      </c>
      <c r="F256" s="50">
        <f t="shared" ca="1" si="18"/>
        <v>4.4132582653151875</v>
      </c>
    </row>
    <row r="257" spans="1:6">
      <c r="A257" s="40">
        <v>245</v>
      </c>
      <c r="B257" s="50">
        <f t="shared" si="16"/>
        <v>1</v>
      </c>
      <c r="C257" s="40">
        <f ca="1">IF(Mode=2,K*E257+F257*OnebyTi+Td*(E257-E256),1)</f>
        <v>1.1065826714127731</v>
      </c>
      <c r="D257" s="50">
        <f t="shared" ca="1" si="15"/>
        <v>0.9945531581933732</v>
      </c>
      <c r="E257" s="50">
        <f t="shared" ca="1" si="17"/>
        <v>5.446841806626801E-3</v>
      </c>
      <c r="F257" s="50">
        <f t="shared" ca="1" si="18"/>
        <v>4.4187051071218146</v>
      </c>
    </row>
    <row r="258" spans="1:6">
      <c r="A258" s="40">
        <v>246</v>
      </c>
      <c r="B258" s="50">
        <f t="shared" si="16"/>
        <v>1</v>
      </c>
      <c r="C258" s="40">
        <f ca="1">IF(Mode=2,K*E258+F258*OnebyTi+Td*(E258-E257),1)</f>
        <v>1.1081723259760596</v>
      </c>
      <c r="D258" s="50">
        <f t="shared" ca="1" si="15"/>
        <v>0.99417325134065693</v>
      </c>
      <c r="E258" s="50">
        <f t="shared" ca="1" si="17"/>
        <v>5.8267486593430728E-3</v>
      </c>
      <c r="F258" s="50">
        <f t="shared" ca="1" si="18"/>
        <v>4.4245318557811579</v>
      </c>
    </row>
    <row r="259" spans="1:6">
      <c r="A259" s="40">
        <v>247</v>
      </c>
      <c r="B259" s="50">
        <f t="shared" si="16"/>
        <v>1</v>
      </c>
      <c r="C259" s="40">
        <f ca="1">IF(Mode=2,K*E259+F259*OnebyTi+Td*(E259-E258),1)</f>
        <v>1.1097657890792274</v>
      </c>
      <c r="D259" s="50">
        <f t="shared" ca="1" si="15"/>
        <v>0.99394529144343668</v>
      </c>
      <c r="E259" s="50">
        <f t="shared" ca="1" si="17"/>
        <v>6.0547085565633152E-3</v>
      </c>
      <c r="F259" s="50">
        <f t="shared" ca="1" si="18"/>
        <v>4.4305865643377214</v>
      </c>
    </row>
    <row r="260" spans="1:6">
      <c r="A260" s="40">
        <v>248</v>
      </c>
      <c r="B260" s="50">
        <f t="shared" si="16"/>
        <v>1</v>
      </c>
      <c r="C260" s="40">
        <f ca="1">IF(Mode=2,K*E260+F260*OnebyTi+Td*(E260-E259),1)</f>
        <v>1.1113255992606146</v>
      </c>
      <c r="D260" s="50">
        <f t="shared" ca="1" si="15"/>
        <v>0.99386840303969282</v>
      </c>
      <c r="E260" s="50">
        <f t="shared" ca="1" si="17"/>
        <v>6.131596960307184E-3</v>
      </c>
      <c r="F260" s="50">
        <f t="shared" ca="1" si="18"/>
        <v>4.4367181612980282</v>
      </c>
    </row>
    <row r="261" spans="1:6">
      <c r="A261" s="40">
        <v>249</v>
      </c>
      <c r="B261" s="50">
        <f t="shared" si="16"/>
        <v>1</v>
      </c>
      <c r="C261" s="40">
        <f ca="1">IF(Mode=2,K*E261+F261*OnebyTi+Td*(E261-E260),1)</f>
        <v>1.1128166145561014</v>
      </c>
      <c r="D261" s="50">
        <f t="shared" ca="1" si="15"/>
        <v>0.99393820961400958</v>
      </c>
      <c r="E261" s="50">
        <f t="shared" ca="1" si="17"/>
        <v>6.0617903859904176E-3</v>
      </c>
      <c r="F261" s="50">
        <f t="shared" ca="1" si="18"/>
        <v>4.4427799516840185</v>
      </c>
    </row>
    <row r="262" spans="1:6">
      <c r="A262" s="40">
        <v>250</v>
      </c>
      <c r="B262" s="50">
        <f t="shared" si="16"/>
        <v>1</v>
      </c>
      <c r="C262" s="40">
        <f ca="1">IF(Mode=2,K*E262+F262*OnebyTi+Td*(E262-E261),1)</f>
        <v>1.1142067404003262</v>
      </c>
      <c r="D262" s="50">
        <f t="shared" ca="1" si="15"/>
        <v>0.99414707920113043</v>
      </c>
      <c r="E262" s="50">
        <f t="shared" ca="1" si="17"/>
        <v>5.8529207988695653E-3</v>
      </c>
      <c r="F262" s="50">
        <f t="shared" ca="1" si="18"/>
        <v>4.4486328724828876</v>
      </c>
    </row>
    <row r="263" spans="1:6">
      <c r="A263" s="40">
        <v>251</v>
      </c>
      <c r="B263" s="50">
        <f t="shared" si="16"/>
        <v>1</v>
      </c>
      <c r="C263" s="40">
        <f ca="1">IF(Mode=2,K*E263+F263*OnebyTi+Td*(E263-E262),1)</f>
        <v>1.1154675564225096</v>
      </c>
      <c r="D263" s="50">
        <f t="shared" ca="1" si="15"/>
        <v>0.99448443616368698</v>
      </c>
      <c r="E263" s="50">
        <f t="shared" ca="1" si="17"/>
        <v>5.5155638363130199E-3</v>
      </c>
      <c r="F263" s="50">
        <f t="shared" ca="1" si="18"/>
        <v>4.4541484363192003</v>
      </c>
    </row>
    <row r="264" spans="1:6">
      <c r="A264" s="40">
        <v>252</v>
      </c>
      <c r="B264" s="50">
        <f t="shared" si="16"/>
        <v>1</v>
      </c>
      <c r="C264" s="40">
        <f ca="1">IF(Mode=2,K*E264+F264*OnebyTi+Td*(E264-E263),1)</f>
        <v>1.1165748315962274</v>
      </c>
      <c r="D264" s="50">
        <f t="shared" ca="1" si="15"/>
        <v>0.99493712913928789</v>
      </c>
      <c r="E264" s="50">
        <f t="shared" ca="1" si="17"/>
        <v>5.0628708607121098E-3</v>
      </c>
      <c r="F264" s="50">
        <f t="shared" ca="1" si="18"/>
        <v>4.4592113071799124</v>
      </c>
    </row>
    <row r="265" spans="1:6">
      <c r="A265" s="40">
        <v>253</v>
      </c>
      <c r="B265" s="50">
        <f t="shared" si="16"/>
        <v>1</v>
      </c>
      <c r="C265" s="40">
        <f ca="1">IF(Mode=2,K*E265+F265*OnebyTi+Td*(E265-E264),1)</f>
        <v>1.1175089202472674</v>
      </c>
      <c r="D265" s="50">
        <f t="shared" ca="1" si="15"/>
        <v>0.99548984424618436</v>
      </c>
      <c r="E265" s="50">
        <f t="shared" ca="1" si="17"/>
        <v>4.5101557538156367E-3</v>
      </c>
      <c r="F265" s="50">
        <f t="shared" ca="1" si="18"/>
        <v>4.4637214629337283</v>
      </c>
    </row>
    <row r="266" spans="1:6">
      <c r="A266" s="40">
        <v>254</v>
      </c>
      <c r="B266" s="50">
        <f t="shared" si="16"/>
        <v>1</v>
      </c>
      <c r="C266" s="40">
        <f ca="1">IF(Mode=2,K*E266+F266*OnebyTi+Td*(E266-E265),1)</f>
        <v>1.1182550345194913</v>
      </c>
      <c r="D266" s="50">
        <f t="shared" ca="1" si="15"/>
        <v>0.99612555202323472</v>
      </c>
      <c r="E266" s="50">
        <f t="shared" ca="1" si="17"/>
        <v>3.8744479767652829E-3</v>
      </c>
      <c r="F266" s="50">
        <f t="shared" ca="1" si="18"/>
        <v>4.4675959109104939</v>
      </c>
    </row>
    <row r="267" spans="1:6">
      <c r="A267" s="40">
        <v>255</v>
      </c>
      <c r="B267" s="50">
        <f t="shared" si="16"/>
        <v>1</v>
      </c>
      <c r="C267" s="40">
        <f ca="1">IF(Mode=2,K*E267+F267*OnebyTi+Td*(E267-E266),1)</f>
        <v>1.1188033919708511</v>
      </c>
      <c r="D267" s="50">
        <f t="shared" ca="1" si="15"/>
        <v>0.99682597626128755</v>
      </c>
      <c r="E267" s="50">
        <f t="shared" ca="1" si="17"/>
        <v>3.1740237387124504E-3</v>
      </c>
      <c r="F267" s="50">
        <f t="shared" ca="1" si="18"/>
        <v>4.4707699346492067</v>
      </c>
    </row>
    <row r="268" spans="1:6">
      <c r="A268" s="40">
        <v>256</v>
      </c>
      <c r="B268" s="50">
        <f t="shared" si="16"/>
        <v>1</v>
      </c>
      <c r="C268" s="40">
        <f ca="1">IF(Mode=2,K*E268+F268*OnebyTi+Td*(E268-E267),1)</f>
        <v>1.1191492399494307</v>
      </c>
      <c r="D268" s="50">
        <f t="shared" ca="1" si="15"/>
        <v>0.99757207285478477</v>
      </c>
      <c r="E268" s="50">
        <f t="shared" ca="1" si="17"/>
        <v>2.4279271452152251E-3</v>
      </c>
      <c r="F268" s="50">
        <f t="shared" ca="1" si="18"/>
        <v>4.4731978617944215</v>
      </c>
    </row>
    <row r="269" spans="1:6">
      <c r="A269" s="40">
        <v>257</v>
      </c>
      <c r="B269" s="50">
        <f t="shared" si="16"/>
        <v>1</v>
      </c>
      <c r="C269" s="40">
        <f ca="1">IF(Mode=2,K*E269+F269*OnebyTi+Td*(E269-E268),1)</f>
        <v>1.1192927612167121</v>
      </c>
      <c r="D269" s="50">
        <f t="shared" ref="D269:D312" ca="1" si="19">IF(ROW()-12&lt;D,0,OFFSET(C269,-D-1,0)*b-D268*a)</f>
        <v>0.99834450705315569</v>
      </c>
      <c r="E269" s="50">
        <f t="shared" ca="1" si="17"/>
        <v>1.6554929468443058E-3</v>
      </c>
      <c r="F269" s="50">
        <f t="shared" ca="1" si="18"/>
        <v>4.4748533547412661</v>
      </c>
    </row>
    <row r="270" spans="1:6">
      <c r="A270" s="40">
        <v>258</v>
      </c>
      <c r="B270" s="50">
        <f t="shared" ref="B270:B312" si="20">B269</f>
        <v>1</v>
      </c>
      <c r="C270" s="40">
        <f ca="1">IF(Mode=2,K*E270+F270*OnebyTi+Td*(E270-E269),1)</f>
        <v>1.1192388678828329</v>
      </c>
      <c r="D270" s="50">
        <f t="shared" ca="1" si="19"/>
        <v>0.99912411800413936</v>
      </c>
      <c r="E270" s="50">
        <f t="shared" ref="E270:E312" ca="1" si="21">B270-D270</f>
        <v>8.7588199586063897E-4</v>
      </c>
      <c r="F270" s="50">
        <f t="shared" ref="F270:F312" ca="1" si="22">F269+E270</f>
        <v>4.4757292367371271</v>
      </c>
    </row>
    <row r="271" spans="1:6">
      <c r="A271" s="40">
        <v>259</v>
      </c>
      <c r="B271" s="50">
        <f t="shared" si="20"/>
        <v>1</v>
      </c>
      <c r="C271" s="40">
        <f ca="1">IF(Mode=2,K*E271+F271*OnebyTi+Td*(E271-E270),1)</f>
        <v>1.1189968930445777</v>
      </c>
      <c r="D271" s="50">
        <f t="shared" ca="1" si="19"/>
        <v>0.99989236023284001</v>
      </c>
      <c r="E271" s="50">
        <f t="shared" ca="1" si="21"/>
        <v>1.076397671599949E-4</v>
      </c>
      <c r="F271" s="50">
        <f t="shared" ca="1" si="22"/>
        <v>4.4758368765042871</v>
      </c>
    </row>
    <row r="272" spans="1:6">
      <c r="A272" s="40">
        <v>260</v>
      </c>
      <c r="B272" s="50">
        <f t="shared" si="20"/>
        <v>1</v>
      </c>
      <c r="C272" s="40">
        <f ca="1">IF(Mode=2,K*E272+F272*OnebyTi+Td*(E272-E271),1)</f>
        <v>1.1185801915278448</v>
      </c>
      <c r="D272" s="50">
        <f t="shared" ca="1" si="19"/>
        <v>1.0006317126637119</v>
      </c>
      <c r="E272" s="50">
        <f t="shared" ca="1" si="21"/>
        <v>-6.3171266371186974E-4</v>
      </c>
      <c r="F272" s="50">
        <f t="shared" ca="1" si="22"/>
        <v>4.4752051638405757</v>
      </c>
    </row>
    <row r="273" spans="1:6">
      <c r="A273" s="40">
        <v>261</v>
      </c>
      <c r="B273" s="50">
        <f t="shared" si="20"/>
        <v>1</v>
      </c>
      <c r="C273" s="40">
        <f ca="1">IF(Mode=2,K*E273+F273*OnebyTi+Td*(E273-E272),1)</f>
        <v>1.1180056627981998</v>
      </c>
      <c r="D273" s="50">
        <f t="shared" ca="1" si="19"/>
        <v>1.0013260469365735</v>
      </c>
      <c r="E273" s="50">
        <f t="shared" ca="1" si="21"/>
        <v>-1.3260469365734551E-3</v>
      </c>
      <c r="F273" s="50">
        <f t="shared" ca="1" si="22"/>
        <v>4.4738791169040022</v>
      </c>
    </row>
    <row r="274" spans="1:6">
      <c r="A274" s="40">
        <v>262</v>
      </c>
      <c r="B274" s="50">
        <f t="shared" si="20"/>
        <v>1</v>
      </c>
      <c r="C274" s="40">
        <f ca="1">IF(Mode=2,K*E274+F274*OnebyTi+Td*(E274-E273),1)</f>
        <v>1.1172932103911952</v>
      </c>
      <c r="D274" s="50">
        <f t="shared" ca="1" si="19"/>
        <v>1.0019609480580089</v>
      </c>
      <c r="E274" s="50">
        <f t="shared" ca="1" si="21"/>
        <v>-1.9609480580089489E-3</v>
      </c>
      <c r="F274" s="50">
        <f t="shared" ca="1" si="22"/>
        <v>4.4719181688459937</v>
      </c>
    </row>
    <row r="275" spans="1:6">
      <c r="A275" s="40">
        <v>263</v>
      </c>
      <c r="B275" s="50">
        <f t="shared" si="20"/>
        <v>1</v>
      </c>
      <c r="C275" s="40">
        <f ca="1">IF(Mode=2,K*E275+F275*OnebyTi+Td*(E275-E274),1)</f>
        <v>1.1164651531135403</v>
      </c>
      <c r="D275" s="50">
        <f t="shared" ca="1" si="19"/>
        <v>1.0025239818299301</v>
      </c>
      <c r="E275" s="50">
        <f t="shared" ca="1" si="21"/>
        <v>-2.5239818299300776E-3</v>
      </c>
      <c r="F275" s="50">
        <f t="shared" ca="1" si="22"/>
        <v>4.4693941870160634</v>
      </c>
    </row>
    <row r="276" spans="1:6">
      <c r="A276" s="40">
        <v>264</v>
      </c>
      <c r="B276" s="50">
        <f t="shared" si="20"/>
        <v>1</v>
      </c>
      <c r="C276" s="40">
        <f ca="1">IF(Mode=2,K*E276+F276*OnebyTi+Td*(E276-E275),1)</f>
        <v>1.1155456037717968</v>
      </c>
      <c r="D276" s="50">
        <f t="shared" ca="1" si="19"/>
        <v>1.0030049049703651</v>
      </c>
      <c r="E276" s="50">
        <f t="shared" ca="1" si="21"/>
        <v>-3.0049049703650965E-3</v>
      </c>
      <c r="F276" s="50">
        <f t="shared" ca="1" si="22"/>
        <v>4.4663892820456983</v>
      </c>
    </row>
    <row r="277" spans="1:6">
      <c r="A277" s="40">
        <v>265</v>
      </c>
      <c r="B277" s="50">
        <f t="shared" si="20"/>
        <v>1</v>
      </c>
      <c r="C277" s="40">
        <f ca="1">IF(Mode=2,K*E277+F277*OnebyTi+Td*(E277-E276),1)</f>
        <v>1.1145598313012886</v>
      </c>
      <c r="D277" s="50">
        <f t="shared" ca="1" si="19"/>
        <v>1.0033958153502265</v>
      </c>
      <c r="E277" s="50">
        <f t="shared" ca="1" si="21"/>
        <v>-3.3958153502264832E-3</v>
      </c>
      <c r="F277" s="50">
        <f t="shared" ca="1" si="22"/>
        <v>4.4629934666954716</v>
      </c>
    </row>
    <row r="278" spans="1:6">
      <c r="A278" s="40">
        <v>266</v>
      </c>
      <c r="B278" s="50">
        <f t="shared" si="20"/>
        <v>1</v>
      </c>
      <c r="C278" s="40">
        <f ca="1">IF(Mode=2,K*E278+F278*OnebyTi+Td*(E278-E277),1)</f>
        <v>1.11353362190759</v>
      </c>
      <c r="D278" s="50">
        <f t="shared" ca="1" si="19"/>
        <v>1.0036912412771299</v>
      </c>
      <c r="E278" s="50">
        <f t="shared" ca="1" si="21"/>
        <v>-3.6912412771299419E-3</v>
      </c>
      <c r="F278" s="50">
        <f t="shared" ca="1" si="22"/>
        <v>4.4593022254183419</v>
      </c>
    </row>
    <row r="279" spans="1:6">
      <c r="A279" s="40">
        <v>267</v>
      </c>
      <c r="B279" s="50">
        <f t="shared" si="20"/>
        <v>1</v>
      </c>
      <c r="C279" s="40">
        <f ca="1">IF(Mode=2,K*E279+F279*OnebyTi+Td*(E279-E278),1)</f>
        <v>1.1124926542177509</v>
      </c>
      <c r="D279" s="50">
        <f t="shared" ca="1" si="19"/>
        <v>1.0038881702280575</v>
      </c>
      <c r="E279" s="50">
        <f t="shared" ca="1" si="21"/>
        <v>-3.8881702280575414E-3</v>
      </c>
      <c r="F279" s="50">
        <f t="shared" ca="1" si="22"/>
        <v>4.4554140551902846</v>
      </c>
    </row>
    <row r="280" spans="1:6">
      <c r="A280" s="40">
        <v>268</v>
      </c>
      <c r="B280" s="50">
        <f t="shared" si="20"/>
        <v>1</v>
      </c>
      <c r="C280" s="40">
        <f ca="1">IF(Mode=2,K*E280+F280*OnebyTi+Td*(E280-E279),1)</f>
        <v>1.1114619024972701</v>
      </c>
      <c r="D280" s="50">
        <f t="shared" ca="1" si="19"/>
        <v>1.003986018833835</v>
      </c>
      <c r="E280" s="50">
        <f t="shared" ca="1" si="21"/>
        <v>-3.9860188338349811E-3</v>
      </c>
      <c r="F280" s="50">
        <f t="shared" ca="1" si="22"/>
        <v>4.4514280363564493</v>
      </c>
    </row>
    <row r="281" spans="1:6">
      <c r="A281" s="40">
        <v>269</v>
      </c>
      <c r="B281" s="50">
        <f t="shared" si="20"/>
        <v>1</v>
      </c>
      <c r="C281" s="40">
        <f ca="1">IF(Mode=2,K*E281+F281*OnebyTi+Td*(E281-E280),1)</f>
        <v>1.1104650807570646</v>
      </c>
      <c r="D281" s="50">
        <f t="shared" ca="1" si="19"/>
        <v>1.0039865472200795</v>
      </c>
      <c r="E281" s="50">
        <f t="shared" ca="1" si="21"/>
        <v>-3.9865472200795171E-3</v>
      </c>
      <c r="F281" s="50">
        <f t="shared" ca="1" si="22"/>
        <v>4.4474414891363701</v>
      </c>
    </row>
    <row r="282" spans="1:6">
      <c r="A282" s="40">
        <v>270</v>
      </c>
      <c r="B282" s="50">
        <f t="shared" si="20"/>
        <v>1</v>
      </c>
      <c r="C282" s="40">
        <f ca="1">IF(Mode=2,K*E282+F282*OnebyTi+Td*(E282-E281),1)</f>
        <v>1.1095241390930639</v>
      </c>
      <c r="D282" s="50">
        <f t="shared" ca="1" si="19"/>
        <v>1.0038937219850479</v>
      </c>
      <c r="E282" s="50">
        <f t="shared" ca="1" si="21"/>
        <v>-3.8937219850478932E-3</v>
      </c>
      <c r="F282" s="50">
        <f t="shared" ca="1" si="22"/>
        <v>4.4435477671513226</v>
      </c>
    </row>
    <row r="283" spans="1:6">
      <c r="A283" s="40">
        <v>271</v>
      </c>
      <c r="B283" s="50">
        <f t="shared" si="20"/>
        <v>1</v>
      </c>
      <c r="C283" s="40">
        <f ca="1">IF(Mode=2,K*E283+F283*OnebyTi+Td*(E283-E282),1)</f>
        <v>1.1086588219144451</v>
      </c>
      <c r="D283" s="50">
        <f t="shared" ca="1" si="19"/>
        <v>1.0037135331223093</v>
      </c>
      <c r="E283" s="50">
        <f t="shared" ca="1" si="21"/>
        <v>-3.7135331223092649E-3</v>
      </c>
      <c r="F283" s="50">
        <f t="shared" ca="1" si="22"/>
        <v>4.4398342340290133</v>
      </c>
    </row>
    <row r="284" spans="1:6">
      <c r="A284" s="40">
        <v>272</v>
      </c>
      <c r="B284" s="50">
        <f t="shared" si="20"/>
        <v>1</v>
      </c>
      <c r="C284" s="40">
        <f ca="1">IF(Mode=2,K*E284+F284*OnebyTi+Td*(E284-E283),1)</f>
        <v>1.1078862958728224</v>
      </c>
      <c r="D284" s="50">
        <f t="shared" ca="1" si="19"/>
        <v>1.003453771057385</v>
      </c>
      <c r="E284" s="50">
        <f t="shared" ca="1" si="21"/>
        <v>-3.45377105738498E-3</v>
      </c>
      <c r="F284" s="50">
        <f t="shared" ca="1" si="22"/>
        <v>4.4363804629716288</v>
      </c>
    </row>
    <row r="285" spans="1:6">
      <c r="A285" s="40">
        <v>273</v>
      </c>
      <c r="B285" s="50">
        <f t="shared" si="20"/>
        <v>1</v>
      </c>
      <c r="C285" s="40">
        <f ca="1">IF(Mode=2,K*E285+F285*OnebyTi+Td*(E285-E284),1)</f>
        <v>1.107220853353468</v>
      </c>
      <c r="D285" s="50">
        <f t="shared" ca="1" si="19"/>
        <v>1.0031237706490654</v>
      </c>
      <c r="E285" s="50">
        <f t="shared" ca="1" si="21"/>
        <v>-3.1237706490654382E-3</v>
      </c>
      <c r="F285" s="50">
        <f t="shared" ca="1" si="22"/>
        <v>4.4332566923225638</v>
      </c>
    </row>
    <row r="286" spans="1:6">
      <c r="A286" s="40">
        <v>274</v>
      </c>
      <c r="B286" s="50">
        <f t="shared" si="20"/>
        <v>1</v>
      </c>
      <c r="C286" s="40">
        <f ca="1">IF(Mode=2,K*E286+F286*OnebyTi+Td*(E286-E285),1)</f>
        <v>1.1066736953809748</v>
      </c>
      <c r="D286" s="50">
        <f t="shared" ca="1" si="19"/>
        <v>1.0027341294994434</v>
      </c>
      <c r="E286" s="50">
        <f t="shared" ca="1" si="21"/>
        <v>-2.7341294994434051E-3</v>
      </c>
      <c r="F286" s="50">
        <f t="shared" ca="1" si="22"/>
        <v>4.4305225628231204</v>
      </c>
    </row>
    <row r="287" spans="1:6">
      <c r="A287" s="40">
        <v>275</v>
      </c>
      <c r="B287" s="50">
        <f t="shared" si="20"/>
        <v>1</v>
      </c>
      <c r="C287" s="40">
        <f ca="1">IF(Mode=2,K*E287+F287*OnebyTi+Td*(E287-E286),1)</f>
        <v>1.1062527957750334</v>
      </c>
      <c r="D287" s="50">
        <f t="shared" ca="1" si="19"/>
        <v>1.0022964082179111</v>
      </c>
      <c r="E287" s="50">
        <f t="shared" ca="1" si="21"/>
        <v>-2.2964082179111056E-3</v>
      </c>
      <c r="F287" s="50">
        <f t="shared" ca="1" si="22"/>
        <v>4.4282261546052091</v>
      </c>
    </row>
    <row r="288" spans="1:6">
      <c r="A288" s="40">
        <v>276</v>
      </c>
      <c r="B288" s="50">
        <f t="shared" si="20"/>
        <v>1</v>
      </c>
      <c r="C288" s="40">
        <f ca="1">IF(Mode=2,K*E288+F288*OnebyTi+Td*(E288-E287),1)</f>
        <v>1.1059628464147335</v>
      </c>
      <c r="D288" s="50">
        <f t="shared" ca="1" si="19"/>
        <v>1.0018228203942814</v>
      </c>
      <c r="E288" s="50">
        <f t="shared" ca="1" si="21"/>
        <v>-1.8228203942813881E-3</v>
      </c>
      <c r="F288" s="50">
        <f t="shared" ca="1" si="22"/>
        <v>4.4264033342109279</v>
      </c>
    </row>
    <row r="289" spans="1:6">
      <c r="A289" s="40">
        <v>277</v>
      </c>
      <c r="B289" s="50">
        <f t="shared" si="20"/>
        <v>1</v>
      </c>
      <c r="C289" s="40">
        <f ca="1">IF(Mode=2,K*E289+F289*OnebyTi+Td*(E289-E288),1)</f>
        <v>1.1058052815767025</v>
      </c>
      <c r="D289" s="50">
        <f t="shared" ca="1" si="19"/>
        <v>1.0013259199600488</v>
      </c>
      <c r="E289" s="50">
        <f t="shared" ca="1" si="21"/>
        <v>-1.325919960048827E-3</v>
      </c>
      <c r="F289" s="50">
        <f t="shared" ca="1" si="22"/>
        <v>4.4250774142508789</v>
      </c>
    </row>
    <row r="290" spans="1:6">
      <c r="A290" s="40">
        <v>278</v>
      </c>
      <c r="B290" s="50">
        <f t="shared" si="20"/>
        <v>1</v>
      </c>
      <c r="C290" s="40">
        <f ca="1">IF(Mode=2,K*E290+F290*OnebyTi+Td*(E290-E289),1)</f>
        <v>1.1057783775443228</v>
      </c>
      <c r="D290" s="50">
        <f t="shared" ca="1" si="19"/>
        <v>1.0008182933639949</v>
      </c>
      <c r="E290" s="50">
        <f t="shared" ca="1" si="21"/>
        <v>-8.1829336399485975E-4</v>
      </c>
      <c r="F290" s="50">
        <f t="shared" ca="1" si="22"/>
        <v>4.4242591208868838</v>
      </c>
    </row>
    <row r="291" spans="1:6">
      <c r="A291" s="40">
        <v>279</v>
      </c>
      <c r="B291" s="50">
        <f t="shared" si="20"/>
        <v>1</v>
      </c>
      <c r="C291" s="40">
        <f ca="1">IF(Mode=2,K*E291+F291*OnebyTi+Td*(E291-E290),1)</f>
        <v>1.1058774220785168</v>
      </c>
      <c r="D291" s="50">
        <f t="shared" ca="1" si="19"/>
        <v>1.000312263572007</v>
      </c>
      <c r="E291" s="50">
        <f t="shared" ca="1" si="21"/>
        <v>-3.1226357200697663E-4</v>
      </c>
      <c r="F291" s="50">
        <f t="shared" ca="1" si="22"/>
        <v>4.4239468573148768</v>
      </c>
    </row>
    <row r="292" spans="1:6">
      <c r="A292" s="40">
        <v>280</v>
      </c>
      <c r="B292" s="50">
        <f t="shared" si="20"/>
        <v>1</v>
      </c>
      <c r="C292" s="40">
        <f ca="1">IF(Mode=2,K*E292+F292*OnebyTi+Td*(E292-E291),1)</f>
        <v>1.1060949469261865</v>
      </c>
      <c r="D292" s="50">
        <f t="shared" ca="1" si="19"/>
        <v>0.9998196123375549</v>
      </c>
      <c r="E292" s="50">
        <f t="shared" ca="1" si="21"/>
        <v>1.8038766244510285E-4</v>
      </c>
      <c r="F292" s="50">
        <f t="shared" ca="1" si="22"/>
        <v>4.4241272449773223</v>
      </c>
    </row>
    <row r="293" spans="1:6">
      <c r="A293" s="40">
        <v>281</v>
      </c>
      <c r="B293" s="50">
        <f t="shared" si="20"/>
        <v>1</v>
      </c>
      <c r="C293" s="40">
        <f ca="1">IF(Mode=2,K*E293+F293*OnebyTi+Td*(E293-E292),1)</f>
        <v>1.1064210153455587</v>
      </c>
      <c r="D293" s="50">
        <f t="shared" ca="1" si="19"/>
        <v>0.99935132649795344</v>
      </c>
      <c r="E293" s="50">
        <f t="shared" ca="1" si="21"/>
        <v>6.4867350204655949E-4</v>
      </c>
      <c r="F293" s="50">
        <f t="shared" ca="1" si="22"/>
        <v>4.4247759184793694</v>
      </c>
    </row>
    <row r="294" spans="1:6">
      <c r="A294" s="40">
        <v>282</v>
      </c>
      <c r="B294" s="50">
        <f t="shared" si="20"/>
        <v>1</v>
      </c>
      <c r="C294" s="40">
        <f ca="1">IF(Mode=2,K*E294+F294*OnebyTi+Td*(E294-E293),1)</f>
        <v>1.1068435556675871</v>
      </c>
      <c r="D294" s="50">
        <f t="shared" ca="1" si="19"/>
        <v>0.99891737325375862</v>
      </c>
      <c r="E294" s="50">
        <f t="shared" ca="1" si="21"/>
        <v>1.0826267462413774E-3</v>
      </c>
      <c r="F294" s="50">
        <f t="shared" ca="1" si="22"/>
        <v>4.4258585452256103</v>
      </c>
    </row>
    <row r="295" spans="1:6">
      <c r="A295" s="40">
        <v>283</v>
      </c>
      <c r="B295" s="50">
        <f t="shared" si="20"/>
        <v>1</v>
      </c>
      <c r="C295" s="40">
        <f ca="1">IF(Mode=2,K*E295+F295*OnebyTi+Td*(E295-E294),1)</f>
        <v>1.1073487312019559</v>
      </c>
      <c r="D295" s="50">
        <f t="shared" ca="1" si="19"/>
        <v>0.99852650850741109</v>
      </c>
      <c r="E295" s="50">
        <f t="shared" ca="1" si="21"/>
        <v>1.4734914925889075E-3</v>
      </c>
      <c r="F295" s="50">
        <f t="shared" ca="1" si="22"/>
        <v>4.427332036718199</v>
      </c>
    </row>
    <row r="296" spans="1:6">
      <c r="A296" s="40">
        <v>284</v>
      </c>
      <c r="B296" s="50">
        <f t="shared" si="20"/>
        <v>1</v>
      </c>
      <c r="C296" s="40">
        <f ca="1">IF(Mode=2,K*E296+F296*OnebyTi+Td*(E296-E295),1)</f>
        <v>1.1079213363415801</v>
      </c>
      <c r="D296" s="50">
        <f t="shared" ca="1" si="19"/>
        <v>0.99818612139661611</v>
      </c>
      <c r="E296" s="50">
        <f t="shared" ca="1" si="21"/>
        <v>1.8138786033838894E-3</v>
      </c>
      <c r="F296" s="50">
        <f t="shared" ca="1" si="22"/>
        <v>4.4291459153215831</v>
      </c>
    </row>
    <row r="297" spans="1:6">
      <c r="A297" s="40">
        <v>285</v>
      </c>
      <c r="B297" s="50">
        <f t="shared" si="20"/>
        <v>1</v>
      </c>
      <c r="C297" s="40">
        <f ca="1">IF(Mode=2,K*E297+F297*OnebyTi+Td*(E297-E296),1)</f>
        <v>1.1085452085209728</v>
      </c>
      <c r="D297" s="50">
        <f t="shared" ca="1" si="19"/>
        <v>0.99790211718237154</v>
      </c>
      <c r="E297" s="50">
        <f t="shared" ca="1" si="21"/>
        <v>2.0978828176284603E-3</v>
      </c>
      <c r="F297" s="50">
        <f t="shared" ca="1" si="22"/>
        <v>4.4312437981392119</v>
      </c>
    </row>
    <row r="298" spans="1:6">
      <c r="A298" s="40">
        <v>286</v>
      </c>
      <c r="B298" s="50">
        <f t="shared" si="20"/>
        <v>1</v>
      </c>
      <c r="C298" s="40">
        <f ca="1">IF(Mode=2,K*E298+F298*OnebyTi+Td*(E298-E297),1)</f>
        <v>1.1092036457356251</v>
      </c>
      <c r="D298" s="50">
        <f t="shared" ca="1" si="19"/>
        <v>0.99767883966529636</v>
      </c>
      <c r="E298" s="50">
        <f t="shared" ca="1" si="21"/>
        <v>2.3211603347036425E-3</v>
      </c>
      <c r="F298" s="50">
        <f t="shared" ca="1" si="22"/>
        <v>4.4335649584739159</v>
      </c>
    </row>
    <row r="299" spans="1:6">
      <c r="A299" s="40">
        <v>287</v>
      </c>
      <c r="B299" s="50">
        <f t="shared" si="20"/>
        <v>1</v>
      </c>
      <c r="C299" s="40">
        <f ca="1">IF(Mode=2,K*E299+F299*OnebyTi+Td*(E299-E298),1)</f>
        <v>1.1098798196201782</v>
      </c>
      <c r="D299" s="50">
        <f t="shared" ca="1" si="19"/>
        <v>0.99751903333050107</v>
      </c>
      <c r="E299" s="50">
        <f t="shared" ca="1" si="21"/>
        <v>2.4809666694989296E-3</v>
      </c>
      <c r="F299" s="50">
        <f t="shared" ca="1" si="22"/>
        <v>4.4360459251434143</v>
      </c>
    </row>
    <row r="300" spans="1:6">
      <c r="A300" s="40">
        <v>288</v>
      </c>
      <c r="B300" s="50">
        <f t="shared" si="20"/>
        <v>1</v>
      </c>
      <c r="C300" s="40">
        <f ca="1">IF(Mode=2,K*E300+F300*OnebyTi+Td*(E300-E299),1)</f>
        <v>1.1105571745960892</v>
      </c>
      <c r="D300" s="50">
        <f t="shared" ca="1" si="19"/>
        <v>0.99742384448294075</v>
      </c>
      <c r="E300" s="50">
        <f t="shared" ca="1" si="21"/>
        <v>2.5761555170592532E-3</v>
      </c>
      <c r="F300" s="50">
        <f t="shared" ca="1" si="22"/>
        <v>4.4386220806604735</v>
      </c>
    </row>
    <row r="301" spans="1:6">
      <c r="A301" s="40">
        <v>289</v>
      </c>
      <c r="B301" s="50">
        <f t="shared" si="20"/>
        <v>1</v>
      </c>
      <c r="C301" s="40">
        <f ca="1">IF(Mode=2,K*E301+F301*OnebyTi+Td*(E301-E300),1)</f>
        <v>1.1112198043135992</v>
      </c>
      <c r="D301" s="50">
        <f t="shared" ca="1" si="19"/>
        <v>0.99739285975253211</v>
      </c>
      <c r="E301" s="50">
        <f t="shared" ca="1" si="21"/>
        <v>2.6071402474678873E-3</v>
      </c>
      <c r="F301" s="50">
        <f t="shared" ca="1" si="22"/>
        <v>4.4412292209079416</v>
      </c>
    </row>
    <row r="302" spans="1:6">
      <c r="A302" s="40">
        <v>290</v>
      </c>
      <c r="B302" s="50">
        <f t="shared" si="20"/>
        <v>1</v>
      </c>
      <c r="C302" s="40">
        <f ca="1">IF(Mode=2,K*E302+F302*OnebyTi+Td*(E302-E301),1)</f>
        <v>1.1118527975031733</v>
      </c>
      <c r="D302" s="50">
        <f t="shared" ca="1" si="19"/>
        <v>0.99742417953968654</v>
      </c>
      <c r="E302" s="50">
        <f t="shared" ca="1" si="21"/>
        <v>2.5758204603134605E-3</v>
      </c>
      <c r="F302" s="50">
        <f t="shared" ca="1" si="22"/>
        <v>4.4438050413682548</v>
      </c>
    </row>
    <row r="303" spans="1:6">
      <c r="A303" s="40">
        <v>291</v>
      </c>
      <c r="B303" s="50">
        <f t="shared" si="20"/>
        <v>1</v>
      </c>
      <c r="C303" s="40">
        <f ca="1">IF(Mode=2,K*E303+F303*OnebyTi+Td*(E303-E302),1)</f>
        <v>1.1124425463901306</v>
      </c>
      <c r="D303" s="50">
        <f t="shared" ca="1" si="19"/>
        <v>0.99751452325322143</v>
      </c>
      <c r="E303" s="50">
        <f t="shared" ca="1" si="21"/>
        <v>2.4854767467785699E-3</v>
      </c>
      <c r="F303" s="50">
        <f t="shared" ca="1" si="22"/>
        <v>4.446290518115033</v>
      </c>
    </row>
    <row r="304" spans="1:6">
      <c r="A304" s="40">
        <v>292</v>
      </c>
      <c r="B304" s="50">
        <f t="shared" si="20"/>
        <v>1</v>
      </c>
      <c r="C304" s="40">
        <f ca="1">IF(Mode=2,K*E304+F304*OnebyTi+Td*(E304-E303),1)</f>
        <v>1.1129770119825544</v>
      </c>
      <c r="D304" s="50">
        <f t="shared" ca="1" si="19"/>
        <v>0.99765936257700627</v>
      </c>
      <c r="E304" s="50">
        <f t="shared" ca="1" si="21"/>
        <v>2.3406374229937299E-3</v>
      </c>
      <c r="F304" s="50">
        <f t="shared" ca="1" si="22"/>
        <v>4.4486311555380267</v>
      </c>
    </row>
    <row r="305" spans="1:6">
      <c r="A305" s="40">
        <v>293</v>
      </c>
      <c r="B305" s="50">
        <f t="shared" si="20"/>
        <v>1</v>
      </c>
      <c r="C305" s="40">
        <f ca="1">IF(Mode=2,K*E305+F305*OnebyTi+Td*(E305-E304),1)</f>
        <v>1.1134459417848828</v>
      </c>
      <c r="D305" s="50">
        <f t="shared" ca="1" si="19"/>
        <v>0.9978530784993731</v>
      </c>
      <c r="E305" s="50">
        <f t="shared" ca="1" si="21"/>
        <v>2.1469215006268971E-3</v>
      </c>
      <c r="F305" s="50">
        <f t="shared" ca="1" si="22"/>
        <v>4.4507780770386534</v>
      </c>
    </row>
    <row r="306" spans="1:6">
      <c r="A306" s="40">
        <v>294</v>
      </c>
      <c r="B306" s="50">
        <f t="shared" si="20"/>
        <v>1</v>
      </c>
      <c r="C306" s="40">
        <f ca="1">IF(Mode=2,K*E306+F306*OnebyTi+Td*(E306-E305),1)</f>
        <v>1.1138410367852156</v>
      </c>
      <c r="D306" s="50">
        <f t="shared" ca="1" si="19"/>
        <v>0.99808913745741312</v>
      </c>
      <c r="E306" s="50">
        <f t="shared" ca="1" si="21"/>
        <v>1.9108625425868775E-3</v>
      </c>
      <c r="F306" s="50">
        <f t="shared" ca="1" si="22"/>
        <v>4.4526889395812406</v>
      </c>
    </row>
    <row r="307" spans="1:6">
      <c r="A307" s="40">
        <v>295</v>
      </c>
      <c r="B307" s="50">
        <f t="shared" si="20"/>
        <v>1</v>
      </c>
      <c r="C307" s="40">
        <f ca="1">IF(Mode=2,K*E307+F307*OnebyTi+Td*(E307-E306),1)</f>
        <v>1.1141560658808336</v>
      </c>
      <c r="D307" s="50">
        <f t="shared" ca="1" si="19"/>
        <v>0.99836028169079427</v>
      </c>
      <c r="E307" s="50">
        <f t="shared" ca="1" si="21"/>
        <v>1.6397183092057288E-3</v>
      </c>
      <c r="F307" s="50">
        <f t="shared" ca="1" si="22"/>
        <v>4.4543286578904464</v>
      </c>
    </row>
    <row r="308" spans="1:6">
      <c r="A308" s="40">
        <v>296</v>
      </c>
      <c r="B308" s="50">
        <f t="shared" si="20"/>
        <v>1</v>
      </c>
      <c r="C308" s="40">
        <f ca="1">IF(Mode=2,K*E308+F308*OnebyTi+Td*(E308-E307),1)</f>
        <v>1.1143869272120361</v>
      </c>
      <c r="D308" s="50">
        <f t="shared" ca="1" si="19"/>
        <v>0.99865872876762563</v>
      </c>
      <c r="E308" s="50">
        <f t="shared" ca="1" si="21"/>
        <v>1.3412712323743747E-3</v>
      </c>
      <c r="F308" s="50">
        <f t="shared" ca="1" si="22"/>
        <v>4.4556699291228208</v>
      </c>
    </row>
    <row r="309" spans="1:6">
      <c r="A309" s="40">
        <v>297</v>
      </c>
      <c r="B309" s="50">
        <f t="shared" si="20"/>
        <v>1</v>
      </c>
      <c r="C309" s="40">
        <f ca="1">IF(Mode=2,K*E309+F309*OnebyTi+Td*(E309-E308),1)</f>
        <v>1.1145316571390347</v>
      </c>
      <c r="D309" s="50">
        <f t="shared" ca="1" si="19"/>
        <v>0.99897637523611715</v>
      </c>
      <c r="E309" s="50">
        <f t="shared" ca="1" si="21"/>
        <v>1.0236247638828466E-3</v>
      </c>
      <c r="F309" s="50">
        <f t="shared" ca="1" si="22"/>
        <v>4.4566935538867032</v>
      </c>
    </row>
    <row r="310" spans="1:6">
      <c r="A310" s="40">
        <v>298</v>
      </c>
      <c r="B310" s="50">
        <f t="shared" si="20"/>
        <v>1</v>
      </c>
      <c r="C310" s="40">
        <f ca="1">IF(Mode=2,K*E310+F310*OnebyTi+Td*(E310-E309),1)</f>
        <v>1.1145903887923687</v>
      </c>
      <c r="D310" s="50">
        <f t="shared" ca="1" si="19"/>
        <v>0.99930499946551177</v>
      </c>
      <c r="E310" s="50">
        <f t="shared" ca="1" si="21"/>
        <v>6.9500053448823262E-4</v>
      </c>
      <c r="F310" s="50">
        <f t="shared" ca="1" si="22"/>
        <v>4.4573885544211915</v>
      </c>
    </row>
    <row r="311" spans="1:6">
      <c r="A311" s="40">
        <v>299</v>
      </c>
      <c r="B311" s="50">
        <f t="shared" si="20"/>
        <v>1</v>
      </c>
      <c r="C311" s="40">
        <f ca="1">IF(Mode=2,K*E311+F311*OnebyTi+Td*(E311-E310),1)</f>
        <v>1.1145652632289533</v>
      </c>
      <c r="D311" s="50">
        <f t="shared" ca="1" si="19"/>
        <v>0.99963645896057429</v>
      </c>
      <c r="E311" s="50">
        <f t="shared" ca="1" si="21"/>
        <v>3.635410394257077E-4</v>
      </c>
      <c r="F311" s="50">
        <f t="shared" ca="1" si="22"/>
        <v>4.4577520954606173</v>
      </c>
    </row>
    <row r="312" spans="1:6">
      <c r="A312" s="40">
        <v>300</v>
      </c>
      <c r="B312" s="50">
        <f t="shared" si="20"/>
        <v>1</v>
      </c>
      <c r="C312" s="40">
        <f ca="1">IF(Mode=2,K*E312+F312*OnebyTi+Td*(E312-E311),1)</f>
        <v>1.1144602972114859</v>
      </c>
      <c r="D312" s="50">
        <f t="shared" ca="1" si="19"/>
        <v>0.99996287775611437</v>
      </c>
      <c r="E312" s="50">
        <f t="shared" ca="1" si="21"/>
        <v>3.7122243885634454E-5</v>
      </c>
      <c r="F312" s="50">
        <f t="shared" ca="1" si="22"/>
        <v>4.4577892177045033</v>
      </c>
    </row>
  </sheetData>
  <phoneticPr fontId="1" type="noConversion"/>
  <pageMargins left="0.75" right="0.75" top="1" bottom="1" header="0.5" footer="0.5"/>
  <headerFooter alignWithMargins="0"/>
  <ignoredErrors>
    <ignoredError sqref="B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PID Simulator</vt:lpstr>
      <vt:lpstr>PID Calculations</vt:lpstr>
      <vt:lpstr>D</vt:lpstr>
      <vt:lpstr>G</vt:lpstr>
      <vt:lpstr>K</vt:lpstr>
      <vt:lpstr>Mode</vt:lpstr>
      <vt:lpstr>T</vt:lpstr>
      <vt:lpstr>Td</vt:lpstr>
      <vt:lpstr>Ti</vt:lpstr>
    </vt:vector>
  </TitlesOfParts>
  <Manager/>
  <Company/>
  <LinksUpToDate>false</LinksUpToDate>
  <SharedDoc>false</SharedDoc>
  <HyperlinkBase>www.engineers-excel.com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Nitin Mehta</dc:creator>
  <cp:keywords/>
  <dc:description/>
  <cp:lastModifiedBy>Farid Abizeid</cp:lastModifiedBy>
  <cp:revision/>
  <dcterms:created xsi:type="dcterms:W3CDTF">2009-03-13T04:59:52Z</dcterms:created>
  <dcterms:modified xsi:type="dcterms:W3CDTF">2023-12-12T05:57:47Z</dcterms:modified>
  <cp:category/>
  <cp:contentStatus/>
</cp:coreProperties>
</file>