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obo223/Rprojects/bat2dat/data-raw/"/>
    </mc:Choice>
  </mc:AlternateContent>
  <xr:revisionPtr revIDLastSave="0" documentId="13_ncr:1_{29915D81-2728-8E4F-887C-8EC0538B2935}" xr6:coauthVersionLast="41" xr6:coauthVersionMax="41" xr10:uidLastSave="{00000000-0000-0000-0000-000000000000}"/>
  <bookViews>
    <workbookView xWindow="10400" yWindow="500" windowWidth="18400" windowHeight="169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H13" i="1"/>
  <c r="G13" i="1"/>
  <c r="E13" i="1" l="1"/>
  <c r="F17" i="1" l="1"/>
  <c r="E17" i="1"/>
  <c r="F39" i="1" l="1"/>
  <c r="F40" i="1" s="1"/>
  <c r="E39" i="1"/>
  <c r="E40" i="1" s="1"/>
  <c r="F38" i="1"/>
  <c r="F13" i="1"/>
</calcChain>
</file>

<file path=xl/sharedStrings.xml><?xml version="1.0" encoding="utf-8"?>
<sst xmlns="http://schemas.openxmlformats.org/spreadsheetml/2006/main" count="249" uniqueCount="134">
  <si>
    <t xml:space="preserve">Identifier </t>
  </si>
  <si>
    <t>This is the unique identifier of a record.</t>
  </si>
  <si>
    <t>Title</t>
  </si>
  <si>
    <t>This is the title of the record.</t>
  </si>
  <si>
    <t>Description</t>
  </si>
  <si>
    <t>This is the description of the record.</t>
  </si>
  <si>
    <t>Type</t>
  </si>
  <si>
    <t>The type of the record. Only one type is possible.</t>
  </si>
  <si>
    <t>experiment</t>
  </si>
  <si>
    <t>Tag(s)</t>
  </si>
  <si>
    <t>Tags to describe the record. 
Multiple tags are possible, separated with semycolon.</t>
  </si>
  <si>
    <t>Add to collection(s)</t>
  </si>
  <si>
    <t>You can add the record to collections specified by 
the identifier, separated with semycolon.</t>
  </si>
  <si>
    <t>Add to group(s)</t>
  </si>
  <si>
    <t>You can add the record to groups specified by 
the identifier, separated with semycolon.</t>
  </si>
  <si>
    <t>Add user(s)</t>
  </si>
  <si>
    <t>You can add users to the record specified by 
the username, separated with semycolon.</t>
  </si>
  <si>
    <t>Link to record(s)</t>
  </si>
  <si>
    <t>You can link the record to other links specified by 
the identifier, separated with semycolon.</t>
  </si>
  <si>
    <t>Name of linkage(s)</t>
  </si>
  <si>
    <t>Speficy the name of the linkage(s), 
separated with semycolon.</t>
  </si>
  <si>
    <t>File(s) or path(s)</t>
  </si>
  <si>
    <t>Specify file(s) to upload or a path to an folder.
Multiple files or folders are possible,
separated with semycolon.</t>
  </si>
  <si>
    <t>metadata</t>
  </si>
  <si>
    <t xml:space="preserve">Unit </t>
  </si>
  <si>
    <t>float</t>
  </si>
  <si>
    <t>user</t>
  </si>
  <si>
    <t>string</t>
  </si>
  <si>
    <t>integer</t>
  </si>
  <si>
    <t>sample name</t>
  </si>
  <si>
    <t>active material</t>
  </si>
  <si>
    <t>galvanostatic cycling</t>
  </si>
  <si>
    <t>instrument</t>
  </si>
  <si>
    <t>KIB; graphite</t>
  </si>
  <si>
    <t>dataset</t>
  </si>
  <si>
    <t>file directory</t>
  </si>
  <si>
    <t>specific capa</t>
  </si>
  <si>
    <t>mAh/g</t>
  </si>
  <si>
    <t>279</t>
  </si>
  <si>
    <t>supplier</t>
  </si>
  <si>
    <t>Imerys Graphite &amp; Carbon</t>
  </si>
  <si>
    <t>AM content</t>
  </si>
  <si>
    <t>%</t>
  </si>
  <si>
    <t>95</t>
  </si>
  <si>
    <t>CB content</t>
  </si>
  <si>
    <t>1</t>
  </si>
  <si>
    <t>Binder content</t>
  </si>
  <si>
    <t>4</t>
  </si>
  <si>
    <t>carbon black</t>
  </si>
  <si>
    <t>SuperC65</t>
  </si>
  <si>
    <t>Binder 1</t>
  </si>
  <si>
    <t>CMC-Na</t>
  </si>
  <si>
    <t>Binder 2</t>
  </si>
  <si>
    <t>supplier B2</t>
  </si>
  <si>
    <t>Aldrich</t>
  </si>
  <si>
    <t>Merck</t>
  </si>
  <si>
    <t>PAA (1250 kg/mol)</t>
  </si>
  <si>
    <t>suppler B1</t>
  </si>
  <si>
    <t>AM loading</t>
  </si>
  <si>
    <t>mg</t>
  </si>
  <si>
    <t>electrode area</t>
  </si>
  <si>
    <t>cm^2</t>
  </si>
  <si>
    <t>1.539</t>
  </si>
  <si>
    <t>mg/cm^2</t>
  </si>
  <si>
    <t>areal loading</t>
  </si>
  <si>
    <t>nominal capa</t>
  </si>
  <si>
    <t>mAh</t>
  </si>
  <si>
    <t>areal capa</t>
  </si>
  <si>
    <t>mAh/cm^2</t>
  </si>
  <si>
    <t>electrode porosity</t>
  </si>
  <si>
    <t>counter electrode</t>
  </si>
  <si>
    <t>Alfa Aesar</t>
  </si>
  <si>
    <t>Electrolyte</t>
  </si>
  <si>
    <t>750 mM KPF6, EC:DEC (v/v=1:1)</t>
  </si>
  <si>
    <t>electrolyte salt</t>
  </si>
  <si>
    <t>KPF6</t>
  </si>
  <si>
    <t>supplier salt</t>
  </si>
  <si>
    <t>supplier CE</t>
  </si>
  <si>
    <t>salt concentration</t>
  </si>
  <si>
    <t>uL</t>
  </si>
  <si>
    <t>0.75</t>
  </si>
  <si>
    <t>M</t>
  </si>
  <si>
    <t>solvent 1</t>
  </si>
  <si>
    <t>supplier S1</t>
  </si>
  <si>
    <t>ethylene carbonate (EC), anhydrous, 99%</t>
  </si>
  <si>
    <t>solvent 2</t>
  </si>
  <si>
    <t>diethylene carbonate (DEC), anhydrous, 99%</t>
  </si>
  <si>
    <t>supplier S2</t>
  </si>
  <si>
    <t>electrolyte additive</t>
  </si>
  <si>
    <t>none</t>
  </si>
  <si>
    <t>solvent ratio</t>
  </si>
  <si>
    <t>1:1</t>
  </si>
  <si>
    <t>electrolyte volume</t>
  </si>
  <si>
    <t>150</t>
  </si>
  <si>
    <t>separator</t>
  </si>
  <si>
    <t>cell type</t>
  </si>
  <si>
    <t>coin cell (S304)</t>
  </si>
  <si>
    <t>temperature</t>
  </si>
  <si>
    <t>°C</t>
  </si>
  <si>
    <t>25</t>
  </si>
  <si>
    <t>electrode prepared by</t>
  </si>
  <si>
    <t>cell config</t>
  </si>
  <si>
    <t>halfcell-anode</t>
  </si>
  <si>
    <t>halfcell-anode; halfcell-cathode or fullcell</t>
  </si>
  <si>
    <t>1x Whatman GF/B</t>
  </si>
  <si>
    <t>"Biologic BCS", "Biologic VMP", "Arbin"</t>
  </si>
  <si>
    <t>options</t>
  </si>
  <si>
    <t>Identifier</t>
  </si>
  <si>
    <t>to execute synchronization in PowerShell:</t>
  </si>
  <si>
    <r>
      <t xml:space="preserve">workflow-nodes converter excel-to-kadi </t>
    </r>
    <r>
      <rPr>
        <sz val="8"/>
        <color rgb="FFFF0000"/>
        <rFont val="Arial"/>
        <family val="2"/>
      </rPr>
      <t>CellLog_NAME</t>
    </r>
    <r>
      <rPr>
        <sz val="8"/>
        <rFont val="Arial"/>
        <family val="2"/>
        <charset val="1"/>
      </rPr>
      <t>.xlsx</t>
    </r>
  </si>
  <si>
    <t>Biologic BCS</t>
  </si>
  <si>
    <t>Actilion15-4</t>
  </si>
  <si>
    <t>SLP50</t>
  </si>
  <si>
    <t>FJ</t>
  </si>
  <si>
    <t>potassium chunks (98%+)</t>
  </si>
  <si>
    <t>SampleExample_Biologic-1</t>
  </si>
  <si>
    <t>SampleExample_Biologic-2</t>
  </si>
  <si>
    <t>sample1</t>
  </si>
  <si>
    <t>sample2</t>
  </si>
  <si>
    <t>path/to/file</t>
  </si>
  <si>
    <t>User 1</t>
  </si>
  <si>
    <t>User 2</t>
  </si>
  <si>
    <t>sample3</t>
  </si>
  <si>
    <t>sample4</t>
  </si>
  <si>
    <t>SampleExample_Arbin-1</t>
  </si>
  <si>
    <t>User 3</t>
  </si>
  <si>
    <t>Arbin</t>
  </si>
  <si>
    <t>halfcell-cathode</t>
  </si>
  <si>
    <t>LFP</t>
  </si>
  <si>
    <t>Manufacturer A</t>
  </si>
  <si>
    <t>170</t>
  </si>
  <si>
    <t>80</t>
  </si>
  <si>
    <t>10</t>
  </si>
  <si>
    <t>SampleExample_Arbin-2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</si>
</sst>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9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4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ont="1"/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5" fillId="0" borderId="0" xfId="0" applyNumberFormat="1" applyFont="1" applyAlignment="1">
      <alignment wrapText="1"/>
    </xf>
    <xf numFmtId="0" fontId="5" fillId="0" borderId="0" xfId="0" applyFont="1"/>
    <xf numFmtId="49" fontId="0" fillId="2" borderId="0" xfId="0" applyNumberFormat="1" applyFill="1"/>
    <xf numFmtId="49" fontId="0" fillId="3" borderId="0" xfId="0" applyNumberFormat="1" applyFill="1" applyAlignment="1">
      <alignment wrapText="1"/>
    </xf>
    <xf numFmtId="49" fontId="0" fillId="3" borderId="0" xfId="0" applyNumberFormat="1" applyFont="1" applyFill="1"/>
    <xf numFmtId="49" fontId="0" fillId="3" borderId="0" xfId="0" applyNumberFormat="1" applyFill="1"/>
    <xf numFmtId="49" fontId="4" fillId="3" borderId="0" xfId="0" applyNumberFormat="1" applyFont="1" applyFill="1"/>
    <xf numFmtId="49" fontId="4" fillId="2" borderId="0" xfId="0" applyNumberFormat="1" applyFont="1" applyFill="1"/>
    <xf numFmtId="49" fontId="4" fillId="3" borderId="0" xfId="0" applyNumberFormat="1" applyFont="1" applyFill="1" applyAlignment="1">
      <alignment wrapText="1"/>
    </xf>
    <xf numFmtId="0" fontId="4" fillId="3" borderId="0" xfId="0" applyNumberFormat="1" applyFont="1" applyFill="1" applyAlignment="1">
      <alignment wrapText="1"/>
    </xf>
    <xf numFmtId="49" fontId="6" fillId="3" borderId="0" xfId="0" applyNumberFormat="1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49" fontId="5" fillId="3" borderId="0" xfId="0" applyNumberFormat="1" applyFont="1" applyFill="1" applyAlignment="1">
      <alignment vertical="center"/>
    </xf>
    <xf numFmtId="49" fontId="0" fillId="3" borderId="0" xfId="0" applyNumberFormat="1" applyFill="1" applyAlignment="1">
      <alignment vertical="center" wrapText="1"/>
    </xf>
    <xf numFmtId="49" fontId="5" fillId="2" borderId="0" xfId="0" applyNumberFormat="1" applyFon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49" fontId="5" fillId="3" borderId="0" xfId="0" applyNumberFormat="1" applyFont="1" applyFill="1" applyAlignment="1">
      <alignment vertical="center" wrapText="1"/>
    </xf>
    <xf numFmtId="49" fontId="7" fillId="2" borderId="0" xfId="0" applyNumberFormat="1" applyFont="1" applyFill="1" applyAlignment="1">
      <alignment vertical="center"/>
    </xf>
    <xf numFmtId="49" fontId="8" fillId="2" borderId="0" xfId="0" applyNumberFormat="1" applyFont="1" applyFill="1" applyAlignment="1">
      <alignment vertical="center"/>
    </xf>
    <xf numFmtId="0" fontId="5" fillId="0" borderId="0" xfId="0" applyNumberFormat="1" applyFont="1"/>
    <xf numFmtId="49" fontId="7" fillId="2" borderId="0" xfId="0" applyNumberFormat="1" applyFont="1" applyFill="1"/>
    <xf numFmtId="49" fontId="5" fillId="2" borderId="0" xfId="0" applyNumberFormat="1" applyFont="1" applyFill="1" applyAlignment="1">
      <alignment wrapText="1"/>
    </xf>
    <xf numFmtId="49" fontId="5" fillId="2" borderId="0" xfId="0" applyNumberFormat="1" applyFont="1" applyFill="1"/>
    <xf numFmtId="0" fontId="5" fillId="2" borderId="0" xfId="0" applyFont="1" applyFill="1"/>
    <xf numFmtId="49" fontId="0" fillId="2" borderId="0" xfId="0" applyNumberFormat="1" applyFill="1" applyAlignment="1">
      <alignment wrapText="1"/>
    </xf>
    <xf numFmtId="0" fontId="1" fillId="2" borderId="0" xfId="2" applyFill="1" applyAlignment="1">
      <alignment wrapText="1"/>
    </xf>
    <xf numFmtId="49" fontId="4" fillId="3" borderId="0" xfId="0" applyNumberFormat="1" applyFont="1" applyFill="1" applyAlignment="1">
      <alignment vertical="center"/>
    </xf>
    <xf numFmtId="49" fontId="4" fillId="2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 wrapText="1"/>
    </xf>
    <xf numFmtId="0" fontId="4" fillId="3" borderId="0" xfId="0" applyNumberFormat="1" applyFont="1" applyFill="1" applyAlignment="1">
      <alignment vertical="center" wrapText="1"/>
    </xf>
    <xf numFmtId="49" fontId="4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</cellXfs>
  <cellStyles count="3">
    <cellStyle name="Normal" xfId="0" builtinId="0"/>
    <cellStyle name="Standard 2" xfId="1" xr:uid="{00000000-0005-0000-0000-00002F000000}"/>
    <cellStyle name="Standard 3" xfId="2" xr:uid="{00000000-0005-0000-0000-00003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57"/>
  <sheetViews>
    <sheetView tabSelected="1"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ColWidth="9.1640625" defaultRowHeight="13"/>
  <cols>
    <col min="1" max="1" width="35" style="1" customWidth="1"/>
    <col min="2" max="2" width="35.5" style="1" customWidth="1"/>
    <col min="3" max="3" width="7.5" style="1" customWidth="1"/>
    <col min="4" max="4" width="9.1640625" style="1" bestFit="1" customWidth="1"/>
    <col min="5" max="6" width="39" style="43" bestFit="1" customWidth="1"/>
    <col min="7" max="7" width="29.5" style="43" bestFit="1" customWidth="1"/>
    <col min="8" max="8" width="28.5" style="43" bestFit="1" customWidth="1"/>
    <col min="9" max="9" width="31" style="1" bestFit="1" customWidth="1"/>
    <col min="10" max="10" width="26" style="1" customWidth="1"/>
    <col min="11" max="11" width="28.83203125" style="1" customWidth="1"/>
    <col min="12" max="12" width="26" style="1" customWidth="1"/>
    <col min="13" max="13" width="26.5" style="1" customWidth="1"/>
    <col min="14" max="14" width="34.6640625" style="1" bestFit="1" customWidth="1"/>
    <col min="15" max="15" width="25.33203125" style="1" bestFit="1" customWidth="1"/>
    <col min="16" max="16" width="20" style="1" bestFit="1" customWidth="1"/>
    <col min="17" max="1021" width="11.5" style="1"/>
  </cols>
  <sheetData>
    <row r="1" spans="1:1021">
      <c r="A1" s="2" t="s">
        <v>0</v>
      </c>
      <c r="B1" s="3" t="s">
        <v>1</v>
      </c>
      <c r="E1" s="23" t="s">
        <v>117</v>
      </c>
      <c r="F1" s="23" t="s">
        <v>118</v>
      </c>
      <c r="G1" s="23" t="s">
        <v>122</v>
      </c>
      <c r="H1" s="23" t="s">
        <v>123</v>
      </c>
      <c r="I1" s="4"/>
      <c r="J1" s="4"/>
      <c r="K1" s="4"/>
      <c r="L1" s="4"/>
      <c r="M1" s="4"/>
      <c r="N1" s="4"/>
      <c r="O1" s="4"/>
      <c r="P1" s="4"/>
    </row>
    <row r="2" spans="1:1021" ht="74.25" customHeight="1">
      <c r="A2" s="2" t="s">
        <v>2</v>
      </c>
      <c r="B2" s="3" t="s">
        <v>3</v>
      </c>
      <c r="E2" s="20" t="s">
        <v>115</v>
      </c>
      <c r="F2" s="20" t="s">
        <v>116</v>
      </c>
      <c r="G2" s="20" t="s">
        <v>124</v>
      </c>
      <c r="H2" s="20" t="s">
        <v>133</v>
      </c>
      <c r="I2" s="10"/>
      <c r="J2" s="37"/>
      <c r="K2" s="37"/>
      <c r="L2" s="37"/>
      <c r="M2" s="36"/>
      <c r="N2" s="36"/>
      <c r="O2" s="36"/>
      <c r="P2" s="36"/>
    </row>
    <row r="3" spans="1:1021">
      <c r="A3" s="2" t="s">
        <v>4</v>
      </c>
      <c r="B3" s="3" t="s">
        <v>5</v>
      </c>
      <c r="E3" s="23"/>
      <c r="F3" s="23"/>
      <c r="G3" s="22"/>
      <c r="H3" s="22"/>
      <c r="I3" s="12"/>
      <c r="J3" s="12"/>
      <c r="K3" s="12"/>
      <c r="L3" s="9"/>
      <c r="M3" s="9"/>
      <c r="N3" s="9"/>
      <c r="O3" s="9"/>
      <c r="P3" s="9"/>
    </row>
    <row r="4" spans="1:1021">
      <c r="A4" s="2" t="s">
        <v>6</v>
      </c>
      <c r="B4" s="3" t="s">
        <v>7</v>
      </c>
      <c r="E4" s="23" t="s">
        <v>34</v>
      </c>
      <c r="F4" s="23" t="s">
        <v>34</v>
      </c>
      <c r="G4" s="23" t="s">
        <v>34</v>
      </c>
      <c r="H4" s="23" t="s">
        <v>34</v>
      </c>
      <c r="I4" s="11"/>
      <c r="J4" s="11"/>
      <c r="K4" s="11"/>
      <c r="L4" s="11"/>
      <c r="M4" s="11"/>
      <c r="N4" s="11"/>
      <c r="O4" s="11"/>
      <c r="P4" s="11"/>
    </row>
    <row r="5" spans="1:1021" ht="24">
      <c r="A5" s="2" t="s">
        <v>9</v>
      </c>
      <c r="B5" s="5" t="s">
        <v>10</v>
      </c>
      <c r="E5" s="23" t="s">
        <v>33</v>
      </c>
      <c r="F5" s="23" t="s">
        <v>33</v>
      </c>
      <c r="G5" s="23" t="s">
        <v>33</v>
      </c>
      <c r="H5" s="23" t="s">
        <v>33</v>
      </c>
      <c r="I5" s="11"/>
      <c r="J5" s="11"/>
      <c r="K5" s="11"/>
      <c r="L5" s="11"/>
      <c r="M5" s="11"/>
      <c r="N5" s="11"/>
      <c r="O5" s="11"/>
      <c r="P5" s="11"/>
    </row>
    <row r="6" spans="1:1021" ht="24">
      <c r="A6" s="2" t="s">
        <v>11</v>
      </c>
      <c r="B6" s="5" t="s">
        <v>12</v>
      </c>
      <c r="E6" s="23" t="s">
        <v>117</v>
      </c>
      <c r="F6" s="23" t="s">
        <v>118</v>
      </c>
      <c r="G6" s="23" t="s">
        <v>122</v>
      </c>
      <c r="H6" s="23" t="s">
        <v>123</v>
      </c>
      <c r="I6" s="11"/>
      <c r="J6" s="11"/>
      <c r="K6" s="11"/>
      <c r="L6" s="11"/>
      <c r="M6" s="11"/>
      <c r="N6" s="11"/>
      <c r="O6" s="11"/>
      <c r="P6" s="11"/>
    </row>
    <row r="7" spans="1:1021" ht="24">
      <c r="A7" s="2" t="s">
        <v>13</v>
      </c>
      <c r="B7" s="5" t="s">
        <v>14</v>
      </c>
      <c r="E7" s="38"/>
      <c r="F7" s="38"/>
      <c r="G7" s="38"/>
      <c r="H7" s="38"/>
      <c r="I7" s="13"/>
      <c r="J7" s="13"/>
      <c r="K7" s="13"/>
      <c r="L7" s="9"/>
      <c r="M7" s="9"/>
      <c r="N7" s="9"/>
      <c r="O7" s="9"/>
      <c r="P7" s="9"/>
    </row>
    <row r="8" spans="1:1021" ht="24">
      <c r="A8" s="2" t="s">
        <v>15</v>
      </c>
      <c r="B8" s="5" t="s">
        <v>16</v>
      </c>
      <c r="E8" s="38"/>
      <c r="F8" s="38"/>
      <c r="G8" s="38"/>
      <c r="H8" s="38"/>
      <c r="I8" s="13"/>
      <c r="J8" s="13"/>
      <c r="K8" s="13"/>
      <c r="L8" s="9"/>
      <c r="M8" s="9"/>
      <c r="N8" s="9"/>
      <c r="O8" s="9"/>
      <c r="P8" s="9"/>
    </row>
    <row r="9" spans="1:1021">
      <c r="A9" s="2"/>
      <c r="B9" s="3"/>
      <c r="E9" s="39"/>
      <c r="F9" s="39"/>
      <c r="G9" s="39"/>
      <c r="H9" s="39"/>
      <c r="I9" s="14"/>
      <c r="J9" s="14"/>
      <c r="K9" s="14"/>
      <c r="L9" s="9"/>
      <c r="M9" s="9"/>
      <c r="N9" s="9"/>
      <c r="O9" s="9"/>
      <c r="P9" s="9"/>
    </row>
    <row r="10" spans="1:1021" ht="24">
      <c r="A10" s="2" t="s">
        <v>17</v>
      </c>
      <c r="B10" s="5" t="s">
        <v>18</v>
      </c>
      <c r="E10" s="38"/>
      <c r="F10" s="38"/>
      <c r="G10" s="38"/>
      <c r="H10" s="38"/>
      <c r="I10" s="13"/>
      <c r="J10" s="13"/>
      <c r="K10" s="13"/>
      <c r="L10" s="9"/>
      <c r="M10" s="9"/>
      <c r="N10" s="9"/>
      <c r="O10" s="9"/>
      <c r="P10" s="9"/>
    </row>
    <row r="11" spans="1:1021" ht="24">
      <c r="A11" s="2" t="s">
        <v>19</v>
      </c>
      <c r="B11" s="5" t="s">
        <v>20</v>
      </c>
      <c r="E11" s="38"/>
      <c r="F11" s="38"/>
      <c r="G11" s="38"/>
      <c r="H11" s="38"/>
      <c r="I11" s="13"/>
      <c r="J11" s="13"/>
      <c r="K11" s="13"/>
      <c r="L11" s="9"/>
      <c r="M11" s="9"/>
      <c r="N11" s="9"/>
      <c r="O11" s="9"/>
      <c r="P11" s="9"/>
    </row>
    <row r="12" spans="1:1021">
      <c r="A12" s="2" t="s">
        <v>35</v>
      </c>
      <c r="B12" s="3"/>
      <c r="E12" s="40" t="s">
        <v>119</v>
      </c>
      <c r="F12" s="40" t="s">
        <v>119</v>
      </c>
      <c r="G12" s="40" t="s">
        <v>119</v>
      </c>
      <c r="H12" s="40" t="s">
        <v>119</v>
      </c>
      <c r="I12" s="15"/>
      <c r="J12" s="15"/>
      <c r="K12" s="15"/>
      <c r="L12" s="15"/>
      <c r="M12" s="15"/>
      <c r="N12" s="15"/>
      <c r="O12" s="15"/>
      <c r="P12" s="15"/>
    </row>
    <row r="13" spans="1:1021" ht="105" customHeight="1">
      <c r="A13" s="2" t="s">
        <v>21</v>
      </c>
      <c r="B13" s="5" t="s">
        <v>22</v>
      </c>
      <c r="E13" s="41" t="str">
        <f>E12&amp;"\"&amp;E18&amp;".txt"</f>
        <v>path/to/file\SampleExample_Biologic-1.txt</v>
      </c>
      <c r="F13" s="41" t="str">
        <f t="shared" ref="F13" si="0">F12&amp;"\"&amp;F18&amp;".txt"</f>
        <v>path/to/file\SampleExample_Biologic-2.txt</v>
      </c>
      <c r="G13" s="41" t="str">
        <f>G12&amp;"\"&amp;G18&amp;".res"</f>
        <v>path/to/file\SampleExample_Arbin-1.res</v>
      </c>
      <c r="H13" s="41" t="str">
        <f>H12&amp;"\"&amp;H18&amp;".xlsx"</f>
        <v>path/to/file\SampleExample_Arbin-2.xlsx</v>
      </c>
      <c r="I13" s="16"/>
      <c r="J13" s="16"/>
      <c r="K13" s="16"/>
      <c r="L13" s="16"/>
      <c r="M13" s="16"/>
      <c r="N13" s="16"/>
      <c r="O13" s="16"/>
      <c r="P13" s="16"/>
    </row>
    <row r="14" spans="1:1021">
      <c r="B14" s="3"/>
      <c r="E14" s="39"/>
      <c r="F14" s="39"/>
      <c r="G14" s="39"/>
      <c r="H14" s="39"/>
      <c r="I14" s="14"/>
      <c r="J14" s="14"/>
      <c r="K14" s="14"/>
      <c r="L14" s="9"/>
      <c r="M14" s="9"/>
      <c r="N14" s="9"/>
      <c r="O14" s="9"/>
      <c r="P14" s="9"/>
    </row>
    <row r="15" spans="1:1021">
      <c r="A15" s="1" t="s">
        <v>108</v>
      </c>
      <c r="B15" s="3" t="s">
        <v>109</v>
      </c>
      <c r="E15" s="42"/>
      <c r="F15" s="42"/>
      <c r="G15" s="42"/>
      <c r="H15" s="42"/>
      <c r="I15" s="3"/>
      <c r="J15" s="3"/>
      <c r="K15" s="3"/>
    </row>
    <row r="16" spans="1:1021" s="8" customFormat="1">
      <c r="A16" s="6" t="s">
        <v>23</v>
      </c>
      <c r="B16" s="7" t="s">
        <v>106</v>
      </c>
      <c r="C16" s="6" t="s">
        <v>6</v>
      </c>
      <c r="D16" s="6" t="s">
        <v>24</v>
      </c>
      <c r="E16" s="23" t="s">
        <v>117</v>
      </c>
      <c r="F16" s="23" t="s">
        <v>118</v>
      </c>
      <c r="G16" s="23" t="s">
        <v>122</v>
      </c>
      <c r="H16" s="23" t="s">
        <v>123</v>
      </c>
      <c r="I16" s="31"/>
      <c r="J16" s="31"/>
      <c r="K16" s="31"/>
      <c r="L16" s="31"/>
      <c r="M16" s="31"/>
      <c r="N16" s="31"/>
      <c r="O16" s="31"/>
      <c r="P16" s="31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</row>
    <row r="17" spans="1:1021" s="35" customFormat="1">
      <c r="A17" s="32" t="s">
        <v>107</v>
      </c>
      <c r="B17" s="33"/>
      <c r="C17" s="34"/>
      <c r="D17" s="34"/>
      <c r="E17" s="18" t="str">
        <f>E1</f>
        <v>sample1</v>
      </c>
      <c r="F17" s="18" t="str">
        <f t="shared" ref="F17" si="1">F1</f>
        <v>sample2</v>
      </c>
      <c r="G17" s="23" t="s">
        <v>122</v>
      </c>
      <c r="H17" s="23" t="s">
        <v>123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</row>
    <row r="18" spans="1:1021" s="8" customFormat="1" ht="92.25" customHeight="1">
      <c r="A18" s="17" t="s">
        <v>29</v>
      </c>
      <c r="B18" s="18"/>
      <c r="C18" s="19" t="s">
        <v>27</v>
      </c>
      <c r="D18" s="19"/>
      <c r="E18" s="20" t="s">
        <v>115</v>
      </c>
      <c r="F18" s="20" t="s">
        <v>116</v>
      </c>
      <c r="G18" s="20" t="s">
        <v>124</v>
      </c>
      <c r="H18" s="20" t="s">
        <v>133</v>
      </c>
      <c r="I18" s="10"/>
      <c r="J18" s="20"/>
      <c r="K18" s="20"/>
      <c r="L18" s="21"/>
      <c r="M18" s="21"/>
      <c r="N18" s="21"/>
      <c r="O18" s="33"/>
      <c r="P18" s="3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</row>
    <row r="19" spans="1:1021" s="8" customFormat="1" ht="19.5" customHeight="1">
      <c r="A19" s="17" t="s">
        <v>26</v>
      </c>
      <c r="B19" s="18"/>
      <c r="C19" s="19" t="s">
        <v>27</v>
      </c>
      <c r="D19" s="19"/>
      <c r="E19" s="22" t="s">
        <v>120</v>
      </c>
      <c r="F19" s="22" t="s">
        <v>121</v>
      </c>
      <c r="G19" s="22" t="s">
        <v>120</v>
      </c>
      <c r="H19" s="22" t="s">
        <v>125</v>
      </c>
      <c r="I19" s="22"/>
      <c r="J19" s="22"/>
      <c r="K19" s="22"/>
      <c r="L19" s="18"/>
      <c r="M19" s="18"/>
      <c r="N19" s="18"/>
      <c r="O19" s="34"/>
      <c r="P19" s="3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</row>
    <row r="20" spans="1:1021" s="8" customFormat="1" ht="23.25" customHeight="1">
      <c r="A20" s="17" t="s">
        <v>8</v>
      </c>
      <c r="B20" s="18"/>
      <c r="C20" s="19" t="s">
        <v>27</v>
      </c>
      <c r="D20" s="19"/>
      <c r="E20" s="23" t="s">
        <v>31</v>
      </c>
      <c r="F20" s="23" t="s">
        <v>31</v>
      </c>
      <c r="G20" s="23" t="s">
        <v>31</v>
      </c>
      <c r="H20" s="23" t="s">
        <v>31</v>
      </c>
      <c r="I20" s="23"/>
      <c r="J20" s="23"/>
      <c r="K20" s="23"/>
      <c r="L20" s="23"/>
      <c r="M20" s="23"/>
      <c r="N20" s="23"/>
      <c r="O20" s="23"/>
      <c r="P20" s="2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</row>
    <row r="21" spans="1:1021" s="8" customFormat="1" ht="22.5" customHeight="1">
      <c r="A21" s="17" t="s">
        <v>32</v>
      </c>
      <c r="B21" s="18" t="s">
        <v>105</v>
      </c>
      <c r="C21" s="19" t="s">
        <v>27</v>
      </c>
      <c r="D21" s="19"/>
      <c r="E21" s="22" t="s">
        <v>110</v>
      </c>
      <c r="F21" s="22" t="s">
        <v>110</v>
      </c>
      <c r="G21" s="22" t="s">
        <v>126</v>
      </c>
      <c r="H21" s="22" t="s">
        <v>126</v>
      </c>
      <c r="I21" s="22"/>
      <c r="J21" s="22"/>
      <c r="K21" s="22"/>
      <c r="L21" s="22"/>
      <c r="M21" s="22"/>
      <c r="N21" s="22"/>
      <c r="O21" s="22"/>
      <c r="P21" s="22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</row>
    <row r="22" spans="1:1021" s="8" customFormat="1" ht="20.25" customHeight="1">
      <c r="A22" s="17" t="s">
        <v>97</v>
      </c>
      <c r="B22" s="18"/>
      <c r="C22" s="19" t="s">
        <v>28</v>
      </c>
      <c r="D22" s="19" t="s">
        <v>98</v>
      </c>
      <c r="E22" s="19" t="s">
        <v>99</v>
      </c>
      <c r="F22" s="19" t="s">
        <v>99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</row>
    <row r="23" spans="1:1021" s="8" customFormat="1" ht="20.25" customHeight="1">
      <c r="A23" s="17" t="s">
        <v>101</v>
      </c>
      <c r="B23" s="18" t="s">
        <v>103</v>
      </c>
      <c r="C23" s="19" t="s">
        <v>27</v>
      </c>
      <c r="D23" s="19"/>
      <c r="E23" s="19" t="s">
        <v>102</v>
      </c>
      <c r="F23" s="19" t="s">
        <v>102</v>
      </c>
      <c r="G23" s="19" t="s">
        <v>127</v>
      </c>
      <c r="H23" s="19" t="s">
        <v>127</v>
      </c>
      <c r="I23" s="19"/>
      <c r="J23" s="19"/>
      <c r="K23" s="19"/>
      <c r="L23" s="19"/>
      <c r="M23" s="19"/>
      <c r="N23" s="19"/>
      <c r="O23" s="19"/>
      <c r="P23" s="19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</row>
    <row r="24" spans="1:1021" s="8" customFormat="1" ht="18" customHeight="1">
      <c r="A24" s="17" t="s">
        <v>30</v>
      </c>
      <c r="B24" s="18"/>
      <c r="C24" s="19" t="s">
        <v>27</v>
      </c>
      <c r="D24" s="19"/>
      <c r="E24" s="19" t="s">
        <v>111</v>
      </c>
      <c r="F24" s="19" t="s">
        <v>112</v>
      </c>
      <c r="G24" s="19" t="s">
        <v>128</v>
      </c>
      <c r="H24" s="19" t="s">
        <v>128</v>
      </c>
      <c r="I24" s="19"/>
      <c r="J24" s="19"/>
      <c r="K24" s="19"/>
      <c r="L24" s="19"/>
      <c r="M24" s="19"/>
      <c r="N24" s="19"/>
      <c r="O24" s="19"/>
      <c r="P24" s="19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</row>
    <row r="25" spans="1:1021" s="8" customFormat="1">
      <c r="A25" s="17" t="s">
        <v>39</v>
      </c>
      <c r="B25" s="18"/>
      <c r="C25" s="19" t="s">
        <v>27</v>
      </c>
      <c r="D25" s="19"/>
      <c r="E25" s="19" t="s">
        <v>40</v>
      </c>
      <c r="F25" s="19" t="s">
        <v>40</v>
      </c>
      <c r="G25" s="28" t="s">
        <v>129</v>
      </c>
      <c r="H25" s="28" t="s">
        <v>129</v>
      </c>
      <c r="I25" s="28"/>
      <c r="J25" s="28"/>
      <c r="K25" s="28"/>
      <c r="L25" s="28"/>
      <c r="M25" s="28"/>
      <c r="N25" s="28"/>
      <c r="O25" s="28"/>
      <c r="P25" s="2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</row>
    <row r="26" spans="1:1021" s="8" customFormat="1" ht="17.25" customHeight="1">
      <c r="A26" s="17" t="s">
        <v>36</v>
      </c>
      <c r="B26" s="18"/>
      <c r="C26" s="19" t="s">
        <v>28</v>
      </c>
      <c r="D26" s="19" t="s">
        <v>37</v>
      </c>
      <c r="E26" s="19" t="s">
        <v>38</v>
      </c>
      <c r="F26" s="19" t="s">
        <v>38</v>
      </c>
      <c r="G26" s="19" t="s">
        <v>130</v>
      </c>
      <c r="H26" s="19" t="s">
        <v>130</v>
      </c>
      <c r="I26" s="19"/>
      <c r="J26" s="19"/>
      <c r="K26" s="19"/>
      <c r="L26" s="19"/>
      <c r="M26" s="19"/>
      <c r="N26" s="19"/>
      <c r="O26" s="19"/>
      <c r="P26" s="19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</row>
    <row r="27" spans="1:1021" s="8" customFormat="1" ht="18" customHeight="1">
      <c r="A27" s="17" t="s">
        <v>41</v>
      </c>
      <c r="B27" s="18"/>
      <c r="C27" s="19" t="s">
        <v>25</v>
      </c>
      <c r="D27" s="19" t="s">
        <v>42</v>
      </c>
      <c r="E27" s="19" t="s">
        <v>43</v>
      </c>
      <c r="F27" s="19" t="s">
        <v>43</v>
      </c>
      <c r="G27" s="19" t="s">
        <v>131</v>
      </c>
      <c r="H27" s="19" t="s">
        <v>131</v>
      </c>
      <c r="I27" s="19"/>
      <c r="J27" s="19"/>
      <c r="K27" s="19"/>
      <c r="L27" s="19"/>
      <c r="M27" s="19"/>
      <c r="N27" s="19"/>
      <c r="O27" s="19"/>
      <c r="P27" s="19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</row>
    <row r="28" spans="1:1021" s="8" customFormat="1" ht="19.5" customHeight="1">
      <c r="A28" s="17" t="s">
        <v>44</v>
      </c>
      <c r="B28" s="18"/>
      <c r="C28" s="19" t="s">
        <v>25</v>
      </c>
      <c r="D28" s="19" t="s">
        <v>42</v>
      </c>
      <c r="E28" s="19" t="s">
        <v>45</v>
      </c>
      <c r="F28" s="19" t="s">
        <v>45</v>
      </c>
      <c r="G28" s="19" t="s">
        <v>132</v>
      </c>
      <c r="H28" s="19" t="s">
        <v>132</v>
      </c>
      <c r="I28" s="19"/>
      <c r="J28" s="19"/>
      <c r="K28" s="19"/>
      <c r="L28" s="19"/>
      <c r="M28" s="19"/>
      <c r="N28" s="19"/>
      <c r="O28" s="19"/>
      <c r="P28" s="19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</row>
    <row r="29" spans="1:1021" s="8" customFormat="1" ht="20.25" customHeight="1">
      <c r="A29" s="17" t="s">
        <v>46</v>
      </c>
      <c r="B29" s="18"/>
      <c r="C29" s="19" t="s">
        <v>25</v>
      </c>
      <c r="D29" s="19" t="s">
        <v>42</v>
      </c>
      <c r="E29" s="19" t="s">
        <v>47</v>
      </c>
      <c r="F29" s="19" t="s">
        <v>47</v>
      </c>
      <c r="G29" s="19" t="s">
        <v>132</v>
      </c>
      <c r="H29" s="19" t="s">
        <v>132</v>
      </c>
      <c r="I29" s="19"/>
      <c r="J29" s="19"/>
      <c r="K29" s="19"/>
      <c r="L29" s="19"/>
      <c r="M29" s="19"/>
      <c r="N29" s="19"/>
      <c r="O29" s="19"/>
      <c r="P29" s="19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</row>
    <row r="30" spans="1:1021" s="8" customFormat="1" ht="22.5" customHeight="1">
      <c r="A30" s="17" t="s">
        <v>48</v>
      </c>
      <c r="B30" s="18"/>
      <c r="C30" s="19" t="s">
        <v>27</v>
      </c>
      <c r="D30" s="19"/>
      <c r="E30" s="19" t="s">
        <v>49</v>
      </c>
      <c r="F30" s="19" t="s">
        <v>49</v>
      </c>
      <c r="G30" s="19" t="s">
        <v>49</v>
      </c>
      <c r="H30" s="19" t="s">
        <v>49</v>
      </c>
      <c r="I30" s="19"/>
      <c r="J30" s="19"/>
      <c r="K30" s="19"/>
      <c r="L30" s="19"/>
      <c r="M30" s="19"/>
      <c r="N30" s="19"/>
      <c r="O30" s="19"/>
      <c r="P30" s="19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</row>
    <row r="31" spans="1:1021" s="8" customFormat="1" ht="22.5" customHeight="1">
      <c r="A31" s="17" t="s">
        <v>50</v>
      </c>
      <c r="B31" s="18"/>
      <c r="C31" s="19" t="s">
        <v>27</v>
      </c>
      <c r="D31" s="19"/>
      <c r="E31" s="19" t="s">
        <v>51</v>
      </c>
      <c r="F31" s="19" t="s">
        <v>51</v>
      </c>
      <c r="G31" s="19" t="s">
        <v>51</v>
      </c>
      <c r="H31" s="19" t="s">
        <v>51</v>
      </c>
      <c r="I31" s="19"/>
      <c r="J31" s="19"/>
      <c r="K31" s="19"/>
      <c r="L31" s="19"/>
      <c r="M31" s="19"/>
      <c r="N31" s="19"/>
      <c r="O31" s="19"/>
      <c r="P31" s="19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</row>
    <row r="32" spans="1:1021" s="8" customFormat="1" ht="18.75" customHeight="1">
      <c r="A32" s="17" t="s">
        <v>57</v>
      </c>
      <c r="B32" s="18"/>
      <c r="C32" s="19" t="s">
        <v>27</v>
      </c>
      <c r="D32" s="19"/>
      <c r="E32" s="19" t="s">
        <v>55</v>
      </c>
      <c r="F32" s="19" t="s">
        <v>55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</row>
    <row r="33" spans="1:1021" s="8" customFormat="1" ht="21.75" customHeight="1">
      <c r="A33" s="17" t="s">
        <v>52</v>
      </c>
      <c r="B33" s="18"/>
      <c r="C33" s="19" t="s">
        <v>27</v>
      </c>
      <c r="D33" s="19"/>
      <c r="E33" s="19" t="s">
        <v>56</v>
      </c>
      <c r="F33" s="19" t="s">
        <v>56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</row>
    <row r="34" spans="1:1021" s="8" customFormat="1" ht="21" customHeight="1">
      <c r="A34" s="17" t="s">
        <v>53</v>
      </c>
      <c r="B34" s="18"/>
      <c r="C34" s="19" t="s">
        <v>27</v>
      </c>
      <c r="D34" s="19"/>
      <c r="E34" s="19" t="s">
        <v>55</v>
      </c>
      <c r="F34" s="19" t="s">
        <v>55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</row>
    <row r="35" spans="1:1021" s="8" customFormat="1" ht="22.5" customHeight="1">
      <c r="A35" s="17" t="s">
        <v>100</v>
      </c>
      <c r="B35" s="18"/>
      <c r="C35" s="19" t="s">
        <v>27</v>
      </c>
      <c r="D35" s="19"/>
      <c r="E35" s="19" t="s">
        <v>113</v>
      </c>
      <c r="F35" s="19" t="s">
        <v>113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</row>
    <row r="36" spans="1:1021" s="8" customFormat="1" ht="21.75" customHeight="1">
      <c r="A36" s="29" t="s">
        <v>58</v>
      </c>
      <c r="B36" s="18"/>
      <c r="C36" s="18" t="s">
        <v>25</v>
      </c>
      <c r="D36" s="18" t="s">
        <v>59</v>
      </c>
      <c r="E36" s="24">
        <v>7.7995000000000001</v>
      </c>
      <c r="F36" s="24">
        <v>7.5525000000000002</v>
      </c>
      <c r="G36" s="24">
        <v>1</v>
      </c>
      <c r="H36" s="24">
        <v>1</v>
      </c>
      <c r="I36" s="24"/>
      <c r="J36" s="24"/>
      <c r="K36" s="24"/>
      <c r="L36" s="24"/>
      <c r="M36" s="24"/>
      <c r="N36" s="24"/>
      <c r="O36" s="24"/>
      <c r="P36" s="24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</row>
    <row r="37" spans="1:1021" s="8" customFormat="1" ht="18" customHeight="1">
      <c r="A37" s="29" t="s">
        <v>60</v>
      </c>
      <c r="B37" s="18"/>
      <c r="C37" s="18" t="s">
        <v>25</v>
      </c>
      <c r="D37" s="18" t="s">
        <v>61</v>
      </c>
      <c r="E37" s="24" t="s">
        <v>62</v>
      </c>
      <c r="F37" s="24" t="s">
        <v>62</v>
      </c>
      <c r="G37" s="24" t="s">
        <v>62</v>
      </c>
      <c r="H37" s="24" t="s">
        <v>62</v>
      </c>
      <c r="I37" s="24"/>
      <c r="J37" s="24"/>
      <c r="K37" s="24"/>
      <c r="L37" s="24"/>
      <c r="M37" s="24"/>
      <c r="N37" s="24"/>
      <c r="O37" s="24"/>
      <c r="P37" s="24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</row>
    <row r="38" spans="1:1021" s="8" customFormat="1" ht="20.25" customHeight="1">
      <c r="A38" s="29" t="s">
        <v>64</v>
      </c>
      <c r="B38" s="18"/>
      <c r="C38" s="18" t="s">
        <v>25</v>
      </c>
      <c r="D38" s="18" t="s">
        <v>63</v>
      </c>
      <c r="E38" s="25" t="e">
        <f>E36/E37</f>
        <v>#VALUE!</v>
      </c>
      <c r="F38" s="25" t="e">
        <f t="shared" ref="F38" si="2">F36/F37</f>
        <v>#VALUE!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</row>
    <row r="39" spans="1:1021" s="8" customFormat="1" ht="17.25" customHeight="1">
      <c r="A39" s="29" t="s">
        <v>65</v>
      </c>
      <c r="B39" s="18"/>
      <c r="C39" s="18" t="s">
        <v>25</v>
      </c>
      <c r="D39" s="18" t="s">
        <v>66</v>
      </c>
      <c r="E39" s="24">
        <f t="shared" ref="E39:F39" si="3">E26*E36/1000</f>
        <v>2.1760605000000002</v>
      </c>
      <c r="F39" s="24">
        <f t="shared" si="3"/>
        <v>2.1071475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</row>
    <row r="40" spans="1:1021" s="8" customFormat="1" ht="21" customHeight="1">
      <c r="A40" s="29" t="s">
        <v>67</v>
      </c>
      <c r="B40" s="18"/>
      <c r="C40" s="18" t="s">
        <v>25</v>
      </c>
      <c r="D40" s="18" t="s">
        <v>68</v>
      </c>
      <c r="E40" s="25" t="e">
        <f t="shared" ref="E40:F40" si="4">E39/E37</f>
        <v>#VALUE!</v>
      </c>
      <c r="F40" s="25" t="e">
        <f t="shared" si="4"/>
        <v>#VALUE!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</row>
    <row r="41" spans="1:1021" s="8" customFormat="1" ht="18.75" customHeight="1">
      <c r="A41" s="29" t="s">
        <v>69</v>
      </c>
      <c r="B41" s="18"/>
      <c r="C41" s="18" t="s">
        <v>25</v>
      </c>
      <c r="D41" s="18" t="s">
        <v>42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</row>
    <row r="42" spans="1:1021" s="8" customFormat="1" ht="26.25" customHeight="1">
      <c r="A42" s="29" t="s">
        <v>70</v>
      </c>
      <c r="B42" s="18"/>
      <c r="C42" s="18" t="s">
        <v>27</v>
      </c>
      <c r="D42" s="18"/>
      <c r="E42" s="18" t="s">
        <v>114</v>
      </c>
      <c r="F42" s="18" t="s">
        <v>114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</row>
    <row r="43" spans="1:1021" s="8" customFormat="1" ht="24" customHeight="1">
      <c r="A43" s="29" t="s">
        <v>77</v>
      </c>
      <c r="B43" s="18"/>
      <c r="C43" s="18" t="s">
        <v>27</v>
      </c>
      <c r="D43" s="18"/>
      <c r="E43" s="18" t="s">
        <v>54</v>
      </c>
      <c r="F43" s="18" t="s">
        <v>54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</row>
    <row r="44" spans="1:1021">
      <c r="A44" s="30" t="s">
        <v>72</v>
      </c>
      <c r="B44" s="26"/>
      <c r="C44" s="26" t="s">
        <v>27</v>
      </c>
      <c r="D44" s="26"/>
      <c r="E44" s="26" t="s">
        <v>73</v>
      </c>
      <c r="F44" s="26" t="s">
        <v>73</v>
      </c>
      <c r="G44" s="26"/>
      <c r="H44" s="26"/>
      <c r="I44" s="27"/>
      <c r="J44" s="27"/>
      <c r="K44" s="27"/>
      <c r="L44" s="27"/>
      <c r="M44" s="27"/>
      <c r="N44" s="27"/>
      <c r="O44" s="27"/>
      <c r="P44" s="27"/>
    </row>
    <row r="45" spans="1:1021">
      <c r="A45" s="30" t="s">
        <v>74</v>
      </c>
      <c r="B45" s="26"/>
      <c r="C45" s="26" t="s">
        <v>27</v>
      </c>
      <c r="D45" s="26"/>
      <c r="E45" s="26" t="s">
        <v>75</v>
      </c>
      <c r="F45" s="26" t="s">
        <v>75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1021">
      <c r="A46" s="30" t="s">
        <v>76</v>
      </c>
      <c r="B46" s="26"/>
      <c r="C46" s="26" t="s">
        <v>27</v>
      </c>
      <c r="D46" s="26"/>
      <c r="E46" s="26" t="s">
        <v>71</v>
      </c>
      <c r="F46" s="26" t="s">
        <v>71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021">
      <c r="A47" s="30" t="s">
        <v>78</v>
      </c>
      <c r="B47" s="26"/>
      <c r="C47" s="26" t="s">
        <v>25</v>
      </c>
      <c r="D47" s="26" t="s">
        <v>81</v>
      </c>
      <c r="E47" s="26" t="s">
        <v>80</v>
      </c>
      <c r="F47" s="26" t="s">
        <v>80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021">
      <c r="A48" s="30" t="s">
        <v>82</v>
      </c>
      <c r="B48" s="26"/>
      <c r="C48" s="26" t="s">
        <v>27</v>
      </c>
      <c r="D48" s="26"/>
      <c r="E48" s="26" t="s">
        <v>84</v>
      </c>
      <c r="F48" s="26" t="s">
        <v>84</v>
      </c>
      <c r="G48" s="26"/>
      <c r="H48" s="26"/>
      <c r="I48" s="27"/>
      <c r="J48" s="27"/>
      <c r="K48" s="27"/>
      <c r="L48" s="27"/>
      <c r="M48" s="27"/>
      <c r="N48" s="27"/>
      <c r="O48" s="27"/>
      <c r="P48" s="27"/>
    </row>
    <row r="49" spans="1:16">
      <c r="A49" s="30" t="s">
        <v>83</v>
      </c>
      <c r="B49" s="26"/>
      <c r="C49" s="26" t="s">
        <v>27</v>
      </c>
      <c r="D49" s="26"/>
      <c r="E49" s="26" t="s">
        <v>54</v>
      </c>
      <c r="F49" s="26" t="s">
        <v>54</v>
      </c>
      <c r="G49" s="26"/>
      <c r="H49" s="26"/>
      <c r="I49" s="27"/>
      <c r="J49" s="27"/>
      <c r="K49" s="27"/>
      <c r="L49" s="27"/>
      <c r="M49" s="27"/>
      <c r="N49" s="27"/>
      <c r="O49" s="27"/>
      <c r="P49" s="27"/>
    </row>
    <row r="50" spans="1:16">
      <c r="A50" s="30" t="s">
        <v>85</v>
      </c>
      <c r="B50" s="26"/>
      <c r="C50" s="26" t="s">
        <v>27</v>
      </c>
      <c r="D50" s="26"/>
      <c r="E50" s="26" t="s">
        <v>86</v>
      </c>
      <c r="F50" s="26" t="s">
        <v>86</v>
      </c>
      <c r="G50" s="26"/>
      <c r="H50" s="26"/>
      <c r="I50" s="27"/>
      <c r="J50" s="27"/>
      <c r="K50" s="27"/>
      <c r="L50" s="27"/>
      <c r="M50" s="27"/>
      <c r="N50" s="27"/>
      <c r="O50" s="27"/>
      <c r="P50" s="27"/>
    </row>
    <row r="51" spans="1:16">
      <c r="A51" s="30" t="s">
        <v>87</v>
      </c>
      <c r="B51" s="26"/>
      <c r="C51" s="26" t="s">
        <v>27</v>
      </c>
      <c r="D51" s="26"/>
      <c r="E51" s="26" t="s">
        <v>54</v>
      </c>
      <c r="F51" s="26" t="s">
        <v>54</v>
      </c>
      <c r="G51" s="26"/>
      <c r="H51" s="26"/>
      <c r="I51" s="27"/>
      <c r="J51" s="27"/>
      <c r="K51" s="27"/>
      <c r="L51" s="27"/>
      <c r="M51" s="27"/>
      <c r="N51" s="27"/>
      <c r="O51" s="27"/>
      <c r="P51" s="27"/>
    </row>
    <row r="52" spans="1:16">
      <c r="A52" s="30" t="s">
        <v>88</v>
      </c>
      <c r="B52" s="26"/>
      <c r="C52" s="26" t="s">
        <v>27</v>
      </c>
      <c r="D52" s="26"/>
      <c r="E52" s="26" t="s">
        <v>89</v>
      </c>
      <c r="F52" s="26" t="s">
        <v>89</v>
      </c>
      <c r="G52" s="26"/>
      <c r="H52" s="26"/>
      <c r="I52" s="27"/>
      <c r="J52" s="27"/>
      <c r="K52" s="27"/>
      <c r="L52" s="27"/>
      <c r="M52" s="27"/>
      <c r="N52" s="27"/>
      <c r="O52" s="27"/>
      <c r="P52" s="27"/>
    </row>
    <row r="53" spans="1:16">
      <c r="A53" s="30" t="s">
        <v>90</v>
      </c>
      <c r="B53" s="26"/>
      <c r="C53" s="26" t="s">
        <v>27</v>
      </c>
      <c r="D53" s="26"/>
      <c r="E53" s="26" t="s">
        <v>91</v>
      </c>
      <c r="F53" s="26" t="s">
        <v>91</v>
      </c>
      <c r="G53" s="26"/>
      <c r="H53" s="26"/>
      <c r="I53" s="27"/>
      <c r="J53" s="27"/>
      <c r="K53" s="27"/>
      <c r="L53" s="27"/>
      <c r="M53" s="27"/>
      <c r="N53" s="27"/>
      <c r="O53" s="27"/>
      <c r="P53" s="27"/>
    </row>
    <row r="54" spans="1:16">
      <c r="A54" s="30" t="s">
        <v>92</v>
      </c>
      <c r="B54" s="26"/>
      <c r="C54" s="26" t="s">
        <v>25</v>
      </c>
      <c r="D54" s="26" t="s">
        <v>79</v>
      </c>
      <c r="E54" s="26" t="s">
        <v>93</v>
      </c>
      <c r="F54" s="26" t="s">
        <v>93</v>
      </c>
      <c r="G54" s="26"/>
      <c r="H54" s="26"/>
      <c r="I54" s="27"/>
      <c r="J54" s="27"/>
      <c r="K54" s="27"/>
      <c r="L54" s="27"/>
      <c r="M54" s="27"/>
      <c r="N54" s="27"/>
      <c r="O54" s="27"/>
      <c r="P54" s="27"/>
    </row>
    <row r="55" spans="1:16" ht="14">
      <c r="A55" s="30" t="s">
        <v>94</v>
      </c>
      <c r="B55" s="26"/>
      <c r="C55" s="26" t="s">
        <v>27</v>
      </c>
      <c r="D55" s="26"/>
      <c r="E55" s="27" t="s">
        <v>104</v>
      </c>
      <c r="F55" s="27" t="s">
        <v>104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</row>
    <row r="56" spans="1:16">
      <c r="A56" s="30" t="s">
        <v>95</v>
      </c>
      <c r="B56" s="26"/>
      <c r="C56" s="26" t="s">
        <v>27</v>
      </c>
      <c r="D56" s="26"/>
      <c r="E56" s="26" t="s">
        <v>96</v>
      </c>
      <c r="F56" s="26" t="s">
        <v>96</v>
      </c>
      <c r="G56" s="26"/>
      <c r="H56" s="26"/>
      <c r="I56" s="27"/>
      <c r="J56" s="27"/>
      <c r="K56" s="27"/>
      <c r="L56" s="27"/>
      <c r="M56" s="27"/>
      <c r="N56" s="27"/>
      <c r="O56" s="27"/>
      <c r="P56" s="27"/>
    </row>
    <row r="57" spans="1:16">
      <c r="A57" s="30"/>
      <c r="B57" s="26"/>
      <c r="C57" s="26"/>
      <c r="D57" s="26"/>
      <c r="E57" s="26"/>
      <c r="F57" s="26"/>
      <c r="G57" s="26"/>
      <c r="H57" s="26"/>
      <c r="I57" s="27"/>
      <c r="J57" s="27"/>
      <c r="K57" s="27"/>
      <c r="L57" s="27"/>
      <c r="M57" s="27"/>
      <c r="N57" s="27"/>
      <c r="O57" s="27"/>
      <c r="P57" s="27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60" zoomScaleNormal="160" workbookViewId="0"/>
  </sheetViews>
  <sheetFormatPr baseColWidth="10" defaultColWidth="9.1640625" defaultRowHeight="13"/>
  <cols>
    <col min="1" max="1025" width="11.5"/>
  </cols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60" zoomScaleNormal="160" workbookViewId="0"/>
  </sheetViews>
  <sheetFormatPr baseColWidth="10" defaultColWidth="9.1640625" defaultRowHeight="13"/>
  <cols>
    <col min="1" max="1025" width="11.5"/>
  </cols>
  <sheetData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Jeschull, Fabian (IAM)</dc:creator>
  <dc:description/>
  <cp:lastModifiedBy>FJ</cp:lastModifiedBy>
  <cp:revision>130</cp:revision>
  <dcterms:created xsi:type="dcterms:W3CDTF">2009-04-16T11:32:48Z</dcterms:created>
  <dcterms:modified xsi:type="dcterms:W3CDTF">2022-05-02T21:32:56Z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