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py of BOM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<sst xmlns="http://schemas.openxmlformats.org/spreadsheetml/2006/main" count="78" uniqueCount="56">
  <si>
    <t xml:space="preserve">BILL OF MATERIALS</t>
  </si>
  <si>
    <t xml:space="preserve">From scratch</t>
  </si>
  <si>
    <t xml:space="preserve">Component</t>
  </si>
  <si>
    <t xml:space="preserve">Details</t>
  </si>
  <si>
    <t xml:space="preserve">Material</t>
  </si>
  <si>
    <t xml:space="preserve">Source/Provider</t>
  </si>
  <si>
    <t xml:space="preserve">Unit Price</t>
  </si>
  <si>
    <t xml:space="preserve">Quantity</t>
  </si>
  <si>
    <t xml:space="preserve">Total Price</t>
  </si>
  <si>
    <t xml:space="preserve">Status</t>
  </si>
  <si>
    <t xml:space="preserve">Notes</t>
  </si>
  <si>
    <t xml:space="preserve">Printer</t>
  </si>
  <si>
    <t xml:space="preserve">1 for printing parts, 1 for modifying</t>
  </si>
  <si>
    <t xml:space="preserve">FabLab</t>
  </si>
  <si>
    <t xml:space="preserve">Available</t>
  </si>
  <si>
    <t xml:space="preserve">1 Printer to be modified</t>
  </si>
  <si>
    <t xml:space="preserve">Air Compressor (Max 6Bar Pressure)</t>
  </si>
  <si>
    <t xml:space="preserve">3D Printing Filament</t>
  </si>
  <si>
    <t xml:space="preserve">ABS</t>
  </si>
  <si>
    <t xml:space="preserve">Regulator</t>
  </si>
  <si>
    <t xml:space="preserve">For compressor &gt; regulator &gt; chamber</t>
  </si>
  <si>
    <t xml:space="preserve">FabLab, sandblaster</t>
  </si>
  <si>
    <t xml:space="preserve">6mm Pneumatic Pressure Pipe </t>
  </si>
  <si>
    <t xml:space="preserve">Connects to compressor</t>
  </si>
  <si>
    <t xml:space="preserve">Kit Parts</t>
  </si>
  <si>
    <t xml:space="preserve">Modified and made in FabLab</t>
  </si>
  <si>
    <t xml:space="preserve">3D Clay/Paste Printer Team</t>
  </si>
  <si>
    <t xml:space="preserve">DIY</t>
  </si>
  <si>
    <t xml:space="preserve">Stepper Motor</t>
  </si>
  <si>
    <t xml:space="preserve">Use extruder motor of the printer</t>
  </si>
  <si>
    <t xml:space="preserve">Motor Coupling</t>
  </si>
  <si>
    <t xml:space="preserve">8 to 12 mm</t>
  </si>
  <si>
    <t xml:space="preserve">Aluminum</t>
  </si>
  <si>
    <t xml:space="preserve">https://shopee.ph/1pcs-D25L30-CNC-Motor-Jaw-Shaft-Coupler-clamp-Flexible-Coupling-OD-25x30mm-wholesale-Dropshipping-5mm6mm6.35mm8mm10mm12mm-i.427023627.18633291135</t>
  </si>
  <si>
    <t xml:space="preserve">200 CC Cartridge Fuel Transfer Pump</t>
  </si>
  <si>
    <t xml:space="preserve">https://s.shopee.ph/AUhD2Vqr1b</t>
  </si>
  <si>
    <t xml:space="preserve">Metal Insert, M3, 5.5mm</t>
  </si>
  <si>
    <t xml:space="preserve">Modify to Button L M5 x 40 (4cm) stainless 304</t>
  </si>
  <si>
    <t xml:space="preserve">https://shopee.ph/(5-PCS)-M3-Allen-Bolt-Stainless-Steel-3mm-Thread-Socket-Head-Cap-Screw-Bolts-and-Nuts-JuanHardware-i.1086609048.21184832007</t>
  </si>
  <si>
    <t xml:space="preserve">3mm Metric Screw, 20mm long (for body mount)</t>
  </si>
  <si>
    <t xml:space="preserve">Modify to M5</t>
  </si>
  <si>
    <t xml:space="preserve">3mm Metric Screw, 8mm long (for motor and plate mount)</t>
  </si>
  <si>
    <t xml:space="preserve">JST XH 2-pin Female Connector, 2.54mm with Cable</t>
  </si>
  <si>
    <t xml:space="preserve">6 pin to  6 pin</t>
  </si>
  <si>
    <t xml:space="preserve">https://shopee.ph/MICRO-JST-M-F-to-MICRO-JST-M-F-PH-2.0-CONNECTOR-PLUG-26-AWG-200mm-TERMINAL-WIRE-CABLE-i.76994263.22959505254</t>
  </si>
  <si>
    <t xml:space="preserve">1/2W 5% Resistor, 10M</t>
  </si>
  <si>
    <t xml:space="preserve">Check what for***</t>
  </si>
  <si>
    <t xml:space="preserve">Deeco</t>
  </si>
  <si>
    <t xml:space="preserve">O Ring</t>
  </si>
  <si>
    <t xml:space="preserve">Check if needed</t>
  </si>
  <si>
    <t xml:space="preserve">Pneumatic Push-in Fitting</t>
  </si>
  <si>
    <t xml:space="preserve">1/4 BSPT male thread, 8mm OD tube</t>
  </si>
  <si>
    <t xml:space="preserve">https://shopee.ph/PC-Pneumatic-Brass-Fitting-Pipe-Push-in-Connectors-BSP-Male-Thread-1-8-1-4-3-8-1-2-Tube-Couplers-i.314235649.5755551448</t>
  </si>
  <si>
    <t xml:space="preserve">T bolt and nut</t>
  </si>
  <si>
    <t xml:space="preserve">https://www.thingiverse.com/thing:3050607</t>
  </si>
  <si>
    <t xml:space="preserve">TOTAL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</si>
</sst>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theme="1"/>
      <name val="Arial"/>
      <family val="0"/>
      <charset val="1"/>
    </font>
    <font>
      <b val="true"/>
      <sz val="11"/>
      <color theme="1"/>
      <name val="Arial"/>
      <family val="0"/>
      <charset val="1"/>
    </font>
    <font>
      <u val="single"/>
      <sz val="11"/>
      <color rgb="FF1155CC"/>
      <name val="Arial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D9EAD3"/>
        <bgColor rgb="FFCCFFFF"/>
      </patternFill>
    </fill>
    <fill>
      <patternFill patternType="solid">
        <fgColor rgb="FFB6D7A8"/>
        <bgColor rgb="FFD9EAD3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6D7A8"/>
      <rgbColor rgb="FF808080"/>
      <rgbColor rgb="FF9999FF"/>
      <rgbColor rgb="FF993366"/>
      <rgbColor rgb="FFFFFFCC"/>
      <rgbColor rgb="FFCCFFFF"/>
      <rgbColor rgb="FF660066"/>
      <rgbColor rgb="FFFF8080"/>
      <rgbColor rgb="FF1155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shopee.ph/1pcs-D25L30-CNC-Motor-Jaw-Shaft-Coupler-clamp-Flexible-Coupling-OD-25x30mm-wholesale-Dropshipping-5mm6mm6.35mm8mm10mm12mm-i.427023627.18633291135" TargetMode="External"/><Relationship Id="rId2" Type="http://schemas.openxmlformats.org/officeDocument/2006/relationships/hyperlink" Target="https://s.shopee.ph/AUhD2Vqr1b" TargetMode="External"/><Relationship Id="rId3" Type="http://schemas.openxmlformats.org/officeDocument/2006/relationships/hyperlink" Target="https://shopee.ph/(5-PCS)-M3-Allen-Bolt-Stainless-Steel-3mm-Thread-Socket-Head-Cap-Screw-Bolts-and-Nuts-JuanHardware-i.1086609048.21184832007" TargetMode="External"/><Relationship Id="rId4" Type="http://schemas.openxmlformats.org/officeDocument/2006/relationships/hyperlink" Target="https://shopee.ph/(5-PCS)-M3-Allen-Bolt-Stainless-Steel-3mm-Thread-Socket-Head-Cap-Screw-Bolts-and-Nuts-JuanHardware-i.1086609048.21184832007" TargetMode="External"/><Relationship Id="rId5" Type="http://schemas.openxmlformats.org/officeDocument/2006/relationships/hyperlink" Target="https://shopee.ph/(5-PCS)-M3-Allen-Bolt-Stainless-Steel-3mm-Thread-Socket-Head-Cap-Screw-Bolts-and-Nuts-JuanHardware-i.1086609048.21184832007" TargetMode="External"/><Relationship Id="rId6" Type="http://schemas.openxmlformats.org/officeDocument/2006/relationships/hyperlink" Target="https://shopee.ph/MICRO-JST-M-F-to-MICRO-JST-M-F-PH-2.0-CONNECTOR-PLUG-26-AWG-200mm-TERMINAL-WIRE-CABLE-i.76994263.22959505254" TargetMode="External"/><Relationship Id="rId7" Type="http://schemas.openxmlformats.org/officeDocument/2006/relationships/hyperlink" Target="https://shopee.ph/PC-Pneumatic-Brass-Fitting-Pipe-Push-in-Connectors-BSP-Male-Thread-1-8-1-4-3-8-1-2-Tube-Couplers-i.314235649.5755551448" TargetMode="External"/><Relationship Id="rId8" Type="http://schemas.openxmlformats.org/officeDocument/2006/relationships/hyperlink" Target="https://www.thingiverse.com/thing:3050607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outlinePr summaryBelow="0"/>
    <pageSetUpPr fitToPage="false"/>
  </sheetPr>
  <dimension ref="A1:O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8" activeCellId="0" sqref="E8"/>
    </sheetView>
  </sheetViews>
  <sheetFormatPr defaultColWidth="12.6328125" defaultRowHeight="15.75" customHeight="true" zeroHeight="false" outlineLevelRow="0" outlineLevelCol="0"/>
  <cols>
    <col collapsed="false" customWidth="true" hidden="false" outlineLevel="0" max="1" min="1" style="0" width="2.12"/>
    <col collapsed="false" customWidth="true" hidden="false" outlineLevel="0" max="10" min="10" style="0" width="0.38"/>
    <col collapsed="false" customWidth="true" hidden="false" outlineLevel="0" max="15" min="15" style="0" width="1.38"/>
  </cols>
  <sheetData>
    <row r="1" customFormat="false" ht="15.75" hidden="false" customHeight="false" outlineLevel="0" collapsed="false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customFormat="false" ht="15.75" hidden="false" customHeight="true" outlineLevel="0" collapsed="false">
      <c r="A2" s="1"/>
      <c r="B2" s="2" t="s">
        <v>0</v>
      </c>
      <c r="C2" s="2"/>
      <c r="D2" s="2"/>
      <c r="E2" s="2"/>
      <c r="F2" s="2"/>
      <c r="G2" s="2"/>
      <c r="H2" s="2"/>
      <c r="I2" s="3"/>
      <c r="J2" s="4"/>
      <c r="K2" s="2" t="s">
        <v>1</v>
      </c>
      <c r="L2" s="2"/>
      <c r="M2" s="2"/>
      <c r="N2" s="2"/>
      <c r="O2" s="1"/>
    </row>
    <row r="3" customFormat="false" ht="15.75" hidden="false" customHeight="false" outlineLevel="0" collapsed="false">
      <c r="A3" s="1"/>
      <c r="B3" s="5" t="s">
        <v>2</v>
      </c>
      <c r="C3" s="5" t="s">
        <v>3</v>
      </c>
      <c r="D3" s="5" t="s">
        <v>4</v>
      </c>
      <c r="E3" s="6" t="s">
        <v>5</v>
      </c>
      <c r="F3" s="6" t="s">
        <v>6</v>
      </c>
      <c r="G3" s="6" t="s">
        <v>7</v>
      </c>
      <c r="H3" s="6" t="s">
        <v>8</v>
      </c>
      <c r="I3" s="7" t="s">
        <v>9</v>
      </c>
      <c r="J3" s="4"/>
      <c r="K3" s="6" t="s">
        <v>6</v>
      </c>
      <c r="L3" s="6" t="s">
        <v>7</v>
      </c>
      <c r="M3" s="6" t="s">
        <v>8</v>
      </c>
      <c r="N3" s="6" t="s">
        <v>10</v>
      </c>
      <c r="O3" s="1"/>
    </row>
    <row r="4" customFormat="false" ht="37.3" hidden="false" customHeight="false" outlineLevel="0" collapsed="false">
      <c r="A4" s="1"/>
      <c r="B4" s="8" t="s">
        <v>11</v>
      </c>
      <c r="C4" s="8" t="s">
        <v>12</v>
      </c>
      <c r="D4" s="9"/>
      <c r="E4" s="9" t="s">
        <v>13</v>
      </c>
      <c r="F4" s="10" t="n">
        <v>0</v>
      </c>
      <c r="G4" s="10" t="n">
        <v>2</v>
      </c>
      <c r="H4" s="10" t="n">
        <f aca="false">F4*G4</f>
        <v>0</v>
      </c>
      <c r="I4" s="11" t="s">
        <v>14</v>
      </c>
      <c r="J4" s="4"/>
      <c r="K4" s="10" t="n">
        <v>15000</v>
      </c>
      <c r="L4" s="10" t="n">
        <v>1</v>
      </c>
      <c r="M4" s="10" t="n">
        <f aca="false">K4*L4</f>
        <v>15000</v>
      </c>
      <c r="N4" s="12" t="s">
        <v>15</v>
      </c>
      <c r="O4" s="1"/>
    </row>
    <row r="5" customFormat="false" ht="49.35" hidden="false" customHeight="false" outlineLevel="0" collapsed="false">
      <c r="A5" s="1"/>
      <c r="B5" s="8" t="s">
        <v>16</v>
      </c>
      <c r="C5" s="9"/>
      <c r="D5" s="9"/>
      <c r="E5" s="9" t="s">
        <v>13</v>
      </c>
      <c r="F5" s="10" t="n">
        <v>0</v>
      </c>
      <c r="G5" s="10" t="n">
        <v>1</v>
      </c>
      <c r="H5" s="10" t="n">
        <f aca="false">F5*G5</f>
        <v>0</v>
      </c>
      <c r="I5" s="11" t="s">
        <v>14</v>
      </c>
      <c r="J5" s="4"/>
      <c r="K5" s="10" t="n">
        <v>3000</v>
      </c>
      <c r="L5" s="10" t="n">
        <v>1</v>
      </c>
      <c r="M5" s="10" t="n">
        <f aca="false">K5*L5</f>
        <v>3000</v>
      </c>
      <c r="N5" s="9"/>
      <c r="O5" s="1"/>
    </row>
    <row r="6" customFormat="false" ht="25.3" hidden="false" customHeight="false" outlineLevel="0" collapsed="false">
      <c r="A6" s="1"/>
      <c r="B6" s="8" t="s">
        <v>17</v>
      </c>
      <c r="C6" s="9"/>
      <c r="D6" s="8" t="s">
        <v>18</v>
      </c>
      <c r="E6" s="9" t="s">
        <v>13</v>
      </c>
      <c r="F6" s="10" t="n">
        <v>0</v>
      </c>
      <c r="G6" s="10" t="n">
        <v>1</v>
      </c>
      <c r="H6" s="10" t="n">
        <f aca="false">F6*G6</f>
        <v>0</v>
      </c>
      <c r="I6" s="11" t="s">
        <v>14</v>
      </c>
      <c r="J6" s="4"/>
      <c r="K6" s="10" t="n">
        <v>0</v>
      </c>
      <c r="L6" s="10" t="n">
        <v>1</v>
      </c>
      <c r="M6" s="10" t="n">
        <f aca="false">K6*L6</f>
        <v>0</v>
      </c>
      <c r="N6" s="9"/>
      <c r="O6" s="1"/>
    </row>
    <row r="7" customFormat="false" ht="49.35" hidden="false" customHeight="false" outlineLevel="0" collapsed="false">
      <c r="A7" s="1"/>
      <c r="B7" s="8" t="s">
        <v>19</v>
      </c>
      <c r="C7" s="8" t="s">
        <v>20</v>
      </c>
      <c r="D7" s="9"/>
      <c r="E7" s="9" t="s">
        <v>21</v>
      </c>
      <c r="F7" s="10" t="n">
        <v>0</v>
      </c>
      <c r="G7" s="10" t="n">
        <v>1</v>
      </c>
      <c r="H7" s="10" t="n">
        <f aca="false">F7*G7</f>
        <v>0</v>
      </c>
      <c r="I7" s="11" t="s">
        <v>14</v>
      </c>
      <c r="J7" s="4"/>
      <c r="K7" s="10" t="n">
        <v>200</v>
      </c>
      <c r="L7" s="10" t="n">
        <v>1</v>
      </c>
      <c r="M7" s="10" t="n">
        <f aca="false">K7*L7</f>
        <v>200</v>
      </c>
      <c r="N7" s="9"/>
      <c r="O7" s="1"/>
    </row>
    <row r="8" customFormat="false" ht="49.35" hidden="false" customHeight="false" outlineLevel="0" collapsed="false">
      <c r="A8" s="1"/>
      <c r="B8" s="8" t="s">
        <v>22</v>
      </c>
      <c r="C8" s="8" t="s">
        <v>23</v>
      </c>
      <c r="D8" s="9"/>
      <c r="E8" s="13"/>
      <c r="F8" s="10" t="n">
        <v>0</v>
      </c>
      <c r="G8" s="10" t="n">
        <v>1</v>
      </c>
      <c r="H8" s="10" t="n">
        <f aca="false">F8*G8</f>
        <v>0</v>
      </c>
      <c r="I8" s="11" t="s">
        <v>14</v>
      </c>
      <c r="J8" s="4"/>
      <c r="K8" s="10" t="n">
        <v>85</v>
      </c>
      <c r="L8" s="10" t="n">
        <v>1</v>
      </c>
      <c r="M8" s="10" t="n">
        <f aca="false">K8*L8</f>
        <v>85</v>
      </c>
      <c r="N8" s="9"/>
      <c r="O8" s="1"/>
    </row>
    <row r="9" customFormat="false" ht="37.3" hidden="false" customHeight="false" outlineLevel="0" collapsed="false">
      <c r="A9" s="1"/>
      <c r="B9" s="8" t="s">
        <v>24</v>
      </c>
      <c r="C9" s="8" t="s">
        <v>25</v>
      </c>
      <c r="D9" s="9"/>
      <c r="E9" s="9" t="s">
        <v>26</v>
      </c>
      <c r="F9" s="10" t="n">
        <v>0</v>
      </c>
      <c r="G9" s="10" t="n">
        <v>1</v>
      </c>
      <c r="H9" s="10" t="n">
        <f aca="false">F9*G9</f>
        <v>0</v>
      </c>
      <c r="I9" s="11" t="s">
        <v>27</v>
      </c>
      <c r="J9" s="4"/>
      <c r="K9" s="10" t="n">
        <v>0</v>
      </c>
      <c r="L9" s="10" t="n">
        <v>1</v>
      </c>
      <c r="M9" s="10" t="n">
        <f aca="false">K9*L9</f>
        <v>0</v>
      </c>
      <c r="N9" s="9"/>
      <c r="O9" s="1"/>
    </row>
    <row r="10" customFormat="false" ht="37.3" hidden="false" customHeight="false" outlineLevel="0" collapsed="false">
      <c r="A10" s="1"/>
      <c r="B10" s="8" t="s">
        <v>28</v>
      </c>
      <c r="C10" s="8" t="s">
        <v>29</v>
      </c>
      <c r="D10" s="9"/>
      <c r="E10" s="9" t="s">
        <v>13</v>
      </c>
      <c r="F10" s="10" t="n">
        <v>0</v>
      </c>
      <c r="G10" s="10" t="n">
        <v>1</v>
      </c>
      <c r="H10" s="10" t="n">
        <f aca="false">F10*G10</f>
        <v>0</v>
      </c>
      <c r="I10" s="11" t="s">
        <v>14</v>
      </c>
      <c r="J10" s="4"/>
      <c r="K10" s="10" t="n">
        <v>0</v>
      </c>
      <c r="L10" s="10" t="n">
        <v>1</v>
      </c>
      <c r="M10" s="10" t="n">
        <f aca="false">K10*L10</f>
        <v>0</v>
      </c>
      <c r="N10" s="9"/>
      <c r="O10" s="1"/>
    </row>
    <row r="11" customFormat="false" ht="25.3" hidden="false" customHeight="false" outlineLevel="0" collapsed="false">
      <c r="A11" s="1"/>
      <c r="B11" s="8" t="s">
        <v>30</v>
      </c>
      <c r="C11" s="8" t="s">
        <v>31</v>
      </c>
      <c r="D11" s="8" t="s">
        <v>32</v>
      </c>
      <c r="E11" s="13" t="s">
        <v>33</v>
      </c>
      <c r="F11" s="10" t="n">
        <f aca="false">136+6+40</f>
        <v>182</v>
      </c>
      <c r="G11" s="10" t="n">
        <v>1</v>
      </c>
      <c r="H11" s="10" t="n">
        <f aca="false">F11*G11</f>
        <v>182</v>
      </c>
      <c r="I11" s="11" t="s">
        <v>14</v>
      </c>
      <c r="J11" s="4"/>
      <c r="K11" s="10" t="n">
        <f aca="false">136+6+40</f>
        <v>182</v>
      </c>
      <c r="L11" s="10" t="n">
        <v>1</v>
      </c>
      <c r="M11" s="10" t="n">
        <f aca="false">K11*L11</f>
        <v>182</v>
      </c>
      <c r="N11" s="9"/>
      <c r="O11" s="1"/>
    </row>
    <row r="12" customFormat="false" ht="49.35" hidden="false" customHeight="false" outlineLevel="0" collapsed="false">
      <c r="A12" s="1"/>
      <c r="B12" s="8" t="s">
        <v>34</v>
      </c>
      <c r="C12" s="9"/>
      <c r="D12" s="9"/>
      <c r="E12" s="13" t="s">
        <v>35</v>
      </c>
      <c r="F12" s="10" t="n">
        <f aca="false">198+26</f>
        <v>224</v>
      </c>
      <c r="G12" s="10" t="n">
        <v>1</v>
      </c>
      <c r="H12" s="10" t="n">
        <f aca="false">F12*G12</f>
        <v>224</v>
      </c>
      <c r="I12" s="11" t="s">
        <v>14</v>
      </c>
      <c r="J12" s="4"/>
      <c r="K12" s="10" t="n">
        <f aca="false">198+26</f>
        <v>224</v>
      </c>
      <c r="L12" s="10" t="n">
        <v>1</v>
      </c>
      <c r="M12" s="10" t="n">
        <f aca="false">K12*L12</f>
        <v>224</v>
      </c>
      <c r="N12" s="9"/>
      <c r="O12" s="1"/>
    </row>
    <row r="13" customFormat="false" ht="49.35" hidden="false" customHeight="false" outlineLevel="0" collapsed="false">
      <c r="A13" s="1"/>
      <c r="B13" s="8" t="s">
        <v>36</v>
      </c>
      <c r="C13" s="8" t="s">
        <v>37</v>
      </c>
      <c r="D13" s="9"/>
      <c r="E13" s="13" t="s">
        <v>38</v>
      </c>
      <c r="F13" s="10" t="n">
        <v>1</v>
      </c>
      <c r="G13" s="10" t="n">
        <v>3</v>
      </c>
      <c r="H13" s="10" t="n">
        <f aca="false">F13*G13</f>
        <v>3</v>
      </c>
      <c r="I13" s="11" t="s">
        <v>14</v>
      </c>
      <c r="J13" s="4"/>
      <c r="K13" s="10" t="n">
        <v>1</v>
      </c>
      <c r="L13" s="10" t="n">
        <v>3</v>
      </c>
      <c r="M13" s="10" t="n">
        <f aca="false">K13*L13</f>
        <v>3</v>
      </c>
      <c r="N13" s="9"/>
      <c r="O13" s="1"/>
    </row>
    <row r="14" customFormat="false" ht="49.35" hidden="false" customHeight="false" outlineLevel="0" collapsed="false">
      <c r="A14" s="1"/>
      <c r="B14" s="8" t="s">
        <v>39</v>
      </c>
      <c r="C14" s="8" t="s">
        <v>40</v>
      </c>
      <c r="D14" s="9"/>
      <c r="E14" s="13" t="s">
        <v>38</v>
      </c>
      <c r="F14" s="10" t="n">
        <f aca="false">12/5</f>
        <v>2.4</v>
      </c>
      <c r="G14" s="10" t="n">
        <v>5</v>
      </c>
      <c r="H14" s="10" t="n">
        <f aca="false">F14*G14</f>
        <v>12</v>
      </c>
      <c r="I14" s="11" t="s">
        <v>14</v>
      </c>
      <c r="J14" s="4"/>
      <c r="K14" s="10" t="n">
        <f aca="false">12/5</f>
        <v>2.4</v>
      </c>
      <c r="L14" s="10" t="n">
        <v>5</v>
      </c>
      <c r="M14" s="10" t="n">
        <f aca="false">K14*L14</f>
        <v>12</v>
      </c>
      <c r="N14" s="9"/>
      <c r="O14" s="1"/>
    </row>
    <row r="15" customFormat="false" ht="61.4" hidden="false" customHeight="false" outlineLevel="0" collapsed="false">
      <c r="A15" s="1"/>
      <c r="B15" s="8" t="s">
        <v>41</v>
      </c>
      <c r="C15" s="9"/>
      <c r="D15" s="9"/>
      <c r="E15" s="13" t="s">
        <v>38</v>
      </c>
      <c r="F15" s="10" t="n">
        <f aca="false">9/5</f>
        <v>1.8</v>
      </c>
      <c r="G15" s="10" t="n">
        <v>5</v>
      </c>
      <c r="H15" s="10" t="n">
        <f aca="false">F15*G15</f>
        <v>9</v>
      </c>
      <c r="I15" s="11" t="s">
        <v>14</v>
      </c>
      <c r="J15" s="4"/>
      <c r="K15" s="10" t="n">
        <f aca="false">9/5</f>
        <v>1.8</v>
      </c>
      <c r="L15" s="10" t="n">
        <v>5</v>
      </c>
      <c r="M15" s="10" t="n">
        <f aca="false">K15*L15</f>
        <v>9</v>
      </c>
      <c r="N15" s="9"/>
      <c r="O15" s="1"/>
    </row>
    <row r="16" customFormat="false" ht="61.4" hidden="false" customHeight="false" outlineLevel="0" collapsed="false">
      <c r="A16" s="1"/>
      <c r="B16" s="8" t="s">
        <v>42</v>
      </c>
      <c r="C16" s="8" t="s">
        <v>43</v>
      </c>
      <c r="D16" s="9"/>
      <c r="E16" s="13" t="s">
        <v>44</v>
      </c>
      <c r="F16" s="10" t="n">
        <v>50</v>
      </c>
      <c r="G16" s="10" t="n">
        <v>1</v>
      </c>
      <c r="H16" s="10" t="n">
        <f aca="false">F16*G16</f>
        <v>50</v>
      </c>
      <c r="I16" s="11" t="s">
        <v>14</v>
      </c>
      <c r="J16" s="4"/>
      <c r="K16" s="10" t="n">
        <v>50</v>
      </c>
      <c r="L16" s="10" t="n">
        <v>1</v>
      </c>
      <c r="M16" s="10" t="n">
        <f aca="false">K16*L16</f>
        <v>50</v>
      </c>
      <c r="N16" s="9"/>
      <c r="O16" s="1"/>
    </row>
    <row r="17" customFormat="false" ht="25.3" hidden="false" customHeight="false" outlineLevel="0" collapsed="false">
      <c r="A17" s="1"/>
      <c r="B17" s="8" t="s">
        <v>45</v>
      </c>
      <c r="C17" s="8" t="s">
        <v>46</v>
      </c>
      <c r="D17" s="9"/>
      <c r="E17" s="9" t="s">
        <v>47</v>
      </c>
      <c r="F17" s="10" t="n">
        <v>5</v>
      </c>
      <c r="G17" s="10" t="n">
        <v>1</v>
      </c>
      <c r="H17" s="10" t="n">
        <f aca="false">F17*G17</f>
        <v>5</v>
      </c>
      <c r="I17" s="11" t="s">
        <v>14</v>
      </c>
      <c r="J17" s="4"/>
      <c r="K17" s="10" t="n">
        <v>5</v>
      </c>
      <c r="L17" s="10" t="n">
        <v>1</v>
      </c>
      <c r="M17" s="10" t="n">
        <f aca="false">K17*L17</f>
        <v>5</v>
      </c>
      <c r="N17" s="9"/>
      <c r="O17" s="1"/>
    </row>
    <row r="18" customFormat="false" ht="15.75" hidden="false" customHeight="false" outlineLevel="0" collapsed="false">
      <c r="A18" s="1"/>
      <c r="B18" s="8" t="s">
        <v>48</v>
      </c>
      <c r="C18" s="9"/>
      <c r="D18" s="9"/>
      <c r="E18" s="9"/>
      <c r="F18" s="9"/>
      <c r="G18" s="10" t="n">
        <v>1</v>
      </c>
      <c r="H18" s="10" t="n">
        <f aca="false">F18*G18</f>
        <v>0</v>
      </c>
      <c r="I18" s="11" t="s">
        <v>49</v>
      </c>
      <c r="J18" s="4"/>
      <c r="K18" s="9"/>
      <c r="L18" s="10" t="n">
        <v>1</v>
      </c>
      <c r="M18" s="10" t="n">
        <f aca="false">K18*L18</f>
        <v>0</v>
      </c>
      <c r="N18" s="9"/>
      <c r="O18" s="1"/>
    </row>
    <row r="19" customFormat="false" ht="37.3" hidden="false" customHeight="false" outlineLevel="0" collapsed="false">
      <c r="A19" s="4"/>
      <c r="B19" s="8" t="s">
        <v>50</v>
      </c>
      <c r="C19" s="8" t="s">
        <v>51</v>
      </c>
      <c r="D19" s="9"/>
      <c r="E19" s="13" t="s">
        <v>52</v>
      </c>
      <c r="F19" s="10" t="n">
        <v>42</v>
      </c>
      <c r="G19" s="10" t="n">
        <v>2</v>
      </c>
      <c r="H19" s="10" t="n">
        <f aca="false">F19*G19</f>
        <v>84</v>
      </c>
      <c r="I19" s="11" t="s">
        <v>14</v>
      </c>
      <c r="J19" s="4"/>
      <c r="K19" s="10" t="n">
        <v>42</v>
      </c>
      <c r="L19" s="10" t="n">
        <v>2</v>
      </c>
      <c r="M19" s="10" t="n">
        <f aca="false">K19*L19</f>
        <v>84</v>
      </c>
      <c r="N19" s="9"/>
      <c r="O19" s="4"/>
    </row>
    <row r="20" customFormat="false" ht="15.75" hidden="false" customHeight="false" outlineLevel="0" collapsed="false">
      <c r="A20" s="4"/>
      <c r="B20" s="8" t="s">
        <v>53</v>
      </c>
      <c r="C20" s="9"/>
      <c r="D20" s="9"/>
      <c r="E20" s="14" t="s">
        <v>54</v>
      </c>
      <c r="F20" s="9"/>
      <c r="G20" s="9"/>
      <c r="H20" s="10" t="n">
        <v>0</v>
      </c>
      <c r="I20" s="11" t="s">
        <v>27</v>
      </c>
      <c r="J20" s="4"/>
      <c r="K20" s="9"/>
      <c r="L20" s="9"/>
      <c r="M20" s="10" t="n">
        <v>0</v>
      </c>
      <c r="N20" s="9"/>
      <c r="O20" s="4"/>
    </row>
    <row r="21" customFormat="false" ht="15.75" hidden="false" customHeight="true" outlineLevel="0" collapsed="false">
      <c r="A21" s="4"/>
      <c r="B21" s="15" t="s">
        <v>55</v>
      </c>
      <c r="C21" s="15"/>
      <c r="D21" s="15"/>
      <c r="E21" s="15"/>
      <c r="F21" s="15"/>
      <c r="G21" s="15"/>
      <c r="H21" s="10" t="n">
        <f aca="false">SUM(H3:H20)</f>
        <v>569</v>
      </c>
      <c r="I21" s="16"/>
      <c r="J21" s="4"/>
      <c r="K21" s="9"/>
      <c r="L21" s="9"/>
      <c r="M21" s="12" t="n">
        <f aca="false">SUM(M4:M20)</f>
        <v>18854</v>
      </c>
      <c r="N21" s="9"/>
      <c r="O21" s="4"/>
    </row>
    <row r="22" customFormat="false" ht="15.75" hidden="false" customHeight="false" outlineLevel="0" collapsed="false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7">
    <mergeCell ref="A1:O1"/>
    <mergeCell ref="A2:A18"/>
    <mergeCell ref="B2:H2"/>
    <mergeCell ref="K2:N2"/>
    <mergeCell ref="O2:O18"/>
    <mergeCell ref="B21:G21"/>
    <mergeCell ref="A22:O22"/>
  </mergeCells>
  <hyperlinks>
    <hyperlink ref="E11" r:id="rId1" display="https://shopee.ph/1pcs-D25L30-CNC-Motor-Jaw-Shaft-Coupler-clamp-Flexible-Coupling-OD-25x30mm-wholesale-Dropshipping-5mm6mm6.35mm8mm10mm12mm-i.427023627.18633291135"/>
    <hyperlink ref="E12" r:id="rId2" display="https://s.shopee.ph/AUhD2Vqr1b"/>
    <hyperlink ref="E13" r:id="rId3" display="https://shopee.ph/(5-PCS)-M3-Allen-Bolt-Stainless-Steel-3mm-Thread-Socket-Head-Cap-Screw-Bolts-and-Nuts-JuanHardware-i.1086609048.21184832007"/>
    <hyperlink ref="E14" r:id="rId4" display="https://shopee.ph/(5-PCS)-M3-Allen-Bolt-Stainless-Steel-3mm-Thread-Socket-Head-Cap-Screw-Bolts-and-Nuts-JuanHardware-i.1086609048.21184832007"/>
    <hyperlink ref="E15" r:id="rId5" display="https://shopee.ph/(5-PCS)-M3-Allen-Bolt-Stainless-Steel-3mm-Thread-Socket-Head-Cap-Screw-Bolts-and-Nuts-JuanHardware-i.1086609048.21184832007"/>
    <hyperlink ref="E16" r:id="rId6" display="https://shopee.ph/MICRO-JST-M-F-to-MICRO-JST-M-F-PH-2.0-CONNECTOR-PLUG-26-AWG-200mm-TERMINAL-WIRE-CABLE-i.76994263.22959505254"/>
    <hyperlink ref="E19" r:id="rId7" display="https://shopee.ph/PC-Pneumatic-Brass-Fitting-Pipe-Push-in-Connectors-BSP-Male-Thread-1-8-1-4-3-8-1-2-Tube-Couplers-i.314235649.5755551448"/>
    <hyperlink ref="E20" r:id="rId8" display="https://www.thingiverse.com/thing:3050607"/>
  </hyperlink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LibreOffice/25.2.5.2$Windows_X86_64 LibreOffice_project/03d19516eb2e1dd5d4ccd751a0d6f35f35e08022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2025-08-25T05:41:55Z</dcterms:modified>
  <cp:revision>2</cp:revision>
  <dc:subject/>
  <dc:title/>
</cp:coreProperties>
</file>