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Folha1" sheetId="1" r:id="rId1"/>
    <sheet name="Folha2" sheetId="2" r:id="rId2"/>
    <sheet name="Folha3" sheetId="3" r:id="rId3"/>
  </sheets>
  <calcPr calcId="145621" iterateDelta="1E-4"/>
</workbook>
</file>

<file path=xl/calcChain.xml><?xml version="1.0" encoding="utf-8"?>
<calcChain xmlns="http://schemas.openxmlformats.org/spreadsheetml/2006/main">
  <c r="J5" i="1" l="1"/>
  <c r="J172" i="1" l="1"/>
  <c r="J95" i="1"/>
  <c r="I16" i="1"/>
  <c r="J170" i="1" l="1"/>
  <c r="J168" i="1"/>
  <c r="J166" i="1"/>
  <c r="J165" i="1"/>
  <c r="D44" i="3"/>
  <c r="D43" i="3"/>
  <c r="D42" i="3"/>
  <c r="E42" i="3" s="1"/>
  <c r="D41" i="3"/>
  <c r="E41" i="3" s="1"/>
  <c r="D40" i="3"/>
  <c r="D39" i="3"/>
  <c r="E39" i="3" s="1"/>
  <c r="D38" i="3"/>
  <c r="D37" i="3"/>
  <c r="D36" i="3"/>
  <c r="D35" i="3"/>
  <c r="D45" i="3" s="1"/>
  <c r="E40" i="3" s="1"/>
  <c r="F170" i="1"/>
  <c r="F169" i="1"/>
  <c r="J169" i="1" s="1"/>
  <c r="F168" i="1"/>
  <c r="F167" i="1"/>
  <c r="J167" i="1" s="1"/>
  <c r="F166" i="1"/>
  <c r="F165" i="1"/>
  <c r="F164" i="1"/>
  <c r="J164" i="1" s="1"/>
  <c r="F163" i="1"/>
  <c r="J163" i="1" s="1"/>
  <c r="F162" i="1"/>
  <c r="J162" i="1" s="1"/>
  <c r="F161" i="1"/>
  <c r="J161" i="1" s="1"/>
  <c r="J126" i="1"/>
  <c r="J125" i="1"/>
  <c r="F88" i="1"/>
  <c r="F87" i="1"/>
  <c r="F86" i="1"/>
  <c r="F85" i="1"/>
  <c r="F89" i="1"/>
  <c r="F90" i="1"/>
  <c r="F91" i="1"/>
  <c r="F92" i="1"/>
  <c r="F93" i="1"/>
  <c r="F84" i="1"/>
  <c r="F6" i="1"/>
  <c r="F7" i="1"/>
  <c r="F8" i="1"/>
  <c r="F9" i="1"/>
  <c r="F10" i="1"/>
  <c r="F11" i="1"/>
  <c r="F12" i="1"/>
  <c r="F13" i="1"/>
  <c r="F14" i="1"/>
  <c r="F5" i="1"/>
  <c r="J171" i="1" l="1"/>
  <c r="K161" i="1" s="1"/>
  <c r="L161" i="1" s="1"/>
  <c r="E43" i="3"/>
  <c r="E36" i="3"/>
  <c r="E44" i="3"/>
  <c r="E37" i="3"/>
  <c r="E38" i="3"/>
  <c r="E35" i="3"/>
  <c r="F35" i="3" s="1"/>
  <c r="F36" i="3" s="1"/>
  <c r="F37" i="3" s="1"/>
  <c r="F38" i="3" s="1"/>
  <c r="F39" i="3" s="1"/>
  <c r="F40" i="3" s="1"/>
  <c r="F41" i="3" s="1"/>
  <c r="F42" i="3" s="1"/>
  <c r="F43" i="3" s="1"/>
  <c r="J93" i="1"/>
  <c r="J92" i="1"/>
  <c r="J91" i="1"/>
  <c r="J90" i="1"/>
  <c r="J89" i="1"/>
  <c r="J88" i="1"/>
  <c r="J87" i="1"/>
  <c r="J86" i="1"/>
  <c r="J85" i="1"/>
  <c r="J84" i="1"/>
  <c r="I14" i="1"/>
  <c r="I13" i="1"/>
  <c r="I12" i="1"/>
  <c r="I11" i="1"/>
  <c r="I10" i="1"/>
  <c r="I9" i="1"/>
  <c r="I8" i="1"/>
  <c r="I7" i="1"/>
  <c r="I6" i="1"/>
  <c r="I5" i="1"/>
  <c r="K163" i="1" l="1"/>
  <c r="K170" i="1"/>
  <c r="K162" i="1"/>
  <c r="L162" i="1" s="1"/>
  <c r="K169" i="1"/>
  <c r="K164" i="1"/>
  <c r="K165" i="1"/>
  <c r="K168" i="1"/>
  <c r="K167" i="1"/>
  <c r="K166" i="1"/>
  <c r="J94" i="1"/>
  <c r="K93" i="1" s="1"/>
  <c r="I15" i="1"/>
  <c r="J13" i="1" s="1"/>
  <c r="L163" i="1" l="1"/>
  <c r="L164" i="1"/>
  <c r="L165" i="1" s="1"/>
  <c r="L166" i="1" s="1"/>
  <c r="L167" i="1" s="1"/>
  <c r="L168" i="1" s="1"/>
  <c r="L169" i="1" s="1"/>
  <c r="K5" i="1"/>
  <c r="K85" i="1"/>
  <c r="K92" i="1"/>
  <c r="K87" i="1"/>
  <c r="K86" i="1"/>
  <c r="K91" i="1"/>
  <c r="K84" i="1"/>
  <c r="L84" i="1" s="1"/>
  <c r="K90" i="1"/>
  <c r="K89" i="1"/>
  <c r="K88" i="1"/>
  <c r="J12" i="1"/>
  <c r="J8" i="1"/>
  <c r="J11" i="1"/>
  <c r="J7" i="1"/>
  <c r="J10" i="1"/>
  <c r="J14" i="1"/>
  <c r="J9" i="1"/>
  <c r="J6" i="1"/>
  <c r="K6" i="1" s="1"/>
  <c r="K7" i="1" l="1"/>
  <c r="K8" i="1" s="1"/>
  <c r="K9" i="1" s="1"/>
  <c r="K10" i="1" s="1"/>
  <c r="K11" i="1" s="1"/>
  <c r="K12" i="1" s="1"/>
  <c r="K13" i="1" s="1"/>
  <c r="L85" i="1"/>
  <c r="L86" i="1" s="1"/>
  <c r="L87" i="1" s="1"/>
  <c r="L88" i="1" s="1"/>
  <c r="L89" i="1" s="1"/>
  <c r="L90" i="1" s="1"/>
  <c r="L91" i="1" s="1"/>
  <c r="L92" i="1" s="1"/>
</calcChain>
</file>

<file path=xl/sharedStrings.xml><?xml version="1.0" encoding="utf-8"?>
<sst xmlns="http://schemas.openxmlformats.org/spreadsheetml/2006/main" count="385" uniqueCount="81">
  <si>
    <t>População de cromossomas gerada aleatóriamente - 1ª Geração</t>
  </si>
  <si>
    <t>Individuo i</t>
  </si>
  <si>
    <t>Qualidade f(i)</t>
  </si>
  <si>
    <t>Probabilidade p(i)</t>
  </si>
  <si>
    <t>Segmento da Roleta r(i)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</si>
  <si>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</si>
  <si>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</si>
  <si>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</si>
  <si>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</si>
  <si>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</si>
  <si>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</si>
  <si>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</si>
  <si>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</si>
  <si>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</si>
  <si>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</si>
  <si>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SOMA</t>
  </si>
  <si>
    <t>Selecção</t>
  </si>
  <si>
    <t>Etilismo:</t>
  </si>
  <si>
    <t>Roleta:</t>
  </si>
  <si>
    <t>Recombinação</t>
  </si>
  <si>
    <t>E 3 pontos de corte aliatórios</t>
  </si>
  <si>
    <t>Individuos Selecionados (Pares)</t>
  </si>
  <si>
    <t>Valores Aleatório [0;1]</t>
  </si>
  <si>
    <t>Ponto de corte</t>
  </si>
  <si>
    <t>Filhos</t>
  </si>
  <si>
    <t>-</t>
  </si>
  <si>
    <t>i'1</t>
  </si>
  <si>
    <t>i'2</t>
  </si>
  <si>
    <t>i7 e i3</t>
  </si>
  <si>
    <t>1,8,12</t>
  </si>
  <si>
    <t>i'3 e i'4</t>
  </si>
  <si>
    <t>i8 e i10</t>
  </si>
  <si>
    <t>i'5 e i'6</t>
  </si>
  <si>
    <t>3,7,10</t>
  </si>
  <si>
    <t>i'7 e i'8</t>
  </si>
  <si>
    <t>5,9,11</t>
  </si>
  <si>
    <t>i'9 e i'10</t>
  </si>
  <si>
    <t>Operador Reprodução</t>
  </si>
  <si>
    <t>Filho</t>
  </si>
  <si>
    <t>Cromossoma</t>
  </si>
  <si>
    <t>i'3</t>
  </si>
  <si>
    <t>i'4</t>
  </si>
  <si>
    <t>i'5</t>
  </si>
  <si>
    <t>i'6</t>
  </si>
  <si>
    <t>i'7</t>
  </si>
  <si>
    <t>i'8</t>
  </si>
  <si>
    <t>i'9</t>
  </si>
  <si>
    <t>i'10</t>
  </si>
  <si>
    <t>Mutação</t>
  </si>
  <si>
    <t>Taxa de Mutação:</t>
  </si>
  <si>
    <t>&gt; Individuo 2, gene 12</t>
  </si>
  <si>
    <t>&gt;Individuo 10, gene 4</t>
  </si>
  <si>
    <t>2ª Iteração</t>
  </si>
  <si>
    <t>3ª Iteração</t>
  </si>
  <si>
    <t>1,4 e 9</t>
  </si>
  <si>
    <t>5,9 e 10</t>
  </si>
  <si>
    <t>Individuo</t>
  </si>
  <si>
    <t>Decimal</t>
  </si>
  <si>
    <t>Função de Avaliação</t>
  </si>
  <si>
    <t>Pais</t>
  </si>
  <si>
    <t>i2 e i8</t>
  </si>
  <si>
    <t>i6 e i2</t>
  </si>
  <si>
    <t>i4 e i1</t>
  </si>
  <si>
    <t>i8 e i5</t>
  </si>
  <si>
    <t>i5 e i9</t>
  </si>
  <si>
    <t>i1 e i2</t>
  </si>
  <si>
    <t>i7 e i1</t>
  </si>
  <si>
    <t>i9 e i5</t>
  </si>
  <si>
    <t>3,6 e 12</t>
  </si>
  <si>
    <t> 1111110000010</t>
  </si>
  <si>
    <t>i7 e i8</t>
  </si>
  <si>
    <t>i2 e i9</t>
  </si>
  <si>
    <t>i3 e i8</t>
  </si>
  <si>
    <t>i4 e i5</t>
  </si>
  <si>
    <t>4,8 e 10</t>
  </si>
  <si>
    <t>2, e 8</t>
  </si>
  <si>
    <t>2,9 e 13</t>
  </si>
  <si>
    <t xml:space="preserve">i7 </t>
  </si>
  <si>
    <t>4,10 e 12</t>
  </si>
  <si>
    <t>2,7 e 11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</si>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</sst>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FFFF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6" xfId="0" applyBorder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5" fillId="0" borderId="0" xfId="0" applyFont="1" applyFill="1" applyBorder="1"/>
    <xf numFmtId="1" fontId="5" fillId="0" borderId="1" xfId="0" applyNumberFormat="1" applyFon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</xdr:row>
      <xdr:rowOff>104775</xdr:rowOff>
    </xdr:from>
    <xdr:to>
      <xdr:col>3</xdr:col>
      <xdr:colOff>390525</xdr:colOff>
      <xdr:row>5</xdr:row>
      <xdr:rowOff>104775</xdr:rowOff>
    </xdr:to>
    <xdr:cxnSp macro="">
      <xdr:nvCxnSpPr>
        <xdr:cNvPr id="4" name="Conexão recta unidireccional 3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6</xdr:row>
      <xdr:rowOff>104775</xdr:rowOff>
    </xdr:from>
    <xdr:to>
      <xdr:col>3</xdr:col>
      <xdr:colOff>390525</xdr:colOff>
      <xdr:row>6</xdr:row>
      <xdr:rowOff>104775</xdr:rowOff>
    </xdr:to>
    <xdr:cxnSp macro="">
      <xdr:nvCxnSpPr>
        <xdr:cNvPr id="5" name="Conexão recta unidireccional 4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7</xdr:row>
      <xdr:rowOff>104775</xdr:rowOff>
    </xdr:from>
    <xdr:to>
      <xdr:col>3</xdr:col>
      <xdr:colOff>390525</xdr:colOff>
      <xdr:row>7</xdr:row>
      <xdr:rowOff>104775</xdr:rowOff>
    </xdr:to>
    <xdr:cxnSp macro="">
      <xdr:nvCxnSpPr>
        <xdr:cNvPr id="6" name="Conexão recta unidireccional 5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</xdr:row>
      <xdr:rowOff>104775</xdr:rowOff>
    </xdr:from>
    <xdr:to>
      <xdr:col>3</xdr:col>
      <xdr:colOff>390525</xdr:colOff>
      <xdr:row>8</xdr:row>
      <xdr:rowOff>104775</xdr:rowOff>
    </xdr:to>
    <xdr:cxnSp macro="">
      <xdr:nvCxnSpPr>
        <xdr:cNvPr id="7" name="Conexão recta unidireccional 6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104775</xdr:rowOff>
    </xdr:from>
    <xdr:to>
      <xdr:col>3</xdr:col>
      <xdr:colOff>390525</xdr:colOff>
      <xdr:row>9</xdr:row>
      <xdr:rowOff>104775</xdr:rowOff>
    </xdr:to>
    <xdr:cxnSp macro="">
      <xdr:nvCxnSpPr>
        <xdr:cNvPr id="8" name="Conexão recta unidireccional 7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10</xdr:row>
      <xdr:rowOff>104775</xdr:rowOff>
    </xdr:from>
    <xdr:to>
      <xdr:col>3</xdr:col>
      <xdr:colOff>390525</xdr:colOff>
      <xdr:row>10</xdr:row>
      <xdr:rowOff>104775</xdr:rowOff>
    </xdr:to>
    <xdr:cxnSp macro="">
      <xdr:nvCxnSpPr>
        <xdr:cNvPr id="9" name="Conexão recta unidireccional 8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</xdr:row>
      <xdr:rowOff>104775</xdr:rowOff>
    </xdr:from>
    <xdr:to>
      <xdr:col>3</xdr:col>
      <xdr:colOff>390525</xdr:colOff>
      <xdr:row>11</xdr:row>
      <xdr:rowOff>104775</xdr:rowOff>
    </xdr:to>
    <xdr:cxnSp macro="">
      <xdr:nvCxnSpPr>
        <xdr:cNvPr id="10" name="Conexão recta unidireccional 9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12</xdr:row>
      <xdr:rowOff>104775</xdr:rowOff>
    </xdr:from>
    <xdr:to>
      <xdr:col>3</xdr:col>
      <xdr:colOff>390525</xdr:colOff>
      <xdr:row>12</xdr:row>
      <xdr:rowOff>104775</xdr:rowOff>
    </xdr:to>
    <xdr:cxnSp macro="">
      <xdr:nvCxnSpPr>
        <xdr:cNvPr id="11" name="Conexão recta unidireccional 10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13</xdr:row>
      <xdr:rowOff>104775</xdr:rowOff>
    </xdr:from>
    <xdr:to>
      <xdr:col>3</xdr:col>
      <xdr:colOff>390525</xdr:colOff>
      <xdr:row>13</xdr:row>
      <xdr:rowOff>104775</xdr:rowOff>
    </xdr:to>
    <xdr:cxnSp macro="">
      <xdr:nvCxnSpPr>
        <xdr:cNvPr id="12" name="Conexão recta unidireccional 11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4</xdr:row>
      <xdr:rowOff>104775</xdr:rowOff>
    </xdr:from>
    <xdr:to>
      <xdr:col>3</xdr:col>
      <xdr:colOff>390525</xdr:colOff>
      <xdr:row>4</xdr:row>
      <xdr:rowOff>104775</xdr:rowOff>
    </xdr:to>
    <xdr:cxnSp macro="">
      <xdr:nvCxnSpPr>
        <xdr:cNvPr id="13" name="Conexão recta unidireccional 12"/>
        <xdr:cNvCxnSpPr/>
      </xdr:nvCxnSpPr>
      <xdr:spPr>
        <a:xfrm>
          <a:off x="2228850" y="885825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84</xdr:row>
      <xdr:rowOff>104775</xdr:rowOff>
    </xdr:from>
    <xdr:to>
      <xdr:col>3</xdr:col>
      <xdr:colOff>390525</xdr:colOff>
      <xdr:row>84</xdr:row>
      <xdr:rowOff>104775</xdr:rowOff>
    </xdr:to>
    <xdr:cxnSp macro="">
      <xdr:nvCxnSpPr>
        <xdr:cNvPr id="14" name="Conexão recta unidireccional 13"/>
        <xdr:cNvCxnSpPr/>
      </xdr:nvCxnSpPr>
      <xdr:spPr>
        <a:xfrm>
          <a:off x="2228850" y="10858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85</xdr:row>
      <xdr:rowOff>104775</xdr:rowOff>
    </xdr:from>
    <xdr:to>
      <xdr:col>3</xdr:col>
      <xdr:colOff>390525</xdr:colOff>
      <xdr:row>85</xdr:row>
      <xdr:rowOff>104775</xdr:rowOff>
    </xdr:to>
    <xdr:cxnSp macro="">
      <xdr:nvCxnSpPr>
        <xdr:cNvPr id="15" name="Conexão recta unidireccional 14"/>
        <xdr:cNvCxnSpPr/>
      </xdr:nvCxnSpPr>
      <xdr:spPr>
        <a:xfrm>
          <a:off x="2228850" y="1285875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86</xdr:row>
      <xdr:rowOff>104775</xdr:rowOff>
    </xdr:from>
    <xdr:to>
      <xdr:col>3</xdr:col>
      <xdr:colOff>390525</xdr:colOff>
      <xdr:row>86</xdr:row>
      <xdr:rowOff>104775</xdr:rowOff>
    </xdr:to>
    <xdr:cxnSp macro="">
      <xdr:nvCxnSpPr>
        <xdr:cNvPr id="16" name="Conexão recta unidireccional 15"/>
        <xdr:cNvCxnSpPr/>
      </xdr:nvCxnSpPr>
      <xdr:spPr>
        <a:xfrm>
          <a:off x="2228850" y="148590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87</xdr:row>
      <xdr:rowOff>104775</xdr:rowOff>
    </xdr:from>
    <xdr:to>
      <xdr:col>3</xdr:col>
      <xdr:colOff>390525</xdr:colOff>
      <xdr:row>87</xdr:row>
      <xdr:rowOff>104775</xdr:rowOff>
    </xdr:to>
    <xdr:cxnSp macro="">
      <xdr:nvCxnSpPr>
        <xdr:cNvPr id="17" name="Conexão recta unidireccional 16"/>
        <xdr:cNvCxnSpPr/>
      </xdr:nvCxnSpPr>
      <xdr:spPr>
        <a:xfrm>
          <a:off x="2228850" y="1685925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88</xdr:row>
      <xdr:rowOff>104775</xdr:rowOff>
    </xdr:from>
    <xdr:to>
      <xdr:col>3</xdr:col>
      <xdr:colOff>390525</xdr:colOff>
      <xdr:row>88</xdr:row>
      <xdr:rowOff>104775</xdr:rowOff>
    </xdr:to>
    <xdr:cxnSp macro="">
      <xdr:nvCxnSpPr>
        <xdr:cNvPr id="18" name="Conexão recta unidireccional 17"/>
        <xdr:cNvCxnSpPr/>
      </xdr:nvCxnSpPr>
      <xdr:spPr>
        <a:xfrm>
          <a:off x="2228850" y="18859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89</xdr:row>
      <xdr:rowOff>104775</xdr:rowOff>
    </xdr:from>
    <xdr:to>
      <xdr:col>3</xdr:col>
      <xdr:colOff>390525</xdr:colOff>
      <xdr:row>89</xdr:row>
      <xdr:rowOff>104775</xdr:rowOff>
    </xdr:to>
    <xdr:cxnSp macro="">
      <xdr:nvCxnSpPr>
        <xdr:cNvPr id="19" name="Conexão recta unidireccional 18"/>
        <xdr:cNvCxnSpPr/>
      </xdr:nvCxnSpPr>
      <xdr:spPr>
        <a:xfrm>
          <a:off x="2228850" y="2085975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90</xdr:row>
      <xdr:rowOff>104775</xdr:rowOff>
    </xdr:from>
    <xdr:to>
      <xdr:col>3</xdr:col>
      <xdr:colOff>390525</xdr:colOff>
      <xdr:row>90</xdr:row>
      <xdr:rowOff>104775</xdr:rowOff>
    </xdr:to>
    <xdr:cxnSp macro="">
      <xdr:nvCxnSpPr>
        <xdr:cNvPr id="20" name="Conexão recta unidireccional 19"/>
        <xdr:cNvCxnSpPr/>
      </xdr:nvCxnSpPr>
      <xdr:spPr>
        <a:xfrm>
          <a:off x="2228850" y="228600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91</xdr:row>
      <xdr:rowOff>104775</xdr:rowOff>
    </xdr:from>
    <xdr:to>
      <xdr:col>3</xdr:col>
      <xdr:colOff>390525</xdr:colOff>
      <xdr:row>91</xdr:row>
      <xdr:rowOff>104775</xdr:rowOff>
    </xdr:to>
    <xdr:cxnSp macro="">
      <xdr:nvCxnSpPr>
        <xdr:cNvPr id="21" name="Conexão recta unidireccional 20"/>
        <xdr:cNvCxnSpPr/>
      </xdr:nvCxnSpPr>
      <xdr:spPr>
        <a:xfrm>
          <a:off x="2228850" y="2486025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92</xdr:row>
      <xdr:rowOff>104775</xdr:rowOff>
    </xdr:from>
    <xdr:to>
      <xdr:col>3</xdr:col>
      <xdr:colOff>390525</xdr:colOff>
      <xdr:row>92</xdr:row>
      <xdr:rowOff>104775</xdr:rowOff>
    </xdr:to>
    <xdr:cxnSp macro="">
      <xdr:nvCxnSpPr>
        <xdr:cNvPr id="22" name="Conexão recta unidireccional 21"/>
        <xdr:cNvCxnSpPr/>
      </xdr:nvCxnSpPr>
      <xdr:spPr>
        <a:xfrm>
          <a:off x="2228850" y="26860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83</xdr:row>
      <xdr:rowOff>104775</xdr:rowOff>
    </xdr:from>
    <xdr:to>
      <xdr:col>3</xdr:col>
      <xdr:colOff>390525</xdr:colOff>
      <xdr:row>83</xdr:row>
      <xdr:rowOff>104775</xdr:rowOff>
    </xdr:to>
    <xdr:cxnSp macro="">
      <xdr:nvCxnSpPr>
        <xdr:cNvPr id="23" name="Conexão recta unidireccional 22"/>
        <xdr:cNvCxnSpPr/>
      </xdr:nvCxnSpPr>
      <xdr:spPr>
        <a:xfrm>
          <a:off x="2228850" y="885825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161</xdr:row>
      <xdr:rowOff>104775</xdr:rowOff>
    </xdr:from>
    <xdr:to>
      <xdr:col>3</xdr:col>
      <xdr:colOff>390525</xdr:colOff>
      <xdr:row>161</xdr:row>
      <xdr:rowOff>104775</xdr:rowOff>
    </xdr:to>
    <xdr:cxnSp macro="">
      <xdr:nvCxnSpPr>
        <xdr:cNvPr id="34" name="Conexão recta unidireccional 33"/>
        <xdr:cNvCxnSpPr/>
      </xdr:nvCxnSpPr>
      <xdr:spPr>
        <a:xfrm>
          <a:off x="2228850" y="166306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162</xdr:row>
      <xdr:rowOff>104775</xdr:rowOff>
    </xdr:from>
    <xdr:to>
      <xdr:col>3</xdr:col>
      <xdr:colOff>390525</xdr:colOff>
      <xdr:row>162</xdr:row>
      <xdr:rowOff>104775</xdr:rowOff>
    </xdr:to>
    <xdr:cxnSp macro="">
      <xdr:nvCxnSpPr>
        <xdr:cNvPr id="35" name="Conexão recta unidireccional 34"/>
        <xdr:cNvCxnSpPr/>
      </xdr:nvCxnSpPr>
      <xdr:spPr>
        <a:xfrm>
          <a:off x="2228850" y="168211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163</xdr:row>
      <xdr:rowOff>104775</xdr:rowOff>
    </xdr:from>
    <xdr:to>
      <xdr:col>3</xdr:col>
      <xdr:colOff>390525</xdr:colOff>
      <xdr:row>163</xdr:row>
      <xdr:rowOff>104775</xdr:rowOff>
    </xdr:to>
    <xdr:cxnSp macro="">
      <xdr:nvCxnSpPr>
        <xdr:cNvPr id="36" name="Conexão recta unidireccional 35"/>
        <xdr:cNvCxnSpPr/>
      </xdr:nvCxnSpPr>
      <xdr:spPr>
        <a:xfrm>
          <a:off x="2228850" y="170116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164</xdr:row>
      <xdr:rowOff>104775</xdr:rowOff>
    </xdr:from>
    <xdr:to>
      <xdr:col>3</xdr:col>
      <xdr:colOff>390525</xdr:colOff>
      <xdr:row>164</xdr:row>
      <xdr:rowOff>104775</xdr:rowOff>
    </xdr:to>
    <xdr:cxnSp macro="">
      <xdr:nvCxnSpPr>
        <xdr:cNvPr id="37" name="Conexão recta unidireccional 36"/>
        <xdr:cNvCxnSpPr/>
      </xdr:nvCxnSpPr>
      <xdr:spPr>
        <a:xfrm>
          <a:off x="2228850" y="172021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165</xdr:row>
      <xdr:rowOff>104775</xdr:rowOff>
    </xdr:from>
    <xdr:to>
      <xdr:col>3</xdr:col>
      <xdr:colOff>390525</xdr:colOff>
      <xdr:row>165</xdr:row>
      <xdr:rowOff>104775</xdr:rowOff>
    </xdr:to>
    <xdr:cxnSp macro="">
      <xdr:nvCxnSpPr>
        <xdr:cNvPr id="38" name="Conexão recta unidireccional 37"/>
        <xdr:cNvCxnSpPr/>
      </xdr:nvCxnSpPr>
      <xdr:spPr>
        <a:xfrm>
          <a:off x="2228850" y="173926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166</xdr:row>
      <xdr:rowOff>104775</xdr:rowOff>
    </xdr:from>
    <xdr:to>
      <xdr:col>3</xdr:col>
      <xdr:colOff>390525</xdr:colOff>
      <xdr:row>166</xdr:row>
      <xdr:rowOff>104775</xdr:rowOff>
    </xdr:to>
    <xdr:cxnSp macro="">
      <xdr:nvCxnSpPr>
        <xdr:cNvPr id="39" name="Conexão recta unidireccional 38"/>
        <xdr:cNvCxnSpPr/>
      </xdr:nvCxnSpPr>
      <xdr:spPr>
        <a:xfrm>
          <a:off x="2228850" y="175831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167</xdr:row>
      <xdr:rowOff>104775</xdr:rowOff>
    </xdr:from>
    <xdr:to>
      <xdr:col>3</xdr:col>
      <xdr:colOff>390525</xdr:colOff>
      <xdr:row>167</xdr:row>
      <xdr:rowOff>104775</xdr:rowOff>
    </xdr:to>
    <xdr:cxnSp macro="">
      <xdr:nvCxnSpPr>
        <xdr:cNvPr id="40" name="Conexão recta unidireccional 39"/>
        <xdr:cNvCxnSpPr/>
      </xdr:nvCxnSpPr>
      <xdr:spPr>
        <a:xfrm>
          <a:off x="2228850" y="177736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168</xdr:row>
      <xdr:rowOff>104775</xdr:rowOff>
    </xdr:from>
    <xdr:to>
      <xdr:col>3</xdr:col>
      <xdr:colOff>390525</xdr:colOff>
      <xdr:row>168</xdr:row>
      <xdr:rowOff>104775</xdr:rowOff>
    </xdr:to>
    <xdr:cxnSp macro="">
      <xdr:nvCxnSpPr>
        <xdr:cNvPr id="41" name="Conexão recta unidireccional 40"/>
        <xdr:cNvCxnSpPr/>
      </xdr:nvCxnSpPr>
      <xdr:spPr>
        <a:xfrm>
          <a:off x="2228850" y="179641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169</xdr:row>
      <xdr:rowOff>104775</xdr:rowOff>
    </xdr:from>
    <xdr:to>
      <xdr:col>3</xdr:col>
      <xdr:colOff>390525</xdr:colOff>
      <xdr:row>169</xdr:row>
      <xdr:rowOff>104775</xdr:rowOff>
    </xdr:to>
    <xdr:cxnSp macro="">
      <xdr:nvCxnSpPr>
        <xdr:cNvPr id="42" name="Conexão recta unidireccional 41"/>
        <xdr:cNvCxnSpPr/>
      </xdr:nvCxnSpPr>
      <xdr:spPr>
        <a:xfrm>
          <a:off x="2228850" y="181546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160</xdr:row>
      <xdr:rowOff>104775</xdr:rowOff>
    </xdr:from>
    <xdr:to>
      <xdr:col>3</xdr:col>
      <xdr:colOff>390525</xdr:colOff>
      <xdr:row>160</xdr:row>
      <xdr:rowOff>104775</xdr:rowOff>
    </xdr:to>
    <xdr:cxnSp macro="">
      <xdr:nvCxnSpPr>
        <xdr:cNvPr id="43" name="Conexão recta unidireccional 42"/>
        <xdr:cNvCxnSpPr/>
      </xdr:nvCxnSpPr>
      <xdr:spPr>
        <a:xfrm>
          <a:off x="2228850" y="16440150"/>
          <a:ext cx="247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3"/>
  <sheetViews>
    <sheetView tabSelected="1" topLeftCell="B31" zoomScaleNormal="100" workbookViewId="0">
      <selection activeCell="H25" sqref="H25"/>
    </sheetView>
  </sheetViews>
  <sheetFormatPr defaultRowHeight="15" x14ac:dyDescent="0.25"/>
  <cols>
    <col min="1" max="2" width="8.5703125"/>
    <col min="3" max="3" width="14.140625"/>
    <col min="4" max="6" width="8.5703125"/>
    <col min="7" max="7" width="15.140625" customWidth="1"/>
    <col min="8" max="8" width="10.42578125" customWidth="1"/>
    <col min="9" max="9" width="14.140625"/>
    <col min="10" max="10" width="17.7109375"/>
    <col min="11" max="11" width="22.85546875"/>
    <col min="12" max="12" width="13.42578125" bestFit="1" customWidth="1"/>
    <col min="13" max="13" width="17.28515625" bestFit="1" customWidth="1"/>
    <col min="14" max="14" width="22.28515625" bestFit="1" customWidth="1"/>
    <col min="15" max="1025" width="8.5703125"/>
  </cols>
  <sheetData>
    <row r="2" spans="2:12" ht="15" customHeight="1" x14ac:dyDescent="0.25">
      <c r="C2" s="40" t="s">
        <v>0</v>
      </c>
      <c r="D2" s="40"/>
      <c r="E2" s="40"/>
      <c r="F2" s="40"/>
      <c r="G2" s="40"/>
      <c r="H2" s="40"/>
      <c r="I2" s="40"/>
      <c r="J2" s="40"/>
      <c r="K2" s="40"/>
      <c r="L2" s="40"/>
    </row>
    <row r="3" spans="2:12" ht="15.75" thickBot="1" x14ac:dyDescent="0.3"/>
    <row r="4" spans="2:12" ht="15.75" customHeight="1" thickTop="1" thickBot="1" x14ac:dyDescent="0.3">
      <c r="B4" s="20" t="s">
        <v>56</v>
      </c>
      <c r="C4" s="20" t="s">
        <v>39</v>
      </c>
      <c r="D4" s="19"/>
      <c r="E4" s="20" t="s">
        <v>57</v>
      </c>
      <c r="F4" s="20" t="s">
        <v>58</v>
      </c>
      <c r="H4" s="16" t="s">
        <v>1</v>
      </c>
      <c r="I4" s="16" t="s">
        <v>2</v>
      </c>
      <c r="J4" s="16" t="s">
        <v>3</v>
      </c>
      <c r="K4" s="16" t="s">
        <v>4</v>
      </c>
    </row>
    <row r="5" spans="2:12" ht="15.75" customHeight="1" thickTop="1" thickBot="1" x14ac:dyDescent="0.3">
      <c r="B5" s="21" t="s">
        <v>5</v>
      </c>
      <c r="C5" s="22">
        <v>1100111010111</v>
      </c>
      <c r="D5" s="19"/>
      <c r="E5" s="23">
        <v>6615</v>
      </c>
      <c r="F5" s="23">
        <f>(1+((E5*6)/((2^13)-1)))</f>
        <v>5.8455622024172875</v>
      </c>
      <c r="H5" s="1" t="s">
        <v>5</v>
      </c>
      <c r="I5" s="4">
        <f t="shared" ref="I5:I14" si="0">(F5-3)^2</f>
        <v>8.097224247825924</v>
      </c>
      <c r="J5" s="4">
        <f>I5/I15</f>
        <v>0.14304360855131007</v>
      </c>
      <c r="K5" s="4">
        <f>J5</f>
        <v>0.14304360855131007</v>
      </c>
    </row>
    <row r="6" spans="2:12" ht="15.75" customHeight="1" thickTop="1" thickBot="1" x14ac:dyDescent="0.3">
      <c r="B6" s="21" t="s">
        <v>6</v>
      </c>
      <c r="C6" s="22">
        <v>1111011110110</v>
      </c>
      <c r="D6" s="19"/>
      <c r="E6" s="23">
        <v>7926</v>
      </c>
      <c r="F6" s="23">
        <f t="shared" ref="F6:F14" si="1">(1+((E6*6)/((2^13)-1)))</f>
        <v>6.8058845073861551</v>
      </c>
      <c r="H6" s="1" t="s">
        <v>6</v>
      </c>
      <c r="I6" s="4">
        <f t="shared" si="0"/>
        <v>14.484756883561957</v>
      </c>
      <c r="J6" s="4">
        <f>I6/I15</f>
        <v>0.25588421787496407</v>
      </c>
      <c r="K6" s="4">
        <f t="shared" ref="K6:K13" si="2">K5+J6</f>
        <v>0.39892782642627411</v>
      </c>
    </row>
    <row r="7" spans="2:12" ht="15.75" customHeight="1" thickTop="1" thickBot="1" x14ac:dyDescent="0.3">
      <c r="B7" s="21" t="s">
        <v>7</v>
      </c>
      <c r="C7" s="22">
        <v>100100111101</v>
      </c>
      <c r="D7" s="19"/>
      <c r="E7" s="23">
        <v>2365</v>
      </c>
      <c r="F7" s="23">
        <f t="shared" si="1"/>
        <v>2.7323892076669516</v>
      </c>
      <c r="H7" s="1" t="s">
        <v>7</v>
      </c>
      <c r="I7" s="4">
        <f t="shared" si="0"/>
        <v>7.1615536173121955E-2</v>
      </c>
      <c r="J7" s="4">
        <f>I7/I15</f>
        <v>1.2651427710293143E-3</v>
      </c>
      <c r="K7" s="4">
        <f t="shared" si="2"/>
        <v>0.40019296919730341</v>
      </c>
    </row>
    <row r="8" spans="2:12" ht="15.75" customHeight="1" thickTop="1" thickBot="1" x14ac:dyDescent="0.3">
      <c r="B8" s="21" t="s">
        <v>8</v>
      </c>
      <c r="C8" s="22">
        <v>1100110001111</v>
      </c>
      <c r="D8" s="19"/>
      <c r="E8" s="23">
        <v>6543</v>
      </c>
      <c r="F8" s="23">
        <f t="shared" si="1"/>
        <v>5.7928213893297524</v>
      </c>
      <c r="H8" s="1" t="s">
        <v>8</v>
      </c>
      <c r="I8" s="4">
        <f t="shared" si="0"/>
        <v>7.7998513126977684</v>
      </c>
      <c r="J8" s="4">
        <f>I8/I15</f>
        <v>0.1377902900776804</v>
      </c>
      <c r="K8" s="4">
        <f t="shared" si="2"/>
        <v>0.5379832592749838</v>
      </c>
    </row>
    <row r="9" spans="2:12" ht="15.75" customHeight="1" thickTop="1" thickBot="1" x14ac:dyDescent="0.3">
      <c r="B9" s="21" t="s">
        <v>9</v>
      </c>
      <c r="C9" s="22">
        <v>10110001111</v>
      </c>
      <c r="D9" s="19"/>
      <c r="E9" s="23">
        <v>1423</v>
      </c>
      <c r="F9" s="23">
        <f t="shared" si="1"/>
        <v>2.0423635697717009</v>
      </c>
      <c r="H9" s="1" t="s">
        <v>9</v>
      </c>
      <c r="I9" s="4">
        <f t="shared" si="0"/>
        <v>0.91706753250040007</v>
      </c>
      <c r="J9" s="4">
        <f>I9/I15</f>
        <v>1.6200693610446147E-2</v>
      </c>
      <c r="K9" s="4">
        <f t="shared" si="2"/>
        <v>0.55418395288542999</v>
      </c>
    </row>
    <row r="10" spans="2:12" ht="15.75" customHeight="1" thickTop="1" thickBot="1" x14ac:dyDescent="0.3">
      <c r="B10" s="21" t="s">
        <v>10</v>
      </c>
      <c r="C10" s="22">
        <v>1011101101011</v>
      </c>
      <c r="D10" s="19"/>
      <c r="E10" s="23">
        <v>5995</v>
      </c>
      <c r="F10" s="23">
        <f t="shared" si="1"/>
        <v>5.3914052008301798</v>
      </c>
      <c r="H10" s="1" t="s">
        <v>10</v>
      </c>
      <c r="I10" s="4">
        <f t="shared" si="0"/>
        <v>5.7188188345576325</v>
      </c>
      <c r="J10" s="4">
        <f>I10/I15</f>
        <v>0.10102727276769718</v>
      </c>
      <c r="K10" s="4">
        <f t="shared" si="2"/>
        <v>0.65521122565312717</v>
      </c>
    </row>
    <row r="11" spans="2:12" ht="15.75" customHeight="1" thickTop="1" thickBot="1" x14ac:dyDescent="0.3">
      <c r="B11" s="21" t="s">
        <v>11</v>
      </c>
      <c r="C11" s="22">
        <v>1000000011011</v>
      </c>
      <c r="D11" s="19"/>
      <c r="E11" s="23">
        <v>4123</v>
      </c>
      <c r="F11" s="23">
        <f t="shared" si="1"/>
        <v>4.0201440605542675</v>
      </c>
      <c r="H11" s="1" t="s">
        <v>11</v>
      </c>
      <c r="I11" s="4">
        <f t="shared" si="0"/>
        <v>1.040693904284149</v>
      </c>
      <c r="J11" s="4">
        <f>I11/I15</f>
        <v>1.8384647245767709E-2</v>
      </c>
      <c r="K11" s="4">
        <f t="shared" si="2"/>
        <v>0.67359587289889489</v>
      </c>
    </row>
    <row r="12" spans="2:12" ht="15.75" customHeight="1" thickTop="1" thickBot="1" x14ac:dyDescent="0.3">
      <c r="B12" s="21" t="s">
        <v>12</v>
      </c>
      <c r="C12" s="22">
        <v>1111101000010</v>
      </c>
      <c r="D12" s="19"/>
      <c r="E12" s="23">
        <v>8002</v>
      </c>
      <c r="F12" s="23">
        <f t="shared" si="1"/>
        <v>6.86155536564522</v>
      </c>
      <c r="H12" s="1" t="s">
        <v>12</v>
      </c>
      <c r="I12" s="4">
        <f t="shared" si="0"/>
        <v>14.911609841943388</v>
      </c>
      <c r="J12" s="4">
        <f>I12/I15</f>
        <v>0.26342489917745809</v>
      </c>
      <c r="K12" s="4">
        <f t="shared" si="2"/>
        <v>0.93702077207635304</v>
      </c>
    </row>
    <row r="13" spans="2:12" ht="15.75" customHeight="1" thickTop="1" thickBot="1" x14ac:dyDescent="0.3">
      <c r="B13" s="21" t="s">
        <v>13</v>
      </c>
      <c r="C13" s="22">
        <v>110110011101</v>
      </c>
      <c r="D13" s="19"/>
      <c r="E13" s="23">
        <v>3485</v>
      </c>
      <c r="F13" s="23">
        <f t="shared" si="1"/>
        <v>3.5528018556952752</v>
      </c>
      <c r="H13" s="1" t="s">
        <v>13</v>
      </c>
      <c r="I13" s="4">
        <f t="shared" si="0"/>
        <v>0.30558989166013983</v>
      </c>
      <c r="J13" s="4">
        <f>I13/I15</f>
        <v>5.3984772438045048E-3</v>
      </c>
      <c r="K13" s="4">
        <f t="shared" si="2"/>
        <v>0.94241924932015753</v>
      </c>
    </row>
    <row r="14" spans="2:12" ht="15.75" customHeight="1" thickTop="1" thickBot="1" x14ac:dyDescent="0.3">
      <c r="B14" s="21" t="s">
        <v>14</v>
      </c>
      <c r="C14" s="22">
        <v>1010001001011</v>
      </c>
      <c r="D14" s="19"/>
      <c r="E14" s="23">
        <v>5195</v>
      </c>
      <c r="F14" s="23">
        <f t="shared" si="1"/>
        <v>4.8053961665242344</v>
      </c>
      <c r="H14" s="1" t="s">
        <v>14</v>
      </c>
      <c r="I14" s="4">
        <f t="shared" si="0"/>
        <v>3.2594553181004011</v>
      </c>
      <c r="J14" s="4">
        <f>I14/I15</f>
        <v>5.7580750679842488E-2</v>
      </c>
      <c r="K14" s="2">
        <v>1</v>
      </c>
    </row>
    <row r="15" spans="2:12" ht="15.75" customHeight="1" thickTop="1" thickBot="1" x14ac:dyDescent="0.3">
      <c r="H15" s="35" t="s">
        <v>15</v>
      </c>
      <c r="I15" s="36">
        <f>SUM(I5:I14)</f>
        <v>56.606683303304884</v>
      </c>
    </row>
    <row r="16" spans="2:12" ht="16.5" thickTop="1" thickBot="1" x14ac:dyDescent="0.3">
      <c r="H16" s="37" t="s">
        <v>80</v>
      </c>
      <c r="I16" s="4">
        <f>I15/10</f>
        <v>5.6606683303304886</v>
      </c>
    </row>
    <row r="17" spans="3:9" ht="15" customHeight="1" thickTop="1" x14ac:dyDescent="0.25">
      <c r="D17" s="6"/>
      <c r="E17" s="6"/>
      <c r="F17" s="6"/>
      <c r="G17" s="6"/>
      <c r="H17" s="6"/>
      <c r="I17" s="6"/>
    </row>
    <row r="18" spans="3:9" ht="15" customHeight="1" x14ac:dyDescent="0.25">
      <c r="D18" s="6"/>
      <c r="E18" s="7"/>
      <c r="F18" s="7"/>
      <c r="G18" s="7"/>
      <c r="H18" s="6"/>
      <c r="I18" s="6"/>
    </row>
    <row r="19" spans="3:9" ht="15" customHeight="1" x14ac:dyDescent="0.25">
      <c r="D19" s="6"/>
      <c r="E19" s="7"/>
      <c r="F19" s="7"/>
      <c r="G19" s="7"/>
      <c r="H19" s="6"/>
      <c r="I19" s="6"/>
    </row>
    <row r="20" spans="3:9" ht="15" customHeight="1" x14ac:dyDescent="0.25">
      <c r="C20" s="40" t="s">
        <v>16</v>
      </c>
      <c r="D20" s="40"/>
      <c r="E20" s="40"/>
      <c r="F20" s="40"/>
      <c r="G20" s="40"/>
      <c r="H20" s="40"/>
      <c r="I20" s="40"/>
    </row>
    <row r="21" spans="3:9" ht="15.75" customHeight="1" x14ac:dyDescent="0.25">
      <c r="D21" s="6"/>
      <c r="E21" s="7"/>
      <c r="F21" s="7"/>
      <c r="G21" s="7"/>
      <c r="H21" s="6"/>
      <c r="I21" s="6"/>
    </row>
    <row r="22" spans="3:9" ht="15.75" customHeight="1" x14ac:dyDescent="0.25">
      <c r="C22" s="17" t="s">
        <v>17</v>
      </c>
      <c r="D22" s="45" t="s">
        <v>60</v>
      </c>
      <c r="E22" s="45"/>
      <c r="F22" s="7"/>
    </row>
    <row r="23" spans="3:9" ht="15.75" customHeight="1" x14ac:dyDescent="0.25">
      <c r="C23" s="46" t="s">
        <v>18</v>
      </c>
      <c r="D23" s="8">
        <v>0.62</v>
      </c>
      <c r="E23" s="1" t="s">
        <v>10</v>
      </c>
      <c r="F23" s="7"/>
    </row>
    <row r="24" spans="3:9" ht="15.75" customHeight="1" x14ac:dyDescent="0.25">
      <c r="C24" s="46"/>
      <c r="D24" s="8">
        <v>0.23</v>
      </c>
      <c r="E24" s="1" t="s">
        <v>6</v>
      </c>
      <c r="F24" s="7"/>
    </row>
    <row r="25" spans="3:9" ht="15.75" customHeight="1" x14ac:dyDescent="0.25">
      <c r="C25" s="46"/>
      <c r="D25" s="8">
        <v>0.85</v>
      </c>
      <c r="E25" s="1" t="s">
        <v>12</v>
      </c>
      <c r="F25" s="7"/>
    </row>
    <row r="26" spans="3:9" ht="15.75" customHeight="1" x14ac:dyDescent="0.25">
      <c r="C26" s="46"/>
      <c r="D26" s="8">
        <v>0.98</v>
      </c>
      <c r="E26" s="1" t="s">
        <v>14</v>
      </c>
      <c r="F26" s="7"/>
    </row>
    <row r="27" spans="3:9" ht="15.75" customHeight="1" x14ac:dyDescent="0.25">
      <c r="C27" s="46"/>
      <c r="D27" s="8">
        <v>0.42</v>
      </c>
      <c r="E27" s="1" t="s">
        <v>8</v>
      </c>
      <c r="F27" s="6"/>
      <c r="G27" s="13"/>
      <c r="H27" s="13"/>
      <c r="I27" s="13"/>
    </row>
    <row r="28" spans="3:9" ht="15.75" customHeight="1" x14ac:dyDescent="0.25">
      <c r="C28" s="46"/>
      <c r="D28" s="8">
        <v>2E-3</v>
      </c>
      <c r="E28" s="1" t="s">
        <v>5</v>
      </c>
      <c r="F28" s="6"/>
      <c r="G28" s="13"/>
      <c r="H28" s="13"/>
      <c r="I28" s="13"/>
    </row>
    <row r="29" spans="3:9" ht="15.75" customHeight="1" x14ac:dyDescent="0.25">
      <c r="C29" s="46"/>
      <c r="D29" s="8">
        <v>0.83199999999999996</v>
      </c>
      <c r="E29" s="1" t="s">
        <v>12</v>
      </c>
      <c r="G29" s="13"/>
      <c r="H29" s="13"/>
      <c r="I29" s="13"/>
    </row>
    <row r="30" spans="3:9" ht="15.75" customHeight="1" x14ac:dyDescent="0.25">
      <c r="C30" s="46"/>
      <c r="D30" s="8">
        <v>0.56200000000000006</v>
      </c>
      <c r="E30" s="1" t="s">
        <v>9</v>
      </c>
    </row>
    <row r="31" spans="3:9" ht="15" customHeight="1" x14ac:dyDescent="0.25">
      <c r="D31" s="9"/>
    </row>
    <row r="32" spans="3:9" ht="15" customHeight="1" x14ac:dyDescent="0.25">
      <c r="D32" s="9"/>
    </row>
    <row r="33" spans="3:11" ht="15" customHeight="1" x14ac:dyDescent="0.25">
      <c r="C33" s="40" t="s">
        <v>19</v>
      </c>
      <c r="D33" s="40"/>
      <c r="E33" s="40"/>
      <c r="F33" s="40"/>
      <c r="G33" s="40"/>
      <c r="H33" s="40"/>
      <c r="I33" s="40"/>
      <c r="J33" s="10">
        <v>0.75</v>
      </c>
      <c r="K33" t="s">
        <v>20</v>
      </c>
    </row>
    <row r="35" spans="3:11" ht="15.75" customHeight="1" x14ac:dyDescent="0.25">
      <c r="C35" s="39" t="s">
        <v>21</v>
      </c>
      <c r="D35" s="39"/>
      <c r="E35" s="39"/>
      <c r="F35" s="39" t="s">
        <v>22</v>
      </c>
      <c r="G35" s="39"/>
      <c r="H35" s="39"/>
      <c r="I35" s="17" t="s">
        <v>23</v>
      </c>
      <c r="J35" s="17" t="s">
        <v>24</v>
      </c>
    </row>
    <row r="36" spans="3:11" ht="15.75" customHeight="1" x14ac:dyDescent="0.25">
      <c r="C36" s="45" t="s">
        <v>6</v>
      </c>
      <c r="D36" s="45"/>
      <c r="E36" s="45"/>
      <c r="F36" s="45" t="s">
        <v>25</v>
      </c>
      <c r="G36" s="45"/>
      <c r="H36" s="45"/>
      <c r="I36" s="1" t="s">
        <v>25</v>
      </c>
      <c r="J36" s="1" t="s">
        <v>26</v>
      </c>
    </row>
    <row r="37" spans="3:11" ht="15.75" customHeight="1" x14ac:dyDescent="0.25">
      <c r="C37" s="45" t="s">
        <v>12</v>
      </c>
      <c r="D37" s="45"/>
      <c r="E37" s="45"/>
      <c r="F37" s="45" t="s">
        <v>25</v>
      </c>
      <c r="G37" s="45"/>
      <c r="H37" s="45"/>
      <c r="I37" s="1" t="s">
        <v>25</v>
      </c>
      <c r="J37" s="1" t="s">
        <v>27</v>
      </c>
    </row>
    <row r="38" spans="3:11" ht="15.75" customHeight="1" x14ac:dyDescent="0.25">
      <c r="C38" s="45" t="s">
        <v>61</v>
      </c>
      <c r="D38" s="45"/>
      <c r="E38" s="45"/>
      <c r="F38" s="45">
        <v>0.44</v>
      </c>
      <c r="G38" s="45"/>
      <c r="H38" s="45"/>
      <c r="I38" s="1" t="s">
        <v>29</v>
      </c>
      <c r="J38" s="1" t="s">
        <v>30</v>
      </c>
    </row>
    <row r="39" spans="3:11" ht="15.75" customHeight="1" x14ac:dyDescent="0.25">
      <c r="C39" s="45" t="s">
        <v>31</v>
      </c>
      <c r="D39" s="45"/>
      <c r="E39" s="45"/>
      <c r="F39" s="45">
        <v>0.82</v>
      </c>
      <c r="G39" s="45"/>
      <c r="H39" s="45"/>
      <c r="I39" s="1" t="s">
        <v>25</v>
      </c>
      <c r="J39" s="1" t="s">
        <v>32</v>
      </c>
    </row>
    <row r="40" spans="3:11" ht="15.75" customHeight="1" x14ac:dyDescent="0.25">
      <c r="C40" s="45" t="s">
        <v>62</v>
      </c>
      <c r="D40" s="45"/>
      <c r="E40" s="45"/>
      <c r="F40" s="45">
        <v>0.28999999999999998</v>
      </c>
      <c r="G40" s="45"/>
      <c r="H40" s="45"/>
      <c r="I40" s="1" t="s">
        <v>33</v>
      </c>
      <c r="J40" s="1" t="s">
        <v>34</v>
      </c>
    </row>
    <row r="41" spans="3:11" ht="15.75" customHeight="1" x14ac:dyDescent="0.25">
      <c r="C41" s="45" t="s">
        <v>63</v>
      </c>
      <c r="D41" s="45"/>
      <c r="E41" s="45"/>
      <c r="F41" s="45">
        <v>0.73</v>
      </c>
      <c r="G41" s="45"/>
      <c r="H41" s="45"/>
      <c r="I41" s="1" t="s">
        <v>35</v>
      </c>
      <c r="J41" s="1" t="s">
        <v>36</v>
      </c>
    </row>
    <row r="44" spans="3:11" ht="15" customHeight="1" x14ac:dyDescent="0.25">
      <c r="C44" s="40" t="s">
        <v>37</v>
      </c>
      <c r="D44" s="40"/>
      <c r="E44" s="40"/>
      <c r="F44" s="40"/>
      <c r="G44" s="40"/>
      <c r="H44" s="40"/>
      <c r="I44" s="40"/>
    </row>
    <row r="46" spans="3:11" ht="15.75" customHeight="1" x14ac:dyDescent="0.25">
      <c r="C46" s="17" t="s">
        <v>38</v>
      </c>
      <c r="D46" s="39" t="s">
        <v>39</v>
      </c>
      <c r="E46" s="39"/>
      <c r="F46" s="39"/>
    </row>
    <row r="47" spans="3:11" ht="15.75" customHeight="1" x14ac:dyDescent="0.25">
      <c r="C47" s="1" t="s">
        <v>26</v>
      </c>
      <c r="D47" s="38">
        <v>1111011110110</v>
      </c>
      <c r="E47" s="38"/>
      <c r="F47" s="38"/>
      <c r="G47" s="11"/>
      <c r="I47" s="11"/>
    </row>
    <row r="48" spans="3:11" ht="15.75" customHeight="1" x14ac:dyDescent="0.25">
      <c r="C48" s="1" t="s">
        <v>27</v>
      </c>
      <c r="D48" s="38">
        <v>1111101000010</v>
      </c>
      <c r="E48" s="38"/>
      <c r="F48" s="38"/>
      <c r="G48" s="11"/>
      <c r="I48" s="11"/>
    </row>
    <row r="49" spans="3:9" ht="15.75" customHeight="1" x14ac:dyDescent="0.25">
      <c r="C49" s="1" t="s">
        <v>40</v>
      </c>
      <c r="D49" s="38">
        <v>1111011101010</v>
      </c>
      <c r="E49" s="38"/>
      <c r="F49" s="38"/>
      <c r="I49" s="11"/>
    </row>
    <row r="50" spans="3:9" ht="15.75" customHeight="1" x14ac:dyDescent="0.25">
      <c r="C50" s="1" t="s">
        <v>41</v>
      </c>
      <c r="D50" s="48">
        <v>1011101110111</v>
      </c>
      <c r="E50" s="49"/>
      <c r="F50" s="50"/>
    </row>
    <row r="51" spans="3:9" ht="15.75" customHeight="1" x14ac:dyDescent="0.25">
      <c r="C51" s="1" t="s">
        <v>42</v>
      </c>
      <c r="D51" s="38">
        <v>1111101000010</v>
      </c>
      <c r="E51" s="38"/>
      <c r="F51" s="38"/>
      <c r="G51" s="11"/>
    </row>
    <row r="52" spans="3:9" ht="15.75" customHeight="1" x14ac:dyDescent="0.25">
      <c r="C52" s="1" t="s">
        <v>43</v>
      </c>
      <c r="D52" s="38">
        <v>1010001001011</v>
      </c>
      <c r="E52" s="38"/>
      <c r="F52" s="38"/>
      <c r="G52" s="11"/>
    </row>
    <row r="53" spans="3:9" ht="15.75" customHeight="1" x14ac:dyDescent="0.25">
      <c r="C53" s="1" t="s">
        <v>44</v>
      </c>
      <c r="D53" s="38">
        <v>1100111001111</v>
      </c>
      <c r="E53" s="38"/>
      <c r="F53" s="38"/>
    </row>
    <row r="54" spans="3:9" ht="15.75" customHeight="1" x14ac:dyDescent="0.25">
      <c r="C54" s="1" t="s">
        <v>45</v>
      </c>
      <c r="D54" s="38">
        <v>1100110010111</v>
      </c>
      <c r="E54" s="38"/>
      <c r="F54" s="38"/>
    </row>
    <row r="55" spans="3:9" ht="15.75" customHeight="1" x14ac:dyDescent="0.25">
      <c r="C55" s="1" t="s">
        <v>46</v>
      </c>
      <c r="D55" s="38">
        <v>1111110000011</v>
      </c>
      <c r="E55" s="38"/>
      <c r="F55" s="38"/>
    </row>
    <row r="56" spans="3:9" ht="15.75" customHeight="1" x14ac:dyDescent="0.25">
      <c r="C56" s="1" t="s">
        <v>47</v>
      </c>
      <c r="D56" s="38">
        <v>10101001110</v>
      </c>
      <c r="E56" s="38"/>
      <c r="F56" s="38"/>
    </row>
    <row r="59" spans="3:9" ht="15" customHeight="1" x14ac:dyDescent="0.25">
      <c r="C59" s="40" t="s">
        <v>48</v>
      </c>
      <c r="D59" s="40"/>
      <c r="E59" s="40"/>
      <c r="F59" s="40"/>
      <c r="G59" s="40"/>
      <c r="H59" s="40"/>
      <c r="I59" s="40"/>
    </row>
    <row r="61" spans="3:9" ht="15" customHeight="1" x14ac:dyDescent="0.25">
      <c r="C61" s="41" t="s">
        <v>49</v>
      </c>
      <c r="D61" s="41"/>
      <c r="E61" s="12">
        <v>1.4999999999999999E-2</v>
      </c>
    </row>
    <row r="63" spans="3:9" ht="15" customHeight="1" x14ac:dyDescent="0.25">
      <c r="C63" s="41" t="s">
        <v>50</v>
      </c>
      <c r="D63" s="41"/>
      <c r="E63" s="41"/>
      <c r="F63" s="41"/>
    </row>
    <row r="64" spans="3:9" ht="15" customHeight="1" x14ac:dyDescent="0.25">
      <c r="C64" s="41" t="s">
        <v>51</v>
      </c>
      <c r="D64" s="41"/>
      <c r="E64" s="41"/>
      <c r="F64" s="41"/>
    </row>
    <row r="66" spans="3:10" ht="15.75" thickBot="1" x14ac:dyDescent="0.3"/>
    <row r="67" spans="3:10" ht="15.75" customHeight="1" thickTop="1" thickBot="1" x14ac:dyDescent="0.3">
      <c r="C67" s="18" t="s">
        <v>38</v>
      </c>
      <c r="D67" s="39" t="s">
        <v>39</v>
      </c>
      <c r="E67" s="39"/>
      <c r="F67" s="39"/>
    </row>
    <row r="68" spans="3:10" ht="15.75" customHeight="1" thickTop="1" thickBot="1" x14ac:dyDescent="0.3">
      <c r="C68" s="15" t="s">
        <v>26</v>
      </c>
      <c r="D68" s="38">
        <v>1111011110110</v>
      </c>
      <c r="E68" s="38"/>
      <c r="F68" s="38"/>
      <c r="G68" s="11"/>
    </row>
    <row r="69" spans="3:10" ht="15.75" customHeight="1" thickTop="1" thickBot="1" x14ac:dyDescent="0.3">
      <c r="C69" s="15" t="s">
        <v>27</v>
      </c>
      <c r="D69" s="38">
        <v>1111101000000</v>
      </c>
      <c r="E69" s="38"/>
      <c r="F69" s="38"/>
    </row>
    <row r="70" spans="3:10" ht="15.75" customHeight="1" thickTop="1" thickBot="1" x14ac:dyDescent="0.3">
      <c r="C70" s="15" t="s">
        <v>40</v>
      </c>
      <c r="D70" s="38">
        <v>1111011101010</v>
      </c>
      <c r="E70" s="38"/>
      <c r="F70" s="38"/>
      <c r="I70" s="28"/>
      <c r="J70" s="28"/>
    </row>
    <row r="71" spans="3:10" ht="15.75" customHeight="1" thickTop="1" thickBot="1" x14ac:dyDescent="0.3">
      <c r="C71" s="15" t="s">
        <v>41</v>
      </c>
      <c r="D71" s="48">
        <v>1011101110111</v>
      </c>
      <c r="E71" s="49"/>
      <c r="F71" s="50"/>
      <c r="I71" s="29"/>
      <c r="J71" s="28"/>
    </row>
    <row r="72" spans="3:10" ht="15.75" customHeight="1" thickTop="1" thickBot="1" x14ac:dyDescent="0.3">
      <c r="C72" s="15" t="s">
        <v>42</v>
      </c>
      <c r="D72" s="38">
        <v>1111101000010</v>
      </c>
      <c r="E72" s="38"/>
      <c r="F72" s="38"/>
      <c r="G72" s="11"/>
    </row>
    <row r="73" spans="3:10" ht="15.75" customHeight="1" thickTop="1" thickBot="1" x14ac:dyDescent="0.3">
      <c r="C73" s="15" t="s">
        <v>43</v>
      </c>
      <c r="D73" s="38">
        <v>1010001001011</v>
      </c>
      <c r="E73" s="38"/>
      <c r="F73" s="38"/>
      <c r="G73" s="11"/>
    </row>
    <row r="74" spans="3:10" ht="15.75" customHeight="1" thickTop="1" thickBot="1" x14ac:dyDescent="0.3">
      <c r="C74" s="15" t="s">
        <v>44</v>
      </c>
      <c r="D74" s="38">
        <v>1100111001111</v>
      </c>
      <c r="E74" s="38"/>
      <c r="F74" s="38"/>
    </row>
    <row r="75" spans="3:10" ht="15.75" customHeight="1" thickTop="1" thickBot="1" x14ac:dyDescent="0.3">
      <c r="C75" s="15" t="s">
        <v>45</v>
      </c>
      <c r="D75" s="38">
        <v>1100110010111</v>
      </c>
      <c r="E75" s="38"/>
      <c r="F75" s="38"/>
    </row>
    <row r="76" spans="3:10" ht="15.75" customHeight="1" thickTop="1" thickBot="1" x14ac:dyDescent="0.3">
      <c r="C76" s="15" t="s">
        <v>46</v>
      </c>
      <c r="D76" s="38">
        <v>1111110000011</v>
      </c>
      <c r="E76" s="38"/>
      <c r="F76" s="38"/>
    </row>
    <row r="77" spans="3:10" ht="15.75" customHeight="1" thickTop="1" thickBot="1" x14ac:dyDescent="0.3">
      <c r="C77" s="15" t="s">
        <v>47</v>
      </c>
      <c r="D77" s="38">
        <v>11101001110</v>
      </c>
      <c r="E77" s="38"/>
      <c r="F77" s="38"/>
    </row>
    <row r="78" spans="3:10" ht="15.75" thickTop="1" x14ac:dyDescent="0.25"/>
    <row r="81" spans="2:12" ht="15" customHeight="1" x14ac:dyDescent="0.25">
      <c r="C81" s="47" t="s">
        <v>52</v>
      </c>
      <c r="D81" s="47"/>
      <c r="E81" s="47"/>
      <c r="F81" s="47"/>
      <c r="G81" s="47"/>
      <c r="H81" s="47"/>
      <c r="I81" s="47"/>
    </row>
    <row r="82" spans="2:12" ht="15.75" thickBot="1" x14ac:dyDescent="0.3"/>
    <row r="83" spans="2:12" ht="15" customHeight="1" thickTop="1" thickBot="1" x14ac:dyDescent="0.3">
      <c r="B83" s="18" t="s">
        <v>38</v>
      </c>
      <c r="C83" s="18" t="s">
        <v>39</v>
      </c>
      <c r="E83" s="20" t="s">
        <v>57</v>
      </c>
      <c r="F83" s="20" t="s">
        <v>58</v>
      </c>
      <c r="I83" s="16" t="s">
        <v>1</v>
      </c>
      <c r="J83" s="16" t="s">
        <v>2</v>
      </c>
      <c r="K83" s="16" t="s">
        <v>3</v>
      </c>
      <c r="L83" s="16" t="s">
        <v>4</v>
      </c>
    </row>
    <row r="84" spans="2:12" ht="15" customHeight="1" thickTop="1" thickBot="1" x14ac:dyDescent="0.3">
      <c r="B84" s="15" t="s">
        <v>26</v>
      </c>
      <c r="C84" s="14">
        <v>1111011110110</v>
      </c>
      <c r="D84" s="19"/>
      <c r="E84" s="3">
        <v>7926</v>
      </c>
      <c r="F84" s="3">
        <f>(1+((E84*6)/((2^13)-1)))</f>
        <v>6.8058845073861551</v>
      </c>
      <c r="I84" s="1" t="s">
        <v>5</v>
      </c>
      <c r="J84" s="4">
        <f t="shared" ref="J84:J93" si="3">(F84-3)^2</f>
        <v>14.484756883561957</v>
      </c>
      <c r="K84" s="4">
        <f>J84/J94</f>
        <v>0.14585357196187482</v>
      </c>
      <c r="L84" s="4">
        <f>K84</f>
        <v>0.14585357196187482</v>
      </c>
    </row>
    <row r="85" spans="2:12" ht="15" customHeight="1" thickTop="1" thickBot="1" x14ac:dyDescent="0.3">
      <c r="B85" s="15" t="s">
        <v>27</v>
      </c>
      <c r="C85" s="14">
        <v>1111101000000</v>
      </c>
      <c r="D85" s="19"/>
      <c r="E85" s="3">
        <v>8000</v>
      </c>
      <c r="F85" s="3">
        <f t="shared" ref="F85:F93" si="4">(1+((E85*6)/((2^13)-1)))</f>
        <v>6.8600903430594551</v>
      </c>
      <c r="I85" s="1" t="s">
        <v>6</v>
      </c>
      <c r="J85" s="4">
        <f t="shared" si="3"/>
        <v>14.900297456580862</v>
      </c>
      <c r="K85" s="4">
        <f>J85/J94</f>
        <v>0.1500378380394555</v>
      </c>
      <c r="L85" s="4">
        <f t="shared" ref="L85:L92" si="5">L84+K85</f>
        <v>0.29589141000133035</v>
      </c>
    </row>
    <row r="86" spans="2:12" ht="15" customHeight="1" thickTop="1" thickBot="1" x14ac:dyDescent="0.3">
      <c r="B86" s="15" t="s">
        <v>40</v>
      </c>
      <c r="C86" s="14">
        <v>1111011101010</v>
      </c>
      <c r="D86" s="19"/>
      <c r="E86" s="3">
        <v>7914</v>
      </c>
      <c r="F86" s="3">
        <f t="shared" si="4"/>
        <v>6.797094371871566</v>
      </c>
      <c r="I86" s="1" t="s">
        <v>7</v>
      </c>
      <c r="J86" s="4">
        <f t="shared" si="3"/>
        <v>14.417925668898722</v>
      </c>
      <c r="K86" s="4">
        <f>J86/J94</f>
        <v>0.14518061821777395</v>
      </c>
      <c r="L86" s="4">
        <f t="shared" si="5"/>
        <v>0.4410720282191043</v>
      </c>
    </row>
    <row r="87" spans="2:12" ht="15" customHeight="1" thickTop="1" thickBot="1" x14ac:dyDescent="0.3">
      <c r="B87" s="15" t="s">
        <v>41</v>
      </c>
      <c r="C87" s="14">
        <v>1011101110111</v>
      </c>
      <c r="D87" s="19"/>
      <c r="E87" s="3">
        <v>6007</v>
      </c>
      <c r="F87" s="3">
        <f t="shared" si="4"/>
        <v>5.400195336344769</v>
      </c>
      <c r="I87" s="1" t="s">
        <v>8</v>
      </c>
      <c r="J87" s="4">
        <f t="shared" si="3"/>
        <v>5.7609376526111786</v>
      </c>
      <c r="K87" s="4">
        <f>J87/J94</f>
        <v>5.8009488266700639E-2</v>
      </c>
      <c r="L87" s="4">
        <f t="shared" si="5"/>
        <v>0.49908151648580495</v>
      </c>
    </row>
    <row r="88" spans="2:12" ht="15" customHeight="1" thickTop="1" thickBot="1" x14ac:dyDescent="0.3">
      <c r="B88" s="15" t="s">
        <v>42</v>
      </c>
      <c r="C88" s="14">
        <v>1111101000010</v>
      </c>
      <c r="D88" s="19"/>
      <c r="E88" s="3">
        <v>8002</v>
      </c>
      <c r="F88" s="3">
        <f t="shared" si="4"/>
        <v>6.86155536564522</v>
      </c>
      <c r="I88" s="1" t="s">
        <v>9</v>
      </c>
      <c r="J88" s="4">
        <f t="shared" si="3"/>
        <v>14.911609841943388</v>
      </c>
      <c r="K88" s="4">
        <f>J88/J94</f>
        <v>0.15015174756695374</v>
      </c>
      <c r="L88" s="4">
        <f t="shared" si="5"/>
        <v>0.64923326405275872</v>
      </c>
    </row>
    <row r="89" spans="2:12" ht="15" customHeight="1" thickTop="1" thickBot="1" x14ac:dyDescent="0.3">
      <c r="B89" s="15" t="s">
        <v>43</v>
      </c>
      <c r="C89" s="14">
        <v>1010001001011</v>
      </c>
      <c r="D89" s="19"/>
      <c r="E89" s="3">
        <v>5195</v>
      </c>
      <c r="F89" s="3">
        <f t="shared" si="4"/>
        <v>4.8053961665242344</v>
      </c>
      <c r="I89" s="1" t="s">
        <v>10</v>
      </c>
      <c r="J89" s="4">
        <f t="shared" si="3"/>
        <v>3.2594553181004011</v>
      </c>
      <c r="K89" s="4">
        <f>J89/J94</f>
        <v>3.2820930624978886E-2</v>
      </c>
      <c r="L89" s="4">
        <f t="shared" si="5"/>
        <v>0.68205419467773765</v>
      </c>
    </row>
    <row r="90" spans="2:12" ht="15" customHeight="1" thickTop="1" thickBot="1" x14ac:dyDescent="0.3">
      <c r="B90" s="15" t="s">
        <v>44</v>
      </c>
      <c r="C90" s="14">
        <v>1100111001111</v>
      </c>
      <c r="D90" s="19"/>
      <c r="E90" s="3">
        <v>6607</v>
      </c>
      <c r="F90" s="3">
        <f t="shared" si="4"/>
        <v>5.8397021120742281</v>
      </c>
      <c r="I90" s="1" t="s">
        <v>11</v>
      </c>
      <c r="J90" s="4">
        <f t="shared" si="3"/>
        <v>8.0639080853188325</v>
      </c>
      <c r="K90" s="4">
        <f>J90/J94</f>
        <v>8.1199139735009945E-2</v>
      </c>
      <c r="L90" s="4">
        <f t="shared" si="5"/>
        <v>0.76325333441274756</v>
      </c>
    </row>
    <row r="91" spans="2:12" ht="15" customHeight="1" thickTop="1" thickBot="1" x14ac:dyDescent="0.3">
      <c r="B91" s="15" t="s">
        <v>45</v>
      </c>
      <c r="C91" s="14">
        <v>1100110010111</v>
      </c>
      <c r="D91" s="19"/>
      <c r="E91" s="3">
        <v>6551</v>
      </c>
      <c r="F91" s="3">
        <f t="shared" si="4"/>
        <v>5.7986814796728119</v>
      </c>
      <c r="I91" s="1" t="s">
        <v>12</v>
      </c>
      <c r="J91" s="4">
        <f t="shared" si="3"/>
        <v>7.8326180246636001</v>
      </c>
      <c r="K91" s="4">
        <f>J91/J94</f>
        <v>7.8870175446756827E-2</v>
      </c>
      <c r="L91" s="4">
        <f t="shared" si="5"/>
        <v>0.84212350985950435</v>
      </c>
    </row>
    <row r="92" spans="2:12" ht="15" customHeight="1" thickTop="1" thickBot="1" x14ac:dyDescent="0.3">
      <c r="B92" s="15" t="s">
        <v>46</v>
      </c>
      <c r="C92" s="14">
        <v>1111110000011</v>
      </c>
      <c r="D92" s="19"/>
      <c r="E92" s="3">
        <v>8067</v>
      </c>
      <c r="F92" s="3">
        <f t="shared" si="4"/>
        <v>6.9091685996825785</v>
      </c>
      <c r="I92" s="1" t="s">
        <v>13</v>
      </c>
      <c r="J92" s="4">
        <f t="shared" si="3"/>
        <v>15.281599140744252</v>
      </c>
      <c r="K92" s="4">
        <f>J92/J94</f>
        <v>0.15387733725075553</v>
      </c>
      <c r="L92" s="4">
        <f t="shared" si="5"/>
        <v>0.99600084711025993</v>
      </c>
    </row>
    <row r="93" spans="2:12" ht="15" customHeight="1" thickTop="1" thickBot="1" x14ac:dyDescent="0.3">
      <c r="B93" s="15" t="s">
        <v>47</v>
      </c>
      <c r="C93" s="14">
        <v>11101001110</v>
      </c>
      <c r="D93" s="19"/>
      <c r="E93" s="3">
        <v>1870</v>
      </c>
      <c r="F93" s="3">
        <f t="shared" si="4"/>
        <v>2.3697961176901474</v>
      </c>
      <c r="I93" s="1" t="s">
        <v>14</v>
      </c>
      <c r="J93" s="4">
        <f t="shared" si="3"/>
        <v>0.39715693327841051</v>
      </c>
      <c r="K93" s="4">
        <f>J93/J94</f>
        <v>3.9991528897401381E-3</v>
      </c>
      <c r="L93" s="2">
        <v>1</v>
      </c>
    </row>
    <row r="94" spans="2:12" ht="16.5" thickTop="1" thickBot="1" x14ac:dyDescent="0.3">
      <c r="I94" s="24" t="s">
        <v>15</v>
      </c>
      <c r="J94" s="4">
        <f>SUM(J84:J93)</f>
        <v>99.310265005701609</v>
      </c>
    </row>
    <row r="95" spans="2:12" ht="16.5" thickTop="1" thickBot="1" x14ac:dyDescent="0.3">
      <c r="I95" s="37" t="s">
        <v>80</v>
      </c>
      <c r="J95" s="4">
        <f>J94/10</f>
        <v>9.9310265005701606</v>
      </c>
    </row>
    <row r="96" spans="2:12" ht="15.75" thickTop="1" x14ac:dyDescent="0.25"/>
    <row r="98" spans="3:11" x14ac:dyDescent="0.25">
      <c r="C98" s="40" t="s">
        <v>16</v>
      </c>
      <c r="D98" s="40"/>
      <c r="E98" s="40"/>
      <c r="F98" s="40"/>
      <c r="G98" s="40"/>
      <c r="H98" s="40"/>
      <c r="I98" s="40"/>
    </row>
    <row r="99" spans="3:11" ht="15.75" thickBot="1" x14ac:dyDescent="0.3">
      <c r="D99" s="6"/>
      <c r="E99" s="7"/>
      <c r="F99" s="7"/>
      <c r="G99" s="7"/>
      <c r="H99" s="6"/>
      <c r="I99" s="6"/>
    </row>
    <row r="100" spans="3:11" ht="16.5" thickTop="1" thickBot="1" x14ac:dyDescent="0.3">
      <c r="C100" s="17" t="s">
        <v>17</v>
      </c>
      <c r="D100" s="45" t="s">
        <v>64</v>
      </c>
      <c r="E100" s="45"/>
      <c r="F100" s="7"/>
    </row>
    <row r="101" spans="3:11" ht="16.5" thickTop="1" thickBot="1" x14ac:dyDescent="0.3">
      <c r="C101" s="46" t="s">
        <v>18</v>
      </c>
      <c r="D101" s="8">
        <v>3.2000000000000001E-2</v>
      </c>
      <c r="E101" s="1" t="s">
        <v>5</v>
      </c>
      <c r="F101" s="7"/>
    </row>
    <row r="102" spans="3:11" ht="16.5" thickTop="1" thickBot="1" x14ac:dyDescent="0.3">
      <c r="C102" s="46"/>
      <c r="D102" s="8">
        <v>0.216</v>
      </c>
      <c r="E102" s="1" t="s">
        <v>6</v>
      </c>
      <c r="F102" s="7"/>
    </row>
    <row r="103" spans="3:11" ht="16.5" thickTop="1" thickBot="1" x14ac:dyDescent="0.3">
      <c r="C103" s="46"/>
      <c r="D103" s="8">
        <v>0.74199999999999999</v>
      </c>
      <c r="E103" s="1" t="s">
        <v>11</v>
      </c>
      <c r="F103" s="7"/>
    </row>
    <row r="104" spans="3:11" ht="16.5" thickTop="1" thickBot="1" x14ac:dyDescent="0.3">
      <c r="C104" s="46"/>
      <c r="D104" s="8">
        <v>0.14399999999999999</v>
      </c>
      <c r="E104" s="1" t="s">
        <v>5</v>
      </c>
      <c r="F104" s="7"/>
    </row>
    <row r="105" spans="3:11" ht="16.5" thickTop="1" thickBot="1" x14ac:dyDescent="0.3">
      <c r="C105" s="46"/>
      <c r="D105" s="8">
        <v>0.93</v>
      </c>
      <c r="E105" s="1" t="s">
        <v>13</v>
      </c>
      <c r="F105" s="6"/>
      <c r="G105" s="13"/>
      <c r="H105" s="13"/>
      <c r="I105" s="13"/>
    </row>
    <row r="106" spans="3:11" ht="16.5" thickTop="1" thickBot="1" x14ac:dyDescent="0.3">
      <c r="C106" s="46"/>
      <c r="D106" s="8">
        <v>0.57299999999999995</v>
      </c>
      <c r="E106" s="1" t="s">
        <v>9</v>
      </c>
      <c r="F106" s="6"/>
      <c r="G106" s="13"/>
      <c r="H106" s="13"/>
      <c r="I106" s="13"/>
    </row>
    <row r="107" spans="3:11" ht="16.5" thickTop="1" thickBot="1" x14ac:dyDescent="0.3">
      <c r="C107" s="46"/>
      <c r="D107" s="8">
        <v>0.68400000000000005</v>
      </c>
      <c r="E107" s="1" t="s">
        <v>11</v>
      </c>
      <c r="G107" s="13"/>
      <c r="H107" s="13"/>
      <c r="I107" s="13"/>
    </row>
    <row r="108" spans="3:11" ht="16.5" thickTop="1" thickBot="1" x14ac:dyDescent="0.3">
      <c r="C108" s="46"/>
      <c r="D108" s="8">
        <v>0.38600000000000001</v>
      </c>
      <c r="E108" s="1" t="s">
        <v>7</v>
      </c>
    </row>
    <row r="109" spans="3:11" ht="15.75" thickTop="1" x14ac:dyDescent="0.25">
      <c r="D109" s="9"/>
    </row>
    <row r="110" spans="3:11" x14ac:dyDescent="0.25">
      <c r="D110" s="9"/>
    </row>
    <row r="111" spans="3:11" x14ac:dyDescent="0.25">
      <c r="C111" s="40" t="s">
        <v>19</v>
      </c>
      <c r="D111" s="40"/>
      <c r="E111" s="40"/>
      <c r="F111" s="40"/>
      <c r="G111" s="40"/>
      <c r="H111" s="40"/>
      <c r="I111" s="40"/>
      <c r="J111" s="10">
        <v>0.75</v>
      </c>
      <c r="K111" t="s">
        <v>20</v>
      </c>
    </row>
    <row r="112" spans="3:11" ht="15.75" thickBot="1" x14ac:dyDescent="0.3"/>
    <row r="113" spans="3:10" ht="16.5" thickTop="1" thickBot="1" x14ac:dyDescent="0.3">
      <c r="C113" s="39" t="s">
        <v>21</v>
      </c>
      <c r="D113" s="39"/>
      <c r="E113" s="39"/>
      <c r="F113" s="39" t="s">
        <v>22</v>
      </c>
      <c r="G113" s="39"/>
      <c r="H113" s="39"/>
      <c r="I113" s="17" t="s">
        <v>23</v>
      </c>
      <c r="J113" s="17" t="s">
        <v>24</v>
      </c>
    </row>
    <row r="114" spans="3:10" ht="16.5" thickTop="1" thickBot="1" x14ac:dyDescent="0.3">
      <c r="C114" s="45" t="s">
        <v>9</v>
      </c>
      <c r="D114" s="45"/>
      <c r="E114" s="45"/>
      <c r="F114" s="45" t="s">
        <v>25</v>
      </c>
      <c r="G114" s="45"/>
      <c r="H114" s="45"/>
      <c r="I114" s="1" t="s">
        <v>25</v>
      </c>
      <c r="J114" s="1" t="s">
        <v>26</v>
      </c>
    </row>
    <row r="115" spans="3:10" ht="16.5" thickTop="1" thickBot="1" x14ac:dyDescent="0.3">
      <c r="C115" s="45" t="s">
        <v>13</v>
      </c>
      <c r="D115" s="45"/>
      <c r="E115" s="45"/>
      <c r="F115" s="45" t="s">
        <v>25</v>
      </c>
      <c r="G115" s="45"/>
      <c r="H115" s="45"/>
      <c r="I115" s="1" t="s">
        <v>25</v>
      </c>
      <c r="J115" s="1" t="s">
        <v>27</v>
      </c>
    </row>
    <row r="116" spans="3:10" ht="16.5" thickTop="1" thickBot="1" x14ac:dyDescent="0.3">
      <c r="C116" s="45" t="s">
        <v>65</v>
      </c>
      <c r="D116" s="45"/>
      <c r="E116" s="45"/>
      <c r="F116" s="45">
        <v>0.1</v>
      </c>
      <c r="G116" s="45"/>
      <c r="H116" s="45"/>
      <c r="I116" s="1" t="s">
        <v>54</v>
      </c>
      <c r="J116" s="1" t="s">
        <v>30</v>
      </c>
    </row>
    <row r="117" spans="3:10" ht="16.5" thickTop="1" thickBot="1" x14ac:dyDescent="0.3">
      <c r="C117" s="45" t="s">
        <v>66</v>
      </c>
      <c r="D117" s="45"/>
      <c r="E117" s="45"/>
      <c r="F117" s="45">
        <v>0.93</v>
      </c>
      <c r="G117" s="45"/>
      <c r="H117" s="45"/>
      <c r="I117" s="1" t="s">
        <v>25</v>
      </c>
      <c r="J117" s="1" t="s">
        <v>32</v>
      </c>
    </row>
    <row r="118" spans="3:10" ht="16.5" thickTop="1" thickBot="1" x14ac:dyDescent="0.3">
      <c r="C118" s="45" t="s">
        <v>67</v>
      </c>
      <c r="D118" s="45"/>
      <c r="E118" s="45"/>
      <c r="F118" s="45">
        <v>0.37</v>
      </c>
      <c r="G118" s="45"/>
      <c r="H118" s="45"/>
      <c r="I118" s="1" t="s">
        <v>68</v>
      </c>
      <c r="J118" s="1" t="s">
        <v>34</v>
      </c>
    </row>
    <row r="119" spans="3:10" ht="16.5" thickTop="1" thickBot="1" x14ac:dyDescent="0.3">
      <c r="C119" s="45" t="s">
        <v>28</v>
      </c>
      <c r="D119" s="45"/>
      <c r="E119" s="45"/>
      <c r="F119" s="45">
        <v>0.7</v>
      </c>
      <c r="G119" s="45"/>
      <c r="H119" s="45"/>
      <c r="I119" s="1" t="s">
        <v>55</v>
      </c>
      <c r="J119" s="1" t="s">
        <v>36</v>
      </c>
    </row>
    <row r="120" spans="3:10" ht="15.75" thickTop="1" x14ac:dyDescent="0.25"/>
    <row r="122" spans="3:10" x14ac:dyDescent="0.25">
      <c r="C122" s="40" t="s">
        <v>37</v>
      </c>
      <c r="D122" s="40"/>
      <c r="E122" s="40"/>
      <c r="F122" s="40"/>
      <c r="G122" s="40"/>
      <c r="H122" s="40"/>
      <c r="I122" s="40"/>
    </row>
    <row r="123" spans="3:10" ht="15.75" thickBot="1" x14ac:dyDescent="0.3"/>
    <row r="124" spans="3:10" ht="16.5" thickTop="1" thickBot="1" x14ac:dyDescent="0.3">
      <c r="C124" s="17" t="s">
        <v>38</v>
      </c>
      <c r="D124" s="39" t="s">
        <v>39</v>
      </c>
      <c r="E124" s="39"/>
      <c r="F124" s="39"/>
    </row>
    <row r="125" spans="3:10" ht="16.5" thickTop="1" thickBot="1" x14ac:dyDescent="0.3">
      <c r="C125" s="1" t="s">
        <v>26</v>
      </c>
      <c r="D125" s="38"/>
      <c r="E125" s="38"/>
      <c r="F125" s="38"/>
      <c r="G125" s="11"/>
      <c r="I125" s="11"/>
      <c r="J125">
        <f ca="1">RANDBETWEEN(1,13)</f>
        <v>9</v>
      </c>
    </row>
    <row r="126" spans="3:10" ht="16.5" thickTop="1" thickBot="1" x14ac:dyDescent="0.3">
      <c r="C126" s="1" t="s">
        <v>27</v>
      </c>
      <c r="D126" s="38"/>
      <c r="E126" s="38"/>
      <c r="F126" s="38"/>
      <c r="G126" s="11"/>
      <c r="I126" s="11"/>
      <c r="J126">
        <f ca="1">RANDBETWEEN(1,13)</f>
        <v>10</v>
      </c>
    </row>
    <row r="127" spans="3:10" ht="16.5" thickTop="1" thickBot="1" x14ac:dyDescent="0.3">
      <c r="C127" s="1" t="s">
        <v>40</v>
      </c>
      <c r="D127" s="38"/>
      <c r="E127" s="38"/>
      <c r="F127" s="38"/>
      <c r="I127" s="11"/>
    </row>
    <row r="128" spans="3:10" ht="16.5" thickTop="1" thickBot="1" x14ac:dyDescent="0.3">
      <c r="C128" s="1" t="s">
        <v>41</v>
      </c>
      <c r="D128" s="42"/>
      <c r="E128" s="43"/>
      <c r="F128" s="44"/>
    </row>
    <row r="129" spans="3:11" ht="16.5" thickTop="1" thickBot="1" x14ac:dyDescent="0.3">
      <c r="C129" s="1" t="s">
        <v>42</v>
      </c>
      <c r="D129" s="38"/>
      <c r="E129" s="38"/>
      <c r="F129" s="38"/>
      <c r="G129" s="11"/>
    </row>
    <row r="130" spans="3:11" ht="16.5" thickTop="1" thickBot="1" x14ac:dyDescent="0.3">
      <c r="C130" s="1" t="s">
        <v>43</v>
      </c>
      <c r="D130" s="38"/>
      <c r="E130" s="38"/>
      <c r="F130" s="38"/>
      <c r="G130" s="11"/>
    </row>
    <row r="131" spans="3:11" ht="16.5" thickTop="1" thickBot="1" x14ac:dyDescent="0.3">
      <c r="C131" s="1" t="s">
        <v>44</v>
      </c>
      <c r="D131" s="38"/>
      <c r="E131" s="38"/>
      <c r="F131" s="38"/>
    </row>
    <row r="132" spans="3:11" ht="16.5" thickTop="1" thickBot="1" x14ac:dyDescent="0.3">
      <c r="C132" s="1" t="s">
        <v>45</v>
      </c>
      <c r="D132" s="38"/>
      <c r="E132" s="38"/>
      <c r="F132" s="38"/>
    </row>
    <row r="133" spans="3:11" ht="16.5" thickTop="1" thickBot="1" x14ac:dyDescent="0.3">
      <c r="C133" s="1" t="s">
        <v>46</v>
      </c>
      <c r="D133" s="38"/>
      <c r="E133" s="38"/>
      <c r="F133" s="38"/>
    </row>
    <row r="134" spans="3:11" ht="16.5" thickTop="1" thickBot="1" x14ac:dyDescent="0.3">
      <c r="C134" s="1" t="s">
        <v>47</v>
      </c>
      <c r="D134" s="38"/>
      <c r="E134" s="38"/>
      <c r="F134" s="38"/>
    </row>
    <row r="135" spans="3:11" ht="15.75" thickTop="1" x14ac:dyDescent="0.25"/>
    <row r="137" spans="3:11" x14ac:dyDescent="0.25">
      <c r="C137" s="40" t="s">
        <v>48</v>
      </c>
      <c r="D137" s="40"/>
      <c r="E137" s="40"/>
      <c r="F137" s="40"/>
      <c r="G137" s="40"/>
      <c r="H137" s="40"/>
      <c r="I137" s="40"/>
    </row>
    <row r="139" spans="3:11" x14ac:dyDescent="0.25">
      <c r="C139" s="41" t="s">
        <v>49</v>
      </c>
      <c r="D139" s="41"/>
      <c r="E139" s="12">
        <v>1.4999999999999999E-2</v>
      </c>
    </row>
    <row r="140" spans="3:11" x14ac:dyDescent="0.25">
      <c r="K140" s="11"/>
    </row>
    <row r="141" spans="3:11" x14ac:dyDescent="0.25">
      <c r="C141" s="41" t="s">
        <v>50</v>
      </c>
      <c r="D141" s="41"/>
      <c r="E141" s="41"/>
      <c r="F141" s="41"/>
    </row>
    <row r="142" spans="3:11" x14ac:dyDescent="0.25">
      <c r="C142" s="41" t="s">
        <v>51</v>
      </c>
      <c r="D142" s="41"/>
      <c r="E142" s="41"/>
      <c r="F142" s="41"/>
    </row>
    <row r="144" spans="3:11" ht="15.75" thickBot="1" x14ac:dyDescent="0.3"/>
    <row r="145" spans="2:12" ht="16.5" thickTop="1" thickBot="1" x14ac:dyDescent="0.3">
      <c r="C145" s="17" t="s">
        <v>38</v>
      </c>
      <c r="D145" s="39" t="s">
        <v>39</v>
      </c>
      <c r="E145" s="39"/>
      <c r="F145" s="39"/>
    </row>
    <row r="146" spans="2:12" ht="16.5" thickTop="1" thickBot="1" x14ac:dyDescent="0.3">
      <c r="C146" s="1" t="s">
        <v>26</v>
      </c>
      <c r="D146" s="38">
        <v>1111101000010</v>
      </c>
      <c r="E146" s="38"/>
      <c r="F146" s="38"/>
      <c r="G146" s="11"/>
    </row>
    <row r="147" spans="2:12" ht="16.5" thickTop="1" thickBot="1" x14ac:dyDescent="0.3">
      <c r="C147" s="1" t="s">
        <v>27</v>
      </c>
      <c r="D147" s="38">
        <v>1111110000011</v>
      </c>
      <c r="E147" s="38"/>
      <c r="F147" s="38"/>
    </row>
    <row r="148" spans="2:12" ht="16.5" thickTop="1" thickBot="1" x14ac:dyDescent="0.3">
      <c r="C148" s="1" t="s">
        <v>40</v>
      </c>
      <c r="D148" s="38">
        <v>1111011110000</v>
      </c>
      <c r="E148" s="38"/>
      <c r="F148" s="38"/>
    </row>
    <row r="149" spans="2:12" ht="16.5" thickTop="1" thickBot="1" x14ac:dyDescent="0.3">
      <c r="C149" s="1" t="s">
        <v>41</v>
      </c>
      <c r="D149" s="38">
        <v>1111101000111</v>
      </c>
      <c r="E149" s="38"/>
      <c r="F149" s="38"/>
    </row>
    <row r="150" spans="2:12" ht="16.5" thickTop="1" thickBot="1" x14ac:dyDescent="0.3">
      <c r="C150" s="1" t="s">
        <v>42</v>
      </c>
      <c r="D150" s="38">
        <v>1100111001111</v>
      </c>
      <c r="E150" s="38"/>
      <c r="F150" s="38"/>
      <c r="G150" s="11"/>
    </row>
    <row r="151" spans="2:12" ht="16.5" thickTop="1" thickBot="1" x14ac:dyDescent="0.3">
      <c r="C151" s="1" t="s">
        <v>43</v>
      </c>
      <c r="D151" s="38">
        <v>1111011110110</v>
      </c>
      <c r="E151" s="38"/>
      <c r="F151" s="38"/>
      <c r="G151" s="11"/>
    </row>
    <row r="152" spans="2:12" ht="16.5" thickTop="1" thickBot="1" x14ac:dyDescent="0.3">
      <c r="C152" s="1" t="s">
        <v>44</v>
      </c>
      <c r="D152" s="38" t="s">
        <v>69</v>
      </c>
      <c r="E152" s="38"/>
      <c r="F152" s="38"/>
    </row>
    <row r="153" spans="2:12" ht="16.5" thickTop="1" thickBot="1" x14ac:dyDescent="0.3">
      <c r="C153" s="1" t="s">
        <v>45</v>
      </c>
      <c r="D153" s="38">
        <v>1111111000011</v>
      </c>
      <c r="E153" s="38"/>
      <c r="F153" s="38"/>
    </row>
    <row r="154" spans="2:12" ht="16.5" thickTop="1" thickBot="1" x14ac:dyDescent="0.3">
      <c r="C154" s="1" t="s">
        <v>46</v>
      </c>
      <c r="D154" s="38">
        <v>1100111101010</v>
      </c>
      <c r="E154" s="38"/>
      <c r="F154" s="38"/>
    </row>
    <row r="155" spans="2:12" ht="16.5" thickTop="1" thickBot="1" x14ac:dyDescent="0.3">
      <c r="C155" s="1" t="s">
        <v>47</v>
      </c>
      <c r="D155" s="38">
        <v>1111011001111</v>
      </c>
      <c r="E155" s="38"/>
      <c r="F155" s="38"/>
    </row>
    <row r="156" spans="2:12" ht="15.75" thickTop="1" x14ac:dyDescent="0.25"/>
    <row r="158" spans="2:12" x14ac:dyDescent="0.25">
      <c r="C158" s="47" t="s">
        <v>53</v>
      </c>
      <c r="D158" s="47"/>
      <c r="E158" s="47"/>
      <c r="F158" s="47"/>
      <c r="G158" s="47"/>
      <c r="H158" s="47"/>
      <c r="I158" s="47"/>
    </row>
    <row r="159" spans="2:12" ht="15.75" thickBot="1" x14ac:dyDescent="0.3"/>
    <row r="160" spans="2:12" ht="16.5" thickTop="1" thickBot="1" x14ac:dyDescent="0.3">
      <c r="B160" s="18" t="s">
        <v>56</v>
      </c>
      <c r="C160" s="18" t="s">
        <v>39</v>
      </c>
      <c r="E160" s="20" t="s">
        <v>57</v>
      </c>
      <c r="F160" s="20" t="s">
        <v>58</v>
      </c>
      <c r="G160" s="30"/>
      <c r="H160" s="30"/>
      <c r="I160" s="16" t="s">
        <v>1</v>
      </c>
      <c r="J160" s="16" t="s">
        <v>2</v>
      </c>
      <c r="K160" s="16" t="s">
        <v>3</v>
      </c>
      <c r="L160" s="16" t="s">
        <v>4</v>
      </c>
    </row>
    <row r="161" spans="2:12" ht="16.5" thickTop="1" thickBot="1" x14ac:dyDescent="0.3">
      <c r="B161" s="15" t="s">
        <v>5</v>
      </c>
      <c r="C161" s="31">
        <v>1111101000010</v>
      </c>
      <c r="D161" s="19"/>
      <c r="E161" s="3">
        <v>8002</v>
      </c>
      <c r="F161" s="3">
        <f>(1+((E161*6)/((2^13)-1)))</f>
        <v>6.86155536564522</v>
      </c>
      <c r="G161" s="30"/>
      <c r="H161" s="30"/>
      <c r="I161" s="15" t="s">
        <v>5</v>
      </c>
      <c r="J161" s="4">
        <f t="shared" ref="J161:J170" si="6">(F161-3)^2</f>
        <v>14.911609841943388</v>
      </c>
      <c r="K161" s="4">
        <f>J161/J171</f>
        <v>0.110045491745663</v>
      </c>
      <c r="L161" s="4">
        <f>K161</f>
        <v>0.110045491745663</v>
      </c>
    </row>
    <row r="162" spans="2:12" ht="16.5" thickTop="1" thickBot="1" x14ac:dyDescent="0.3">
      <c r="B162" s="15" t="s">
        <v>6</v>
      </c>
      <c r="C162" s="31">
        <v>1111110000011</v>
      </c>
      <c r="D162" s="19"/>
      <c r="E162" s="3">
        <v>8067</v>
      </c>
      <c r="F162" s="3">
        <f t="shared" ref="F162:F170" si="7">(1+((E162*6)/((2^13)-1)))</f>
        <v>6.9091685996825785</v>
      </c>
      <c r="G162" s="30"/>
      <c r="H162" s="30"/>
      <c r="I162" s="15" t="s">
        <v>6</v>
      </c>
      <c r="J162" s="4">
        <f t="shared" si="6"/>
        <v>15.281599140744252</v>
      </c>
      <c r="K162" s="4">
        <f>J162/J171</f>
        <v>0.11277595845976982</v>
      </c>
      <c r="L162" s="4">
        <f t="shared" ref="L162:L169" si="8">L161+K162</f>
        <v>0.22282145020543281</v>
      </c>
    </row>
    <row r="163" spans="2:12" ht="16.5" thickTop="1" thickBot="1" x14ac:dyDescent="0.3">
      <c r="B163" s="15" t="s">
        <v>7</v>
      </c>
      <c r="C163" s="31">
        <v>1111011110000</v>
      </c>
      <c r="D163" s="19"/>
      <c r="E163" s="3">
        <v>7920</v>
      </c>
      <c r="F163" s="3">
        <f t="shared" si="7"/>
        <v>6.8014894396288605</v>
      </c>
      <c r="G163" s="30"/>
      <c r="H163" s="30"/>
      <c r="I163" s="15" t="s">
        <v>7</v>
      </c>
      <c r="J163" s="4">
        <f t="shared" si="6"/>
        <v>14.451321959609748</v>
      </c>
      <c r="K163" s="4">
        <f>J163/J171</f>
        <v>0.10664863474009009</v>
      </c>
      <c r="L163" s="4">
        <f t="shared" si="8"/>
        <v>0.32947008494552288</v>
      </c>
    </row>
    <row r="164" spans="2:12" ht="16.5" thickTop="1" thickBot="1" x14ac:dyDescent="0.3">
      <c r="B164" s="15" t="s">
        <v>8</v>
      </c>
      <c r="C164" s="31">
        <v>1111101000111</v>
      </c>
      <c r="D164" s="19"/>
      <c r="E164" s="3">
        <v>8007</v>
      </c>
      <c r="F164" s="3">
        <f t="shared" si="7"/>
        <v>6.8652179221096326</v>
      </c>
      <c r="G164" s="30"/>
      <c r="H164" s="30"/>
      <c r="I164" s="15" t="s">
        <v>8</v>
      </c>
      <c r="J164" s="4">
        <f t="shared" si="6"/>
        <v>14.939909585397505</v>
      </c>
      <c r="K164" s="4">
        <f>J164/J171</f>
        <v>0.110254339698211</v>
      </c>
      <c r="L164" s="4">
        <f t="shared" si="8"/>
        <v>0.43972442464373385</v>
      </c>
    </row>
    <row r="165" spans="2:12" ht="16.5" thickTop="1" thickBot="1" x14ac:dyDescent="0.3">
      <c r="B165" s="15" t="s">
        <v>9</v>
      </c>
      <c r="C165" s="31">
        <v>1100111001111</v>
      </c>
      <c r="D165" s="19"/>
      <c r="E165" s="3">
        <v>6607</v>
      </c>
      <c r="F165" s="3">
        <f t="shared" si="7"/>
        <v>5.8397021120742281</v>
      </c>
      <c r="G165" s="30"/>
      <c r="H165" s="30"/>
      <c r="I165" s="15" t="s">
        <v>9</v>
      </c>
      <c r="J165" s="4">
        <f t="shared" si="6"/>
        <v>8.0639080853188325</v>
      </c>
      <c r="K165" s="4">
        <f>J165/J171</f>
        <v>5.9510457961733175E-2</v>
      </c>
      <c r="L165" s="4">
        <f t="shared" si="8"/>
        <v>0.499234882605467</v>
      </c>
    </row>
    <row r="166" spans="2:12" ht="16.5" thickTop="1" thickBot="1" x14ac:dyDescent="0.3">
      <c r="B166" s="15" t="s">
        <v>10</v>
      </c>
      <c r="C166" s="31">
        <v>1111011110110</v>
      </c>
      <c r="D166" s="19"/>
      <c r="E166" s="3">
        <v>7926</v>
      </c>
      <c r="F166" s="3">
        <f t="shared" si="7"/>
        <v>6.8058845073861551</v>
      </c>
      <c r="G166" s="30"/>
      <c r="H166" s="30"/>
      <c r="I166" s="15" t="s">
        <v>10</v>
      </c>
      <c r="J166" s="4">
        <f t="shared" si="6"/>
        <v>14.484756883561957</v>
      </c>
      <c r="K166" s="4">
        <f>J166/J171</f>
        <v>0.10689537957091649</v>
      </c>
      <c r="L166" s="4">
        <f t="shared" si="8"/>
        <v>0.60613026217638355</v>
      </c>
    </row>
    <row r="167" spans="2:12" ht="16.5" thickTop="1" thickBot="1" x14ac:dyDescent="0.3">
      <c r="B167" s="15" t="s">
        <v>11</v>
      </c>
      <c r="C167" s="32" t="s">
        <v>69</v>
      </c>
      <c r="D167" s="19"/>
      <c r="E167" s="3">
        <v>8066</v>
      </c>
      <c r="F167" s="3">
        <f t="shared" si="7"/>
        <v>6.9084360883896956</v>
      </c>
      <c r="G167" s="30"/>
      <c r="H167" s="30"/>
      <c r="I167" s="15" t="s">
        <v>11</v>
      </c>
      <c r="J167" s="4">
        <f t="shared" si="6"/>
        <v>15.275872657026945</v>
      </c>
      <c r="K167" s="4">
        <f>J167/J171</f>
        <v>0.1127336978505315</v>
      </c>
      <c r="L167" s="4">
        <f t="shared" si="8"/>
        <v>0.71886396002691511</v>
      </c>
    </row>
    <row r="168" spans="2:12" ht="16.5" thickTop="1" thickBot="1" x14ac:dyDescent="0.3">
      <c r="B168" s="15" t="s">
        <v>12</v>
      </c>
      <c r="C168" s="31">
        <v>1111111000011</v>
      </c>
      <c r="D168" s="19"/>
      <c r="E168" s="3">
        <v>8131</v>
      </c>
      <c r="F168" s="3">
        <f t="shared" si="7"/>
        <v>6.9560493224270541</v>
      </c>
      <c r="G168" s="30"/>
      <c r="H168" s="30"/>
      <c r="I168" s="15" t="s">
        <v>12</v>
      </c>
      <c r="J168" s="4">
        <f t="shared" si="6"/>
        <v>15.650326241475554</v>
      </c>
      <c r="K168" s="4">
        <f>J168/J171</f>
        <v>0.11549711033740241</v>
      </c>
      <c r="L168" s="4">
        <f t="shared" si="8"/>
        <v>0.8343610703643175</v>
      </c>
    </row>
    <row r="169" spans="2:12" ht="16.5" thickTop="1" thickBot="1" x14ac:dyDescent="0.3">
      <c r="B169" s="15" t="s">
        <v>13</v>
      </c>
      <c r="C169" s="31">
        <v>1100111101010</v>
      </c>
      <c r="D169" s="19"/>
      <c r="E169" s="3">
        <v>6634</v>
      </c>
      <c r="F169" s="3">
        <f t="shared" si="7"/>
        <v>5.8594799169820533</v>
      </c>
      <c r="G169" s="30"/>
      <c r="H169" s="30"/>
      <c r="I169" s="15" t="s">
        <v>13</v>
      </c>
      <c r="J169" s="4">
        <f t="shared" si="6"/>
        <v>8.1766253956236898</v>
      </c>
      <c r="K169" s="4">
        <f>J169/J171</f>
        <v>6.0342295165913266E-2</v>
      </c>
      <c r="L169" s="4">
        <f t="shared" si="8"/>
        <v>0.89470336553023078</v>
      </c>
    </row>
    <row r="170" spans="2:12" ht="16.5" thickTop="1" thickBot="1" x14ac:dyDescent="0.3">
      <c r="B170" s="15" t="s">
        <v>14</v>
      </c>
      <c r="C170" s="31">
        <v>1111011001111</v>
      </c>
      <c r="D170" s="19"/>
      <c r="E170" s="3">
        <v>7887</v>
      </c>
      <c r="F170" s="3">
        <f t="shared" si="7"/>
        <v>6.7773165669637407</v>
      </c>
      <c r="G170" s="30"/>
      <c r="H170" s="30"/>
      <c r="I170" s="15" t="s">
        <v>14</v>
      </c>
      <c r="J170" s="4">
        <f t="shared" si="6"/>
        <v>14.26812044705874</v>
      </c>
      <c r="K170" s="4">
        <f>J170/J171</f>
        <v>0.10529663446976935</v>
      </c>
      <c r="L170" s="14">
        <v>1</v>
      </c>
    </row>
    <row r="171" spans="2:12" ht="16.5" thickTop="1" thickBot="1" x14ac:dyDescent="0.3">
      <c r="C171" s="30"/>
      <c r="D171" s="30"/>
      <c r="E171" s="30"/>
      <c r="F171" s="30"/>
      <c r="G171" s="30"/>
      <c r="H171" s="30"/>
      <c r="I171" s="24" t="s">
        <v>15</v>
      </c>
      <c r="J171" s="4">
        <f>SUM(J161:J170)</f>
        <v>135.50405023776059</v>
      </c>
    </row>
    <row r="172" spans="2:12" ht="16.5" thickTop="1" thickBot="1" x14ac:dyDescent="0.3">
      <c r="I172" s="37" t="s">
        <v>80</v>
      </c>
      <c r="J172" s="4">
        <f>J171/10</f>
        <v>13.55040502377606</v>
      </c>
    </row>
    <row r="173" spans="2:12" ht="15.75" thickTop="1" x14ac:dyDescent="0.25"/>
    <row r="175" spans="2:12" x14ac:dyDescent="0.25">
      <c r="C175" s="40" t="s">
        <v>16</v>
      </c>
      <c r="D175" s="40"/>
      <c r="E175" s="40"/>
      <c r="F175" s="40"/>
      <c r="G175" s="40"/>
      <c r="H175" s="40"/>
      <c r="I175" s="40"/>
    </row>
    <row r="176" spans="2:12" ht="15.75" thickBot="1" x14ac:dyDescent="0.3">
      <c r="D176" s="6"/>
      <c r="E176" s="7"/>
      <c r="F176" s="7"/>
      <c r="G176" s="7"/>
      <c r="H176" s="6"/>
      <c r="I176" s="6"/>
    </row>
    <row r="177" spans="3:11" ht="16.5" thickTop="1" thickBot="1" x14ac:dyDescent="0.3">
      <c r="C177" s="17" t="s">
        <v>17</v>
      </c>
      <c r="D177" s="45" t="s">
        <v>60</v>
      </c>
      <c r="E177" s="45"/>
      <c r="F177" s="7"/>
    </row>
    <row r="178" spans="3:11" ht="16.5" thickTop="1" thickBot="1" x14ac:dyDescent="0.3">
      <c r="C178" s="46" t="s">
        <v>18</v>
      </c>
      <c r="D178" s="8">
        <v>0.69</v>
      </c>
      <c r="E178" s="1" t="s">
        <v>11</v>
      </c>
      <c r="F178" s="7"/>
    </row>
    <row r="179" spans="3:11" ht="16.5" thickTop="1" thickBot="1" x14ac:dyDescent="0.3">
      <c r="C179" s="46"/>
      <c r="D179" s="8">
        <v>0.79600000000000004</v>
      </c>
      <c r="E179" s="1" t="s">
        <v>12</v>
      </c>
      <c r="F179" s="7"/>
    </row>
    <row r="180" spans="3:11" ht="16.5" thickTop="1" thickBot="1" x14ac:dyDescent="0.3">
      <c r="C180" s="46"/>
      <c r="D180" s="8">
        <v>0.129</v>
      </c>
      <c r="E180" s="1" t="s">
        <v>6</v>
      </c>
      <c r="F180" s="7"/>
    </row>
    <row r="181" spans="3:11" ht="16.5" thickTop="1" thickBot="1" x14ac:dyDescent="0.3">
      <c r="C181" s="46"/>
      <c r="D181" s="8">
        <v>0.95199999999999996</v>
      </c>
      <c r="E181" s="1" t="s">
        <v>13</v>
      </c>
      <c r="F181" s="7"/>
    </row>
    <row r="182" spans="3:11" ht="16.5" thickTop="1" thickBot="1" x14ac:dyDescent="0.3">
      <c r="C182" s="46"/>
      <c r="D182" s="8">
        <v>0.24099999999999999</v>
      </c>
      <c r="E182" s="1" t="s">
        <v>7</v>
      </c>
      <c r="F182" s="6"/>
      <c r="G182" s="13"/>
      <c r="H182" s="13"/>
      <c r="I182" s="13"/>
    </row>
    <row r="183" spans="3:11" ht="16.5" thickTop="1" thickBot="1" x14ac:dyDescent="0.3">
      <c r="C183" s="46"/>
      <c r="D183" s="8">
        <v>0.80900000000000005</v>
      </c>
      <c r="E183" s="1" t="s">
        <v>12</v>
      </c>
      <c r="F183" s="6"/>
      <c r="G183" s="13"/>
      <c r="H183" s="13"/>
      <c r="I183" s="13"/>
    </row>
    <row r="184" spans="3:11" ht="16.5" thickTop="1" thickBot="1" x14ac:dyDescent="0.3">
      <c r="C184" s="46"/>
      <c r="D184" s="8">
        <v>0.35</v>
      </c>
      <c r="E184" s="1" t="s">
        <v>8</v>
      </c>
      <c r="G184" s="13"/>
      <c r="H184" s="13"/>
      <c r="I184" s="13"/>
    </row>
    <row r="185" spans="3:11" ht="16.5" thickTop="1" thickBot="1" x14ac:dyDescent="0.3">
      <c r="C185" s="46"/>
      <c r="D185" s="8">
        <v>0.441</v>
      </c>
      <c r="E185" s="1" t="s">
        <v>9</v>
      </c>
    </row>
    <row r="186" spans="3:11" ht="15.75" thickTop="1" x14ac:dyDescent="0.25">
      <c r="D186" s="9"/>
    </row>
    <row r="187" spans="3:11" x14ac:dyDescent="0.25">
      <c r="D187" s="9"/>
    </row>
    <row r="188" spans="3:11" x14ac:dyDescent="0.25">
      <c r="C188" s="40" t="s">
        <v>19</v>
      </c>
      <c r="D188" s="40"/>
      <c r="E188" s="40"/>
      <c r="F188" s="40"/>
      <c r="G188" s="40"/>
      <c r="H188" s="40"/>
      <c r="I188" s="40"/>
      <c r="J188" s="10">
        <v>0.75</v>
      </c>
      <c r="K188" t="s">
        <v>20</v>
      </c>
    </row>
    <row r="189" spans="3:11" ht="15.75" thickBot="1" x14ac:dyDescent="0.3"/>
    <row r="190" spans="3:11" ht="16.5" thickTop="1" thickBot="1" x14ac:dyDescent="0.3">
      <c r="C190" s="39" t="s">
        <v>21</v>
      </c>
      <c r="D190" s="39"/>
      <c r="E190" s="39"/>
      <c r="F190" s="39" t="s">
        <v>22</v>
      </c>
      <c r="G190" s="39"/>
      <c r="H190" s="39"/>
      <c r="I190" s="17" t="s">
        <v>23</v>
      </c>
      <c r="J190" s="17" t="s">
        <v>24</v>
      </c>
    </row>
    <row r="191" spans="3:11" ht="16.5" thickTop="1" thickBot="1" x14ac:dyDescent="0.3">
      <c r="C191" s="45" t="s">
        <v>6</v>
      </c>
      <c r="D191" s="45"/>
      <c r="E191" s="45"/>
      <c r="F191" s="45" t="s">
        <v>25</v>
      </c>
      <c r="G191" s="45"/>
      <c r="H191" s="45"/>
      <c r="I191" s="1" t="s">
        <v>25</v>
      </c>
      <c r="J191" s="1" t="s">
        <v>26</v>
      </c>
    </row>
    <row r="192" spans="3:11" ht="16.5" thickTop="1" thickBot="1" x14ac:dyDescent="0.3">
      <c r="C192" s="45" t="s">
        <v>12</v>
      </c>
      <c r="D192" s="45"/>
      <c r="E192" s="45"/>
      <c r="F192" s="45" t="s">
        <v>25</v>
      </c>
      <c r="G192" s="45"/>
      <c r="H192" s="45"/>
      <c r="I192" s="1" t="s">
        <v>25</v>
      </c>
      <c r="J192" s="1" t="s">
        <v>27</v>
      </c>
    </row>
    <row r="193" spans="3:10" ht="16.5" thickTop="1" thickBot="1" x14ac:dyDescent="0.3">
      <c r="C193" s="45" t="s">
        <v>70</v>
      </c>
      <c r="D193" s="45"/>
      <c r="E193" s="45"/>
      <c r="F193" s="45">
        <v>0.74</v>
      </c>
      <c r="G193" s="45"/>
      <c r="H193" s="45"/>
      <c r="I193" s="1" t="s">
        <v>74</v>
      </c>
      <c r="J193" s="1" t="s">
        <v>30</v>
      </c>
    </row>
    <row r="194" spans="3:10" ht="16.5" thickTop="1" thickBot="1" x14ac:dyDescent="0.3">
      <c r="C194" s="45" t="s">
        <v>71</v>
      </c>
      <c r="D194" s="45"/>
      <c r="E194" s="45"/>
      <c r="F194" s="45">
        <v>0.86</v>
      </c>
      <c r="G194" s="45"/>
      <c r="H194" s="45"/>
      <c r="I194" s="1" t="s">
        <v>78</v>
      </c>
      <c r="J194" s="1" t="s">
        <v>32</v>
      </c>
    </row>
    <row r="195" spans="3:10" ht="16.5" thickTop="1" thickBot="1" x14ac:dyDescent="0.3">
      <c r="C195" s="45" t="s">
        <v>72</v>
      </c>
      <c r="D195" s="45"/>
      <c r="E195" s="45"/>
      <c r="F195" s="45">
        <v>0.32</v>
      </c>
      <c r="G195" s="45"/>
      <c r="H195" s="45"/>
      <c r="I195" s="1" t="s">
        <v>25</v>
      </c>
      <c r="J195" s="1" t="s">
        <v>34</v>
      </c>
    </row>
    <row r="196" spans="3:10" ht="16.5" thickTop="1" thickBot="1" x14ac:dyDescent="0.3">
      <c r="C196" s="45" t="s">
        <v>73</v>
      </c>
      <c r="D196" s="45"/>
      <c r="E196" s="45"/>
      <c r="F196" s="45">
        <v>0.37</v>
      </c>
      <c r="G196" s="45"/>
      <c r="H196" s="45"/>
      <c r="I196" s="1" t="s">
        <v>79</v>
      </c>
      <c r="J196" s="1" t="s">
        <v>36</v>
      </c>
    </row>
    <row r="197" spans="3:10" ht="15.75" thickTop="1" x14ac:dyDescent="0.25"/>
    <row r="199" spans="3:10" x14ac:dyDescent="0.25">
      <c r="C199" s="40" t="s">
        <v>37</v>
      </c>
      <c r="D199" s="40"/>
      <c r="E199" s="40"/>
      <c r="F199" s="40"/>
      <c r="G199" s="40"/>
      <c r="H199" s="40"/>
      <c r="I199" s="40"/>
    </row>
    <row r="200" spans="3:10" ht="15.75" thickBot="1" x14ac:dyDescent="0.3"/>
    <row r="201" spans="3:10" ht="16.5" thickTop="1" thickBot="1" x14ac:dyDescent="0.3">
      <c r="C201" s="17" t="s">
        <v>38</v>
      </c>
      <c r="D201" s="39" t="s">
        <v>39</v>
      </c>
      <c r="E201" s="39"/>
      <c r="F201" s="39"/>
    </row>
    <row r="202" spans="3:10" ht="16.5" thickTop="1" thickBot="1" x14ac:dyDescent="0.3">
      <c r="C202" s="1" t="s">
        <v>26</v>
      </c>
      <c r="D202" s="38"/>
      <c r="E202" s="38"/>
      <c r="F202" s="38"/>
      <c r="G202" s="11"/>
      <c r="I202" s="11"/>
    </row>
    <row r="203" spans="3:10" ht="16.5" thickTop="1" thickBot="1" x14ac:dyDescent="0.3">
      <c r="C203" s="1" t="s">
        <v>27</v>
      </c>
      <c r="D203" s="38"/>
      <c r="E203" s="38"/>
      <c r="F203" s="38"/>
      <c r="G203" s="11"/>
      <c r="I203" s="11"/>
    </row>
    <row r="204" spans="3:10" ht="16.5" thickTop="1" thickBot="1" x14ac:dyDescent="0.3">
      <c r="C204" s="1" t="s">
        <v>40</v>
      </c>
      <c r="D204" s="38"/>
      <c r="E204" s="38"/>
      <c r="F204" s="38"/>
      <c r="I204" s="11"/>
    </row>
    <row r="205" spans="3:10" ht="16.5" thickTop="1" thickBot="1" x14ac:dyDescent="0.3">
      <c r="C205" s="1" t="s">
        <v>41</v>
      </c>
      <c r="D205" s="42"/>
      <c r="E205" s="43"/>
      <c r="F205" s="44"/>
      <c r="I205" s="11"/>
    </row>
    <row r="206" spans="3:10" ht="16.5" thickTop="1" thickBot="1" x14ac:dyDescent="0.3">
      <c r="C206" s="1" t="s">
        <v>42</v>
      </c>
      <c r="D206" s="38"/>
      <c r="E206" s="38"/>
      <c r="F206" s="38"/>
      <c r="G206" s="11"/>
    </row>
    <row r="207" spans="3:10" ht="16.5" thickTop="1" thickBot="1" x14ac:dyDescent="0.3">
      <c r="C207" s="1" t="s">
        <v>43</v>
      </c>
      <c r="D207" s="38"/>
      <c r="E207" s="38"/>
      <c r="F207" s="38"/>
      <c r="G207" s="11"/>
    </row>
    <row r="208" spans="3:10" ht="16.5" thickTop="1" thickBot="1" x14ac:dyDescent="0.3">
      <c r="C208" s="1" t="s">
        <v>44</v>
      </c>
      <c r="D208" s="38"/>
      <c r="E208" s="38"/>
      <c r="F208" s="38"/>
    </row>
    <row r="209" spans="3:9" ht="16.5" thickTop="1" thickBot="1" x14ac:dyDescent="0.3">
      <c r="C209" s="1" t="s">
        <v>45</v>
      </c>
      <c r="D209" s="38"/>
      <c r="E209" s="38"/>
      <c r="F209" s="38"/>
    </row>
    <row r="210" spans="3:9" ht="16.5" thickTop="1" thickBot="1" x14ac:dyDescent="0.3">
      <c r="C210" s="1" t="s">
        <v>46</v>
      </c>
      <c r="D210" s="38"/>
      <c r="E210" s="38"/>
      <c r="F210" s="38"/>
    </row>
    <row r="211" spans="3:9" ht="16.5" thickTop="1" thickBot="1" x14ac:dyDescent="0.3">
      <c r="C211" s="1" t="s">
        <v>47</v>
      </c>
      <c r="D211" s="38"/>
      <c r="E211" s="38"/>
      <c r="F211" s="38"/>
    </row>
    <row r="212" spans="3:9" ht="15.75" thickTop="1" x14ac:dyDescent="0.25"/>
    <row r="214" spans="3:9" x14ac:dyDescent="0.25">
      <c r="C214" s="40" t="s">
        <v>48</v>
      </c>
      <c r="D214" s="40"/>
      <c r="E214" s="40"/>
      <c r="F214" s="40"/>
      <c r="G214" s="40"/>
      <c r="H214" s="40"/>
      <c r="I214" s="40"/>
    </row>
    <row r="216" spans="3:9" x14ac:dyDescent="0.25">
      <c r="C216" s="41" t="s">
        <v>49</v>
      </c>
      <c r="D216" s="41"/>
      <c r="E216" s="12">
        <v>1.4999999999999999E-2</v>
      </c>
    </row>
    <row r="218" spans="3:9" x14ac:dyDescent="0.25">
      <c r="C218" s="41" t="s">
        <v>50</v>
      </c>
      <c r="D218" s="41"/>
      <c r="E218" s="41"/>
      <c r="F218" s="41"/>
    </row>
    <row r="219" spans="3:9" x14ac:dyDescent="0.25">
      <c r="C219" s="41" t="s">
        <v>51</v>
      </c>
      <c r="D219" s="41"/>
      <c r="E219" s="41"/>
      <c r="F219" s="41"/>
    </row>
    <row r="221" spans="3:9" ht="15.75" thickBot="1" x14ac:dyDescent="0.3"/>
    <row r="222" spans="3:9" ht="16.5" thickTop="1" thickBot="1" x14ac:dyDescent="0.3">
      <c r="C222" s="17" t="s">
        <v>38</v>
      </c>
      <c r="D222" s="39" t="s">
        <v>39</v>
      </c>
      <c r="E222" s="39"/>
      <c r="F222" s="39"/>
    </row>
    <row r="223" spans="3:9" ht="16.5" thickTop="1" thickBot="1" x14ac:dyDescent="0.3">
      <c r="C223" s="1" t="s">
        <v>26</v>
      </c>
      <c r="D223" s="38"/>
      <c r="E223" s="38"/>
      <c r="F223" s="38"/>
      <c r="G223" s="11"/>
    </row>
    <row r="224" spans="3:9" ht="16.5" thickTop="1" thickBot="1" x14ac:dyDescent="0.3">
      <c r="C224" s="1" t="s">
        <v>27</v>
      </c>
      <c r="D224" s="38"/>
      <c r="E224" s="38"/>
      <c r="F224" s="38"/>
    </row>
    <row r="225" spans="3:7" ht="16.5" thickTop="1" thickBot="1" x14ac:dyDescent="0.3">
      <c r="C225" s="1" t="s">
        <v>40</v>
      </c>
      <c r="D225" s="38"/>
      <c r="E225" s="38"/>
      <c r="F225" s="38"/>
    </row>
    <row r="226" spans="3:7" ht="16.5" thickTop="1" thickBot="1" x14ac:dyDescent="0.3">
      <c r="C226" s="1" t="s">
        <v>41</v>
      </c>
      <c r="D226" s="38"/>
      <c r="E226" s="38"/>
      <c r="F226" s="38"/>
    </row>
    <row r="227" spans="3:7" ht="16.5" thickTop="1" thickBot="1" x14ac:dyDescent="0.3">
      <c r="C227" s="1" t="s">
        <v>42</v>
      </c>
      <c r="D227" s="38"/>
      <c r="E227" s="38"/>
      <c r="F227" s="38"/>
      <c r="G227" s="11"/>
    </row>
    <row r="228" spans="3:7" ht="16.5" thickTop="1" thickBot="1" x14ac:dyDescent="0.3">
      <c r="C228" s="1" t="s">
        <v>43</v>
      </c>
      <c r="D228" s="38"/>
      <c r="E228" s="38"/>
      <c r="F228" s="38"/>
      <c r="G228" s="11"/>
    </row>
    <row r="229" spans="3:7" ht="16.5" thickTop="1" thickBot="1" x14ac:dyDescent="0.3">
      <c r="C229" s="1" t="s">
        <v>44</v>
      </c>
      <c r="D229" s="38"/>
      <c r="E229" s="38"/>
      <c r="F229" s="38"/>
    </row>
    <row r="230" spans="3:7" ht="16.5" thickTop="1" thickBot="1" x14ac:dyDescent="0.3">
      <c r="C230" s="1" t="s">
        <v>45</v>
      </c>
      <c r="D230" s="38"/>
      <c r="E230" s="38"/>
      <c r="F230" s="38"/>
    </row>
    <row r="231" spans="3:7" ht="16.5" thickTop="1" thickBot="1" x14ac:dyDescent="0.3">
      <c r="C231" s="1" t="s">
        <v>46</v>
      </c>
      <c r="D231" s="38"/>
      <c r="E231" s="38"/>
      <c r="F231" s="38"/>
    </row>
    <row r="232" spans="3:7" ht="16.5" thickTop="1" thickBot="1" x14ac:dyDescent="0.3">
      <c r="C232" s="1" t="s">
        <v>47</v>
      </c>
      <c r="D232" s="38"/>
      <c r="E232" s="38"/>
      <c r="F232" s="38"/>
    </row>
    <row r="233" spans="3:7" ht="15.75" thickTop="1" x14ac:dyDescent="0.25"/>
  </sheetData>
  <mergeCells count="138">
    <mergeCell ref="C33:I33"/>
    <mergeCell ref="C35:E35"/>
    <mergeCell ref="F35:H35"/>
    <mergeCell ref="C36:E36"/>
    <mergeCell ref="F36:H36"/>
    <mergeCell ref="C2:L2"/>
    <mergeCell ref="C20:I20"/>
    <mergeCell ref="D22:E22"/>
    <mergeCell ref="C23:C30"/>
    <mergeCell ref="C40:E40"/>
    <mergeCell ref="F40:H40"/>
    <mergeCell ref="C41:E41"/>
    <mergeCell ref="F41:H41"/>
    <mergeCell ref="C44:I44"/>
    <mergeCell ref="C37:E37"/>
    <mergeCell ref="F37:H37"/>
    <mergeCell ref="C38:E38"/>
    <mergeCell ref="F38:H38"/>
    <mergeCell ref="C39:E39"/>
    <mergeCell ref="F39:H39"/>
    <mergeCell ref="D51:F51"/>
    <mergeCell ref="D52:F52"/>
    <mergeCell ref="D53:F53"/>
    <mergeCell ref="D54:F54"/>
    <mergeCell ref="D55:F55"/>
    <mergeCell ref="D46:F46"/>
    <mergeCell ref="D47:F47"/>
    <mergeCell ref="D48:F48"/>
    <mergeCell ref="D49:F49"/>
    <mergeCell ref="D50:F50"/>
    <mergeCell ref="D67:F67"/>
    <mergeCell ref="D68:F68"/>
    <mergeCell ref="D69:F69"/>
    <mergeCell ref="D70:F70"/>
    <mergeCell ref="D71:F71"/>
    <mergeCell ref="D56:F56"/>
    <mergeCell ref="C59:I59"/>
    <mergeCell ref="C61:D61"/>
    <mergeCell ref="C63:F63"/>
    <mergeCell ref="C64:F64"/>
    <mergeCell ref="F118:H118"/>
    <mergeCell ref="C119:E119"/>
    <mergeCell ref="F119:H119"/>
    <mergeCell ref="C122:I122"/>
    <mergeCell ref="D77:F77"/>
    <mergeCell ref="C81:I81"/>
    <mergeCell ref="D72:F72"/>
    <mergeCell ref="D73:F73"/>
    <mergeCell ref="D74:F74"/>
    <mergeCell ref="D75:F75"/>
    <mergeCell ref="D76:F76"/>
    <mergeCell ref="D129:F129"/>
    <mergeCell ref="D130:F130"/>
    <mergeCell ref="D131:F131"/>
    <mergeCell ref="D132:F132"/>
    <mergeCell ref="D133:F133"/>
    <mergeCell ref="D124:F124"/>
    <mergeCell ref="D125:F125"/>
    <mergeCell ref="D126:F126"/>
    <mergeCell ref="D127:F127"/>
    <mergeCell ref="D128:F128"/>
    <mergeCell ref="D145:F145"/>
    <mergeCell ref="D146:F146"/>
    <mergeCell ref="D147:F147"/>
    <mergeCell ref="D148:F148"/>
    <mergeCell ref="D149:F149"/>
    <mergeCell ref="D134:F134"/>
    <mergeCell ref="C137:I137"/>
    <mergeCell ref="C139:D139"/>
    <mergeCell ref="C141:F141"/>
    <mergeCell ref="C142:F142"/>
    <mergeCell ref="C175:I175"/>
    <mergeCell ref="D177:E177"/>
    <mergeCell ref="D155:F155"/>
    <mergeCell ref="C158:I158"/>
    <mergeCell ref="C98:I98"/>
    <mergeCell ref="D100:E100"/>
    <mergeCell ref="C101:C108"/>
    <mergeCell ref="C111:I111"/>
    <mergeCell ref="C113:E113"/>
    <mergeCell ref="F113:H113"/>
    <mergeCell ref="C114:E114"/>
    <mergeCell ref="F114:H114"/>
    <mergeCell ref="C115:E115"/>
    <mergeCell ref="F115:H115"/>
    <mergeCell ref="C116:E116"/>
    <mergeCell ref="F116:H116"/>
    <mergeCell ref="C117:E117"/>
    <mergeCell ref="F117:H117"/>
    <mergeCell ref="C118:E118"/>
    <mergeCell ref="D150:F150"/>
    <mergeCell ref="D151:F151"/>
    <mergeCell ref="D152:F152"/>
    <mergeCell ref="D153:F153"/>
    <mergeCell ref="D154:F154"/>
    <mergeCell ref="C192:E192"/>
    <mergeCell ref="F192:H192"/>
    <mergeCell ref="C193:E193"/>
    <mergeCell ref="F193:H193"/>
    <mergeCell ref="C194:E194"/>
    <mergeCell ref="F194:H194"/>
    <mergeCell ref="C178:C185"/>
    <mergeCell ref="C188:I188"/>
    <mergeCell ref="C190:E190"/>
    <mergeCell ref="F190:H190"/>
    <mergeCell ref="C191:E191"/>
    <mergeCell ref="F191:H191"/>
    <mergeCell ref="D201:F201"/>
    <mergeCell ref="D202:F202"/>
    <mergeCell ref="D203:F203"/>
    <mergeCell ref="D204:F204"/>
    <mergeCell ref="D205:F205"/>
    <mergeCell ref="C195:E195"/>
    <mergeCell ref="F195:H195"/>
    <mergeCell ref="C196:E196"/>
    <mergeCell ref="F196:H196"/>
    <mergeCell ref="C199:I199"/>
    <mergeCell ref="D211:F211"/>
    <mergeCell ref="C214:I214"/>
    <mergeCell ref="C216:D216"/>
    <mergeCell ref="C218:F218"/>
    <mergeCell ref="C219:F219"/>
    <mergeCell ref="D206:F206"/>
    <mergeCell ref="D207:F207"/>
    <mergeCell ref="D208:F208"/>
    <mergeCell ref="D209:F209"/>
    <mergeCell ref="D210:F210"/>
    <mergeCell ref="D232:F232"/>
    <mergeCell ref="D227:F227"/>
    <mergeCell ref="D228:F228"/>
    <mergeCell ref="D229:F229"/>
    <mergeCell ref="D230:F230"/>
    <mergeCell ref="D231:F231"/>
    <mergeCell ref="D222:F222"/>
    <mergeCell ref="D223:F223"/>
    <mergeCell ref="D224:F224"/>
    <mergeCell ref="D225:F225"/>
    <mergeCell ref="D226:F226"/>
  </mergeCells>
  <pageMargins left="0.7" right="0.7" top="0.75" bottom="0.75" header="0.51180555555555496" footer="0.51180555555555496"/>
  <pageSetup paperSize="9" firstPageNumber="0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zoomScaleNormal="100" workbookViewId="0">
      <selection activeCell="A3" sqref="A3:D13"/>
    </sheetView>
  </sheetViews>
  <sheetFormatPr defaultRowHeight="15" x14ac:dyDescent="0.25"/>
  <cols>
    <col min="1" max="1" width="8.5703125"/>
    <col min="2" max="2" width="19.5703125" customWidth="1"/>
    <col min="3" max="3" width="8.5703125"/>
    <col min="4" max="4" width="21.5703125" customWidth="1"/>
    <col min="5" max="5" width="8.5703125"/>
    <col min="6" max="6" width="3.5703125" customWidth="1"/>
    <col min="7" max="7" width="14.7109375" customWidth="1"/>
    <col min="8" max="1025" width="8.5703125"/>
  </cols>
  <sheetData>
    <row r="2" spans="1:11" ht="15.75" thickBot="1" x14ac:dyDescent="0.3"/>
    <row r="3" spans="1:11" ht="16.5" thickTop="1" thickBot="1" x14ac:dyDescent="0.3">
      <c r="A3" s="20" t="s">
        <v>59</v>
      </c>
      <c r="B3" s="20" t="s">
        <v>39</v>
      </c>
      <c r="C3" s="20" t="s">
        <v>24</v>
      </c>
      <c r="D3" s="20" t="s">
        <v>39</v>
      </c>
      <c r="H3" s="18" t="s">
        <v>38</v>
      </c>
      <c r="I3" s="39" t="s">
        <v>39</v>
      </c>
      <c r="J3" s="39"/>
      <c r="K3" s="39"/>
    </row>
    <row r="4" spans="1:11" ht="16.5" thickTop="1" thickBot="1" x14ac:dyDescent="0.3">
      <c r="A4" s="23" t="s">
        <v>6</v>
      </c>
      <c r="B4" s="34">
        <v>1111110000011</v>
      </c>
      <c r="C4" s="23" t="s">
        <v>26</v>
      </c>
      <c r="D4" s="22"/>
      <c r="H4" s="15" t="s">
        <v>26</v>
      </c>
      <c r="I4" s="38">
        <v>100100111101</v>
      </c>
      <c r="J4" s="38"/>
      <c r="K4" s="38"/>
    </row>
    <row r="5" spans="1:11" ht="16.5" thickTop="1" thickBot="1" x14ac:dyDescent="0.3">
      <c r="A5" s="23" t="s">
        <v>12</v>
      </c>
      <c r="B5" s="34">
        <v>1111111000011</v>
      </c>
      <c r="C5" s="23" t="s">
        <v>27</v>
      </c>
      <c r="D5" s="22"/>
      <c r="H5" s="15" t="s">
        <v>27</v>
      </c>
      <c r="I5" s="38">
        <v>10110001111</v>
      </c>
      <c r="J5" s="38"/>
      <c r="K5" s="38"/>
    </row>
    <row r="6" spans="1:11" ht="16.5" thickTop="1" thickBot="1" x14ac:dyDescent="0.3">
      <c r="A6" s="23" t="s">
        <v>77</v>
      </c>
      <c r="B6" s="33" t="s">
        <v>69</v>
      </c>
      <c r="C6" s="23" t="s">
        <v>40</v>
      </c>
      <c r="D6" s="22"/>
      <c r="H6" s="15" t="s">
        <v>40</v>
      </c>
      <c r="I6" s="38">
        <v>1100100111011</v>
      </c>
      <c r="J6" s="38"/>
      <c r="K6" s="38"/>
    </row>
    <row r="7" spans="1:11" ht="16.5" thickTop="1" thickBot="1" x14ac:dyDescent="0.3">
      <c r="A7" s="23" t="s">
        <v>12</v>
      </c>
      <c r="B7" s="34">
        <v>1111111000011</v>
      </c>
      <c r="C7" s="23" t="s">
        <v>41</v>
      </c>
      <c r="D7" s="22"/>
      <c r="H7" s="15" t="s">
        <v>41</v>
      </c>
      <c r="I7" s="42">
        <v>11101</v>
      </c>
      <c r="J7" s="43"/>
      <c r="K7" s="44"/>
    </row>
    <row r="8" spans="1:11" ht="16.5" thickTop="1" thickBot="1" x14ac:dyDescent="0.3">
      <c r="A8" s="23" t="s">
        <v>6</v>
      </c>
      <c r="B8" s="34">
        <v>1111110000011</v>
      </c>
      <c r="C8" s="23" t="s">
        <v>42</v>
      </c>
      <c r="D8" s="22"/>
      <c r="H8" s="15" t="s">
        <v>42</v>
      </c>
      <c r="I8" s="38">
        <v>1111101000010</v>
      </c>
      <c r="J8" s="38"/>
      <c r="K8" s="38"/>
    </row>
    <row r="9" spans="1:11" ht="16.5" thickTop="1" thickBot="1" x14ac:dyDescent="0.3">
      <c r="A9" s="23" t="s">
        <v>13</v>
      </c>
      <c r="B9" s="34">
        <v>1100111101010</v>
      </c>
      <c r="C9" s="23" t="s">
        <v>43</v>
      </c>
      <c r="D9" s="22"/>
      <c r="H9" s="15" t="s">
        <v>43</v>
      </c>
      <c r="I9" s="38">
        <v>1010001001011</v>
      </c>
      <c r="J9" s="38"/>
      <c r="K9" s="38"/>
    </row>
    <row r="10" spans="1:11" ht="16.5" thickTop="1" thickBot="1" x14ac:dyDescent="0.3">
      <c r="A10" s="23" t="s">
        <v>7</v>
      </c>
      <c r="B10" s="34">
        <v>1111011110000</v>
      </c>
      <c r="C10" s="23" t="s">
        <v>44</v>
      </c>
      <c r="D10" s="22"/>
      <c r="H10" s="15" t="s">
        <v>44</v>
      </c>
      <c r="I10" s="38">
        <v>10111001111</v>
      </c>
      <c r="J10" s="38"/>
      <c r="K10" s="38"/>
    </row>
    <row r="11" spans="1:11" ht="16.5" thickTop="1" thickBot="1" x14ac:dyDescent="0.3">
      <c r="A11" s="23" t="s">
        <v>12</v>
      </c>
      <c r="B11" s="34">
        <v>1111111000011</v>
      </c>
      <c r="C11" s="23" t="s">
        <v>45</v>
      </c>
      <c r="D11" s="22"/>
      <c r="H11" s="15" t="s">
        <v>45</v>
      </c>
      <c r="I11" s="38">
        <v>1100110101111</v>
      </c>
      <c r="J11" s="38"/>
      <c r="K11" s="38"/>
    </row>
    <row r="12" spans="1:11" ht="16.5" thickTop="1" thickBot="1" x14ac:dyDescent="0.3">
      <c r="A12" s="23" t="s">
        <v>8</v>
      </c>
      <c r="B12" s="34">
        <v>1111101000111</v>
      </c>
      <c r="C12" s="23" t="s">
        <v>46</v>
      </c>
      <c r="D12" s="22"/>
      <c r="H12" s="15" t="s">
        <v>46</v>
      </c>
      <c r="I12" s="38">
        <v>110101101111</v>
      </c>
      <c r="J12" s="38"/>
      <c r="K12" s="38"/>
    </row>
    <row r="13" spans="1:11" ht="16.5" thickTop="1" thickBot="1" x14ac:dyDescent="0.3">
      <c r="A13" s="23" t="s">
        <v>9</v>
      </c>
      <c r="B13" s="34">
        <v>1100111001111</v>
      </c>
      <c r="C13" s="23" t="s">
        <v>47</v>
      </c>
      <c r="D13" s="22"/>
      <c r="H13" s="15" t="s">
        <v>47</v>
      </c>
      <c r="I13" s="38">
        <v>1011110011001</v>
      </c>
      <c r="J13" s="38"/>
      <c r="K13" s="38"/>
    </row>
    <row r="14" spans="1:11" ht="16.5" thickTop="1" thickBot="1" x14ac:dyDescent="0.3">
      <c r="A14" s="25"/>
      <c r="B14" s="25"/>
      <c r="C14" s="25"/>
      <c r="D14" s="25"/>
    </row>
    <row r="15" spans="1:11" ht="16.5" thickTop="1" thickBot="1" x14ac:dyDescent="0.3">
      <c r="H15" s="20" t="s">
        <v>56</v>
      </c>
      <c r="I15" s="55" t="s">
        <v>39</v>
      </c>
      <c r="J15" s="56"/>
      <c r="K15" s="56"/>
    </row>
    <row r="16" spans="1:11" ht="16.5" thickTop="1" thickBot="1" x14ac:dyDescent="0.3">
      <c r="G16" s="31">
        <v>1111101000010</v>
      </c>
      <c r="H16" s="21" t="s">
        <v>5</v>
      </c>
      <c r="I16" s="52">
        <v>1100111010111</v>
      </c>
      <c r="J16" s="53"/>
      <c r="K16" s="53"/>
    </row>
    <row r="17" spans="3:15" ht="16.5" thickTop="1" thickBot="1" x14ac:dyDescent="0.3">
      <c r="G17" s="31">
        <v>1111110000011</v>
      </c>
      <c r="H17" s="21" t="s">
        <v>6</v>
      </c>
      <c r="I17" s="52">
        <v>1111011110110</v>
      </c>
      <c r="J17" s="53"/>
      <c r="K17" s="53"/>
    </row>
    <row r="18" spans="3:15" ht="16.5" thickTop="1" thickBot="1" x14ac:dyDescent="0.3">
      <c r="G18" s="31">
        <v>1111011110000</v>
      </c>
      <c r="H18" s="21" t="s">
        <v>7</v>
      </c>
      <c r="I18" s="52">
        <v>100100111101</v>
      </c>
      <c r="J18" s="53"/>
      <c r="K18" s="53"/>
    </row>
    <row r="19" spans="3:15" ht="16.5" thickTop="1" thickBot="1" x14ac:dyDescent="0.3">
      <c r="G19" s="31">
        <v>1111101000111</v>
      </c>
      <c r="H19" s="21" t="s">
        <v>8</v>
      </c>
      <c r="I19" s="52">
        <v>1100110001111</v>
      </c>
      <c r="J19" s="53"/>
      <c r="K19" s="53"/>
    </row>
    <row r="20" spans="3:15" ht="16.5" thickTop="1" thickBot="1" x14ac:dyDescent="0.3">
      <c r="G20" s="31">
        <v>1100111001111</v>
      </c>
      <c r="H20" s="21" t="s">
        <v>9</v>
      </c>
      <c r="I20" s="52">
        <v>10110001111</v>
      </c>
      <c r="J20" s="53"/>
      <c r="K20" s="53"/>
    </row>
    <row r="21" spans="3:15" ht="16.5" thickTop="1" thickBot="1" x14ac:dyDescent="0.3">
      <c r="G21" s="31">
        <v>1111011110110</v>
      </c>
      <c r="H21" s="21" t="s">
        <v>10</v>
      </c>
      <c r="I21" s="52">
        <v>1011101101011</v>
      </c>
      <c r="J21" s="53"/>
      <c r="K21" s="53"/>
    </row>
    <row r="22" spans="3:15" ht="16.5" thickTop="1" thickBot="1" x14ac:dyDescent="0.3">
      <c r="G22" s="32" t="s">
        <v>69</v>
      </c>
      <c r="H22" s="21" t="s">
        <v>11</v>
      </c>
      <c r="I22" s="52">
        <v>1000000011011</v>
      </c>
      <c r="J22" s="53"/>
      <c r="K22" s="53"/>
    </row>
    <row r="23" spans="3:15" ht="16.5" thickTop="1" thickBot="1" x14ac:dyDescent="0.3">
      <c r="G23" s="31">
        <v>1111111000011</v>
      </c>
      <c r="H23" s="21" t="s">
        <v>12</v>
      </c>
      <c r="I23" s="52">
        <v>1111101000010</v>
      </c>
      <c r="J23" s="53"/>
      <c r="K23" s="53"/>
    </row>
    <row r="24" spans="3:15" ht="16.5" thickTop="1" thickBot="1" x14ac:dyDescent="0.3">
      <c r="G24" s="31">
        <v>1100111101010</v>
      </c>
      <c r="H24" s="21" t="s">
        <v>13</v>
      </c>
      <c r="I24" s="52">
        <v>110110011101</v>
      </c>
      <c r="J24" s="53"/>
      <c r="K24" s="53"/>
    </row>
    <row r="25" spans="3:15" ht="16.5" thickTop="1" thickBot="1" x14ac:dyDescent="0.3">
      <c r="G25" s="31">
        <v>1111011001111</v>
      </c>
      <c r="H25" s="21" t="s">
        <v>14</v>
      </c>
      <c r="I25" s="52">
        <v>1010001001011</v>
      </c>
      <c r="J25" s="53"/>
      <c r="K25" s="53"/>
    </row>
    <row r="26" spans="3:15" ht="16.5" thickTop="1" thickBot="1" x14ac:dyDescent="0.3"/>
    <row r="27" spans="3:15" ht="16.5" thickTop="1" thickBot="1" x14ac:dyDescent="0.3">
      <c r="C27" s="39" t="s">
        <v>21</v>
      </c>
      <c r="D27" s="39"/>
      <c r="E27" s="39"/>
      <c r="F27" s="39" t="s">
        <v>22</v>
      </c>
      <c r="G27" s="39"/>
      <c r="H27" s="39"/>
      <c r="I27" s="18" t="s">
        <v>23</v>
      </c>
      <c r="J27" s="18" t="s">
        <v>24</v>
      </c>
    </row>
    <row r="28" spans="3:15" ht="16.5" thickTop="1" thickBot="1" x14ac:dyDescent="0.3">
      <c r="C28" s="45" t="s">
        <v>6</v>
      </c>
      <c r="D28" s="45"/>
      <c r="E28" s="45"/>
      <c r="F28" s="45" t="s">
        <v>25</v>
      </c>
      <c r="G28" s="45"/>
      <c r="H28" s="45"/>
      <c r="I28" s="15" t="s">
        <v>25</v>
      </c>
      <c r="J28" s="15" t="s">
        <v>26</v>
      </c>
    </row>
    <row r="29" spans="3:15" ht="16.5" thickTop="1" thickBot="1" x14ac:dyDescent="0.3">
      <c r="C29" s="45" t="s">
        <v>12</v>
      </c>
      <c r="D29" s="45"/>
      <c r="E29" s="45"/>
      <c r="F29" s="45" t="s">
        <v>25</v>
      </c>
      <c r="G29" s="45"/>
      <c r="H29" s="45"/>
      <c r="I29" s="15" t="s">
        <v>25</v>
      </c>
      <c r="J29" s="15" t="s">
        <v>27</v>
      </c>
    </row>
    <row r="30" spans="3:15" ht="16.5" thickTop="1" thickBot="1" x14ac:dyDescent="0.3">
      <c r="C30" s="45" t="s">
        <v>70</v>
      </c>
      <c r="D30" s="45"/>
      <c r="E30" s="45"/>
      <c r="F30" s="45">
        <v>0.74</v>
      </c>
      <c r="G30" s="45"/>
      <c r="H30" s="45"/>
      <c r="I30" s="15" t="s">
        <v>74</v>
      </c>
      <c r="J30" s="15" t="s">
        <v>30</v>
      </c>
    </row>
    <row r="31" spans="3:15" ht="16.5" thickTop="1" thickBot="1" x14ac:dyDescent="0.3">
      <c r="C31" s="45" t="s">
        <v>71</v>
      </c>
      <c r="D31" s="45"/>
      <c r="E31" s="45"/>
      <c r="F31" s="45">
        <v>0.86</v>
      </c>
      <c r="G31" s="45"/>
      <c r="H31" s="45"/>
      <c r="I31" s="15" t="s">
        <v>25</v>
      </c>
      <c r="J31" s="15" t="s">
        <v>32</v>
      </c>
      <c r="K31" s="54"/>
      <c r="L31" s="54"/>
      <c r="M31" s="54"/>
      <c r="N31" s="26"/>
      <c r="O31" s="26"/>
    </row>
    <row r="32" spans="3:15" ht="16.5" thickTop="1" thickBot="1" x14ac:dyDescent="0.3">
      <c r="C32" s="45" t="s">
        <v>72</v>
      </c>
      <c r="D32" s="45"/>
      <c r="E32" s="45"/>
      <c r="F32" s="45">
        <v>0.32</v>
      </c>
      <c r="G32" s="45"/>
      <c r="H32" s="45"/>
      <c r="I32" s="15" t="s">
        <v>75</v>
      </c>
      <c r="J32" s="15" t="s">
        <v>34</v>
      </c>
      <c r="K32" s="51"/>
      <c r="L32" s="51"/>
      <c r="M32" s="51"/>
      <c r="N32" s="27"/>
      <c r="O32" s="27"/>
    </row>
    <row r="33" spans="3:15" ht="16.5" thickTop="1" thickBot="1" x14ac:dyDescent="0.3">
      <c r="C33" s="45" t="s">
        <v>73</v>
      </c>
      <c r="D33" s="45"/>
      <c r="E33" s="45"/>
      <c r="F33" s="45">
        <v>0.37</v>
      </c>
      <c r="G33" s="45"/>
      <c r="H33" s="45"/>
      <c r="I33" s="15" t="s">
        <v>76</v>
      </c>
      <c r="J33" s="15" t="s">
        <v>36</v>
      </c>
      <c r="K33" s="51"/>
      <c r="L33" s="51"/>
      <c r="M33" s="51"/>
      <c r="N33" s="27"/>
      <c r="O33" s="27"/>
    </row>
    <row r="34" spans="3:15" ht="15.75" thickTop="1" x14ac:dyDescent="0.25">
      <c r="H34" s="51"/>
      <c r="I34" s="51"/>
      <c r="J34" s="51"/>
      <c r="K34" s="51"/>
      <c r="L34" s="51"/>
      <c r="M34" s="51"/>
      <c r="N34" s="27"/>
      <c r="O34" s="27"/>
    </row>
    <row r="35" spans="3:15" x14ac:dyDescent="0.25">
      <c r="H35" s="51"/>
      <c r="I35" s="51"/>
      <c r="J35" s="51"/>
      <c r="K35" s="51"/>
      <c r="L35" s="51"/>
      <c r="M35" s="51"/>
      <c r="N35" s="27"/>
      <c r="O35" s="27"/>
    </row>
    <row r="36" spans="3:15" x14ac:dyDescent="0.25">
      <c r="H36" s="51"/>
      <c r="I36" s="51"/>
      <c r="J36" s="51"/>
      <c r="K36" s="51"/>
      <c r="L36" s="51"/>
      <c r="M36" s="51"/>
      <c r="N36" s="27"/>
      <c r="O36" s="27"/>
    </row>
    <row r="37" spans="3:15" x14ac:dyDescent="0.25">
      <c r="H37" s="51"/>
      <c r="I37" s="51"/>
      <c r="J37" s="51"/>
      <c r="K37" s="51"/>
      <c r="L37" s="51"/>
      <c r="M37" s="51"/>
      <c r="N37" s="27"/>
      <c r="O37" s="27"/>
    </row>
  </sheetData>
  <mergeCells count="47">
    <mergeCell ref="I8:K8"/>
    <mergeCell ref="I3:K3"/>
    <mergeCell ref="I4:K4"/>
    <mergeCell ref="I5:K5"/>
    <mergeCell ref="I6:K6"/>
    <mergeCell ref="I7:K7"/>
    <mergeCell ref="I24:K24"/>
    <mergeCell ref="I9:K9"/>
    <mergeCell ref="I10:K10"/>
    <mergeCell ref="I11:K11"/>
    <mergeCell ref="I12:K12"/>
    <mergeCell ref="I13:K13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5:K25"/>
    <mergeCell ref="K31:M31"/>
    <mergeCell ref="K32:M32"/>
    <mergeCell ref="K33:M33"/>
    <mergeCell ref="F30:H30"/>
    <mergeCell ref="H37:J37"/>
    <mergeCell ref="K37:M37"/>
    <mergeCell ref="C27:E27"/>
    <mergeCell ref="F27:H27"/>
    <mergeCell ref="C28:E28"/>
    <mergeCell ref="F28:H28"/>
    <mergeCell ref="C29:E29"/>
    <mergeCell ref="F29:H29"/>
    <mergeCell ref="C30:E30"/>
    <mergeCell ref="H34:J34"/>
    <mergeCell ref="K34:M34"/>
    <mergeCell ref="H35:J35"/>
    <mergeCell ref="K35:M35"/>
    <mergeCell ref="H36:J36"/>
    <mergeCell ref="K36:M36"/>
    <mergeCell ref="C31:E31"/>
    <mergeCell ref="F31:H31"/>
    <mergeCell ref="C32:E32"/>
    <mergeCell ref="F32:H32"/>
    <mergeCell ref="C33:E33"/>
    <mergeCell ref="F33:H33"/>
  </mergeCells>
  <pageMargins left="0.7" right="0.7" top="0.75" bottom="0.75" header="0.51180555555555496" footer="0.51180555555555496"/>
  <pageSetup paperSize="9" firstPageNumber="0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F46"/>
  <sheetViews>
    <sheetView zoomScaleNormal="100" workbookViewId="0">
      <selection activeCell="C34" sqref="C34:F45"/>
    </sheetView>
  </sheetViews>
  <sheetFormatPr defaultRowHeight="15" x14ac:dyDescent="0.25"/>
  <cols>
    <col min="1" max="1025" width="8.5703125"/>
  </cols>
  <sheetData>
    <row r="33" spans="3:6" ht="15.75" thickBot="1" x14ac:dyDescent="0.3"/>
    <row r="34" spans="3:6" ht="16.5" thickTop="1" thickBot="1" x14ac:dyDescent="0.3">
      <c r="C34" s="16" t="s">
        <v>1</v>
      </c>
      <c r="D34" s="16" t="s">
        <v>2</v>
      </c>
      <c r="E34" s="16" t="s">
        <v>3</v>
      </c>
      <c r="F34" s="16" t="s">
        <v>4</v>
      </c>
    </row>
    <row r="35" spans="3:6" ht="16.5" thickTop="1" thickBot="1" x14ac:dyDescent="0.3">
      <c r="C35" s="1" t="s">
        <v>5</v>
      </c>
      <c r="D35" s="4" t="e">
        <f>(#REF!-3)^2</f>
        <v>#REF!</v>
      </c>
      <c r="E35" s="4" t="e">
        <f>D35/D45</f>
        <v>#REF!</v>
      </c>
      <c r="F35" s="4" t="e">
        <f>E35</f>
        <v>#REF!</v>
      </c>
    </row>
    <row r="36" spans="3:6" ht="16.5" thickTop="1" thickBot="1" x14ac:dyDescent="0.3">
      <c r="C36" s="1" t="s">
        <v>6</v>
      </c>
      <c r="D36" s="4" t="e">
        <f>(#REF!-3)^2</f>
        <v>#REF!</v>
      </c>
      <c r="E36" s="4" t="e">
        <f>D36/D45</f>
        <v>#REF!</v>
      </c>
      <c r="F36" s="4" t="e">
        <f t="shared" ref="F36:F43" si="0">F35+E36</f>
        <v>#REF!</v>
      </c>
    </row>
    <row r="37" spans="3:6" ht="16.5" thickTop="1" thickBot="1" x14ac:dyDescent="0.3">
      <c r="C37" s="1" t="s">
        <v>7</v>
      </c>
      <c r="D37" s="4" t="e">
        <f>(#REF!-3)^2</f>
        <v>#REF!</v>
      </c>
      <c r="E37" s="4" t="e">
        <f>D37/D45</f>
        <v>#REF!</v>
      </c>
      <c r="F37" s="4" t="e">
        <f t="shared" si="0"/>
        <v>#REF!</v>
      </c>
    </row>
    <row r="38" spans="3:6" ht="16.5" thickTop="1" thickBot="1" x14ac:dyDescent="0.3">
      <c r="C38" s="1" t="s">
        <v>8</v>
      </c>
      <c r="D38" s="4" t="e">
        <f>(#REF!-3)^2</f>
        <v>#REF!</v>
      </c>
      <c r="E38" s="4" t="e">
        <f>D38/D45</f>
        <v>#REF!</v>
      </c>
      <c r="F38" s="4" t="e">
        <f t="shared" si="0"/>
        <v>#REF!</v>
      </c>
    </row>
    <row r="39" spans="3:6" ht="16.5" thickTop="1" thickBot="1" x14ac:dyDescent="0.3">
      <c r="C39" s="1" t="s">
        <v>9</v>
      </c>
      <c r="D39" s="4" t="e">
        <f>(#REF!-3)^2</f>
        <v>#REF!</v>
      </c>
      <c r="E39" s="4" t="e">
        <f>D39/D45</f>
        <v>#REF!</v>
      </c>
      <c r="F39" s="4" t="e">
        <f t="shared" si="0"/>
        <v>#REF!</v>
      </c>
    </row>
    <row r="40" spans="3:6" ht="16.5" thickTop="1" thickBot="1" x14ac:dyDescent="0.3">
      <c r="C40" s="1" t="s">
        <v>10</v>
      </c>
      <c r="D40" s="4" t="e">
        <f>(#REF!-3)^2</f>
        <v>#REF!</v>
      </c>
      <c r="E40" s="4" t="e">
        <f>D40/D45</f>
        <v>#REF!</v>
      </c>
      <c r="F40" s="4" t="e">
        <f t="shared" si="0"/>
        <v>#REF!</v>
      </c>
    </row>
    <row r="41" spans="3:6" ht="16.5" thickTop="1" thickBot="1" x14ac:dyDescent="0.3">
      <c r="C41" s="1" t="s">
        <v>11</v>
      </c>
      <c r="D41" s="4" t="e">
        <f>(#REF!-3)^2</f>
        <v>#REF!</v>
      </c>
      <c r="E41" s="4" t="e">
        <f>D41/D45</f>
        <v>#REF!</v>
      </c>
      <c r="F41" s="4" t="e">
        <f t="shared" si="0"/>
        <v>#REF!</v>
      </c>
    </row>
    <row r="42" spans="3:6" ht="16.5" thickTop="1" thickBot="1" x14ac:dyDescent="0.3">
      <c r="C42" s="1" t="s">
        <v>12</v>
      </c>
      <c r="D42" s="4" t="e">
        <f>(#REF!-3)^2</f>
        <v>#REF!</v>
      </c>
      <c r="E42" s="4" t="e">
        <f>D42/D45</f>
        <v>#REF!</v>
      </c>
      <c r="F42" s="4" t="e">
        <f t="shared" si="0"/>
        <v>#REF!</v>
      </c>
    </row>
    <row r="43" spans="3:6" ht="16.5" thickTop="1" thickBot="1" x14ac:dyDescent="0.3">
      <c r="C43" s="1" t="s">
        <v>13</v>
      </c>
      <c r="D43" s="4" t="e">
        <f>(#REF!-3)^2</f>
        <v>#REF!</v>
      </c>
      <c r="E43" s="4" t="e">
        <f>D43/D45</f>
        <v>#REF!</v>
      </c>
      <c r="F43" s="4" t="e">
        <f t="shared" si="0"/>
        <v>#REF!</v>
      </c>
    </row>
    <row r="44" spans="3:6" ht="16.5" thickTop="1" thickBot="1" x14ac:dyDescent="0.3">
      <c r="C44" s="1" t="s">
        <v>14</v>
      </c>
      <c r="D44" s="4" t="e">
        <f>(#REF!-3)^2</f>
        <v>#REF!</v>
      </c>
      <c r="E44" s="4" t="e">
        <f>D44/D45</f>
        <v>#REF!</v>
      </c>
      <c r="F44" s="2">
        <v>1</v>
      </c>
    </row>
    <row r="45" spans="3:6" ht="16.5" thickTop="1" thickBot="1" x14ac:dyDescent="0.3">
      <c r="C45" s="5" t="s">
        <v>15</v>
      </c>
      <c r="D45" s="4" t="e">
        <f>SUM(D35:D44)</f>
        <v>#REF!</v>
      </c>
    </row>
    <row r="46" spans="3:6" ht="15.75" thickTop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cp:revision>0</cp:revision>
  <dcterms:created xsi:type="dcterms:W3CDTF">2006-09-16T00:00:00Z</dcterms:created>
  <dcterms:modified xsi:type="dcterms:W3CDTF">2013-02-12T23:17:19Z</dcterms:modified>
</cp:coreProperties>
</file>