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sheets/_rels/sheet27.xml.rels" ContentType="application/vnd.openxmlformats-package.relationships+xml"/>
  <Override PartName="/xl/worksheets/_rels/sheet24.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16.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8.xml.rels" ContentType="application/vnd.openxmlformats-package.relationships+xml"/>
  <Override PartName="/xl/drawings/_rels/drawing7.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9.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9"/>
  </bookViews>
  <sheets>
    <sheet name="Figure V 1-1 " sheetId="1" state="visible" r:id="rId2"/>
    <sheet name="Source Figure V 1-1 " sheetId="2" state="visible" r:id="rId3"/>
    <sheet name="Figure V 1-2" sheetId="3" state="visible" r:id="rId4"/>
    <sheet name="Figure V 1-3" sheetId="4" state="visible" r:id="rId5"/>
    <sheet name="Source Figure V 1-3" sheetId="5" state="visible" r:id="rId6"/>
    <sheet name="Figure V 1-4" sheetId="6" state="visible" r:id="rId7"/>
    <sheet name="Figure V 1-5" sheetId="7" state="visible" r:id="rId8"/>
    <sheet name="Figure V 1-6" sheetId="8" state="visible" r:id="rId9"/>
    <sheet name="Figure V 1-7" sheetId="9" state="visible" r:id="rId10"/>
    <sheet name="Figure V 1-8" sheetId="10" state="visible" r:id="rId11"/>
    <sheet name="Figure V 1-9" sheetId="11" state="visible" r:id="rId12"/>
    <sheet name="Figure V 1-10" sheetId="12" state="visible" r:id="rId13"/>
    <sheet name="Source Figure V 1-10" sheetId="13" state="visible" r:id="rId14"/>
    <sheet name="Figure V 1-11" sheetId="14" state="visible" r:id="rId15"/>
    <sheet name="Source Figure V 1-11" sheetId="15" state="visible" r:id="rId16"/>
    <sheet name="Figure V 1-12" sheetId="16" state="visible" r:id="rId17"/>
    <sheet name="Source Figure V 1-12" sheetId="17" state="visible" r:id="rId18"/>
    <sheet name="Figure V 1-13" sheetId="18" state="visible" r:id="rId19"/>
    <sheet name="Figure V 1-14" sheetId="19" state="visible" r:id="rId20"/>
    <sheet name="Figure V 1-15" sheetId="20" state="visible" r:id="rId21"/>
    <sheet name="Source Figure V 1-15" sheetId="21" state="visible" r:id="rId22"/>
    <sheet name="Figure V 1-16" sheetId="22" state="visible" r:id="rId23"/>
    <sheet name="Source Figure V 1-16" sheetId="23" state="visible" r:id="rId24"/>
    <sheet name="Figure V 1.E1-1" sheetId="24" state="visible" r:id="rId25"/>
    <sheet name="Source Figure V 1.E1-1" sheetId="25" state="visible" r:id="rId26"/>
    <sheet name="Figure V 1.E1-2  " sheetId="26" state="visible" r:id="rId27"/>
    <sheet name="Figure V 1.E1-3 " sheetId="27" state="visible" r:id="rId28"/>
    <sheet name="Source Figure V 1.E1-3 " sheetId="28" state="visible" r:id="rId29"/>
    <sheet name="Figure V 1.E3-1" sheetId="29" state="visible" r:id="rId30"/>
    <sheet name="Figure V 1.E4-1"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<sst xmlns="http://schemas.openxmlformats.org/spreadsheetml/2006/main" count="550" uniqueCount="303">
  <si>
    <t xml:space="preserve">Figure V 1-1 : Fonction publique, service public et emploi total au 31 décembre en France en 2015</t>
  </si>
  <si>
    <t xml:space="preserve">(en %)</t>
  </si>
  <si>
    <t xml:space="preserve">Sources : Siasp, DADS, Recme, Insee. Traitement DGAFP - Département des études, des statistiques et des systèmes d'information.</t>
  </si>
  <si>
    <t xml:space="preserve">Champ : Emplois principaux, tous statuts, situés en France (métropole + DOM, hors COM et étranger), hors Mayotte. Hors bénéficiaires de contrats aidés. </t>
  </si>
  <si>
    <t xml:space="preserve">Source figure V 1.1 : Fonction publique, service public et emploi total au 31 décembre 2015 en France (Métropole + DOM)</t>
  </si>
  <si>
    <t xml:space="preserve">Emploi privé hors service public</t>
  </si>
  <si>
    <t xml:space="preserve">Fonction publique hors emplois aidés </t>
  </si>
  <si>
    <t xml:space="preserve">Emplois aidés de la fonction publique </t>
  </si>
  <si>
    <t xml:space="preserve">Organismes publics hors fonction publique</t>
  </si>
  <si>
    <t xml:space="preserve">Organismes privés à financement public prédominant</t>
  </si>
  <si>
    <t xml:space="preserve">Entreprises publiques</t>
  </si>
  <si>
    <t xml:space="preserve">Emploi total</t>
  </si>
  <si>
    <t xml:space="preserve">Sources : SIASP, DADS, Recme, Insee. Traitement DGAFP Département des études, des statistiques et des systèmes d'information.</t>
  </si>
  <si>
    <r>
      <rPr>
        <sz val="8"/>
        <rFont val="Arial"/>
        <family val="2"/>
        <charset val="1"/>
      </rPr>
      <t xml:space="preserve">Champ : France entière = métropole + DOM (hors COM et étranger)</t>
    </r>
    <r>
      <rPr>
        <sz val="8"/>
        <color rgb="FFFF6600"/>
        <rFont val="Arial"/>
        <family val="2"/>
        <charset val="1"/>
      </rPr>
      <t xml:space="preserve">.</t>
    </r>
  </si>
  <si>
    <t xml:space="preserve">Figure V 1-2 : Effectifs physiques en nombre d'agents, en équivalent temps plein (ETP) et en équivalent temps plein annualisé (EQTP) dans la fonction publique</t>
  </si>
  <si>
    <r>
      <rPr>
        <b val="true"/>
        <sz val="8"/>
        <color rgb="FF000000"/>
        <rFont val="Arial"/>
        <family val="2"/>
        <charset val="1"/>
      </rPr>
      <t xml:space="preserve">Effectifs physiques au 31 décembre 2016</t>
    </r>
    <r>
      <rPr>
        <b val="true"/>
        <vertAlign val="superscript"/>
        <sz val="8"/>
        <color rgb="FF000000"/>
        <rFont val="Arial"/>
        <family val="2"/>
        <charset val="1"/>
      </rPr>
      <t xml:space="preserve">(1)</t>
    </r>
  </si>
  <si>
    <r>
      <rPr>
        <b val="true"/>
        <sz val="8"/>
        <color rgb="FF000000"/>
        <rFont val="Arial"/>
        <family val="2"/>
        <charset val="1"/>
      </rPr>
      <t xml:space="preserve">ETP au 31 décembre 2016</t>
    </r>
    <r>
      <rPr>
        <b val="true"/>
        <vertAlign val="superscript"/>
        <sz val="8"/>
        <color rgb="FF000000"/>
        <rFont val="Arial"/>
        <family val="2"/>
        <charset val="1"/>
      </rPr>
      <t xml:space="preserve">(1)</t>
    </r>
  </si>
  <si>
    <r>
      <rPr>
        <b val="true"/>
        <sz val="8"/>
        <color rgb="FF000000"/>
        <rFont val="Arial"/>
        <family val="2"/>
        <charset val="1"/>
      </rPr>
      <t xml:space="preserve">EQTP annualisé en 2016</t>
    </r>
    <r>
      <rPr>
        <b val="true"/>
        <vertAlign val="superscript"/>
        <sz val="8"/>
        <color rgb="FF000000"/>
        <rFont val="Arial"/>
        <family val="2"/>
        <charset val="1"/>
      </rPr>
      <t xml:space="preserve">(2)</t>
    </r>
  </si>
  <si>
    <t xml:space="preserve">Ensemble</t>
  </si>
  <si>
    <t xml:space="preserve">dont à temps partiel (en %)</t>
  </si>
  <si>
    <t xml:space="preserve">Fonction publique de l'État</t>
  </si>
  <si>
    <t xml:space="preserve">Fonction publique territoriale</t>
  </si>
  <si>
    <t xml:space="preserve">Fonction publique hospitalière</t>
  </si>
  <si>
    <t xml:space="preserve">Ensemble de la fonction publique</t>
  </si>
  <si>
    <t xml:space="preserve">Source : Siasp, Insee. Traitement DGAFP - Département des études, des statistiques et des systèmes d'information.</t>
  </si>
  <si>
    <t xml:space="preserve">(1) Champ : Emplois principaux, tous statuts, situés en France (métropole + DOM, hors COM et étranger), hors Mayotte. Hors bénéficiaires de contrats aidés. </t>
  </si>
  <si>
    <t xml:space="preserve">(2) Champ : Postes actifs dans l'année, tous statuts, situés en France (métropole + DOM, hors COM et étranger), hors Mayotte. Hors bénéficiaires de contrats aidés.</t>
  </si>
  <si>
    <r>
      <rPr>
        <b val="true"/>
        <sz val="10"/>
        <rFont val="Arial"/>
        <family val="2"/>
        <charset val="1"/>
      </rPr>
      <t xml:space="preserve">Figure V 1-3: </t>
    </r>
    <r>
      <rPr>
        <b val="true"/>
        <sz val="10"/>
        <rFont val="Calibri"/>
        <family val="2"/>
        <charset val="1"/>
      </rPr>
      <t xml:space="preserve">É</t>
    </r>
    <r>
      <rPr>
        <b val="true"/>
        <sz val="10"/>
        <rFont val="Arial"/>
        <family val="2"/>
        <charset val="1"/>
      </rPr>
      <t xml:space="preserve">volution des effectifs en fin d’année dans la fonction publique depuis 2006</t>
    </r>
  </si>
  <si>
    <t xml:space="preserve">(base 100 au 31 décembre 2006)</t>
  </si>
  <si>
    <t xml:space="preserve">Évolution 2016/2006</t>
  </si>
  <si>
    <t xml:space="preserve">en moyenne annuelle</t>
  </si>
  <si>
    <t xml:space="preserve">FPE : -0,9%</t>
  </si>
  <si>
    <t xml:space="preserve">FPT : 1,6%</t>
  </si>
  <si>
    <t xml:space="preserve">FPH : 1,0%</t>
  </si>
  <si>
    <t xml:space="preserve">Ensemble FP : 0,3%</t>
  </si>
  <si>
    <t xml:space="preserve">Emploi total : 0,3%</t>
  </si>
  <si>
    <t xml:space="preserve">Évolution 2016/2015</t>
  </si>
  <si>
    <t xml:space="preserve">FPE : 1,2%</t>
  </si>
  <si>
    <t xml:space="preserve">FPT : -0,2%</t>
  </si>
  <si>
    <t xml:space="preserve">FPH : 0,4%</t>
  </si>
  <si>
    <t xml:space="preserve">Ensemble FP : 0,5%</t>
  </si>
  <si>
    <t xml:space="preserve">Emploi total : 0,9%</t>
  </si>
  <si>
    <t xml:space="preserve">Sources : FGE, Colter, DADS, Siasp, Insee ; enquête SAE. Traitement DGAFP - Département des études, des statistiques et des systèmes d'information.</t>
  </si>
  <si>
    <t xml:space="preserve">Champ : Emplois principaux, tous statuts, situés en France (métropole + DOM, hors COM et étranger), hors Mayotte. Hors bénéficiaires de contrats aidés.</t>
  </si>
  <si>
    <t xml:space="preserve">Champ emploi total : Salariés et non-salariés des secteurs public et privé, y compris bénéficiaires de contrats aidés.</t>
  </si>
  <si>
    <t xml:space="preserve">Figure V 1-3: Evolution des effectifs des trois fonctions publiques depuis 2006 en France (métropole + DOM)</t>
  </si>
  <si>
    <t xml:space="preserve">FPE</t>
  </si>
  <si>
    <t xml:space="preserve">FPT</t>
  </si>
  <si>
    <t xml:space="preserve">FPH</t>
  </si>
  <si>
    <t xml:space="preserve">Ensemble FP</t>
  </si>
  <si>
    <t xml:space="preserve">effectifs 2006</t>
  </si>
  <si>
    <t xml:space="preserve">effectifs 2016</t>
  </si>
  <si>
    <t xml:space="preserve">effectifs 2015</t>
  </si>
  <si>
    <t xml:space="preserve">2016/2015</t>
  </si>
  <si>
    <t xml:space="preserve">2016/2006</t>
  </si>
  <si>
    <t xml:space="preserve">Champ emploi total : Salariés et non-salariés des secteurs public et privé, y compris bénéficiaires de contrats aidés</t>
  </si>
  <si>
    <t xml:space="preserve"> </t>
  </si>
  <si>
    <t xml:space="preserve">Figure V 1-4 : Évolution des effectifs physiques de la fonction publique de l'État</t>
  </si>
  <si>
    <t xml:space="preserve">Au 31 décembre 2016</t>
  </si>
  <si>
    <t xml:space="preserve">Évolution par rapport 
à 2015</t>
  </si>
  <si>
    <t xml:space="preserve">Évolution moyenne annuelle entre 2006 et 2016</t>
  </si>
  <si>
    <t xml:space="preserve">Effectifs</t>
  </si>
  <si>
    <t xml:space="preserve">Structure 
(en %)</t>
  </si>
  <si>
    <t xml:space="preserve">Effectifs (en %)</t>
  </si>
  <si>
    <t xml:space="preserve">Structure (en point de %)</t>
  </si>
  <si>
    <t xml:space="preserve">Effectifs 
(en %)</t>
  </si>
  <si>
    <t xml:space="preserve">Ensemble FPE</t>
  </si>
  <si>
    <t xml:space="preserve">Ensemble des ministères</t>
  </si>
  <si>
    <t xml:space="preserve">Ensemble des EPA</t>
  </si>
  <si>
    <t xml:space="preserve">dont</t>
  </si>
  <si>
    <t xml:space="preserve">Éducation nationale, Enseignement supérieur et Recherche</t>
  </si>
  <si>
    <t xml:space="preserve">dont ministère</t>
  </si>
  <si>
    <t xml:space="preserve">dont EPA</t>
  </si>
  <si>
    <t xml:space="preserve">Justice</t>
  </si>
  <si>
    <t xml:space="preserve">Culture et Communication</t>
  </si>
  <si>
    <t xml:space="preserve">Écologie, Développement durable, Énergie et Logement</t>
  </si>
  <si>
    <t xml:space="preserve">dont ministères</t>
  </si>
  <si>
    <t xml:space="preserve">Défense</t>
  </si>
  <si>
    <t xml:space="preserve">Ministères économiques et financiers</t>
  </si>
  <si>
    <t xml:space="preserve">Intérieur et Outre-mer</t>
  </si>
  <si>
    <t xml:space="preserve">Ministères sociaux</t>
  </si>
  <si>
    <t xml:space="preserve">Sources : FGE, Siasp, Insee. Traitement DGAFP - Département des études, des statistiques et des systèmes d'information.</t>
  </si>
  <si>
    <t xml:space="preserve">Lecture : Au 31 décembre 2016, on compte 52 509 agents au ministère de l’Écologie (hors EPA), soit 2,2 % des effectifs de la FPE à cette date. Cet effectif est en baisse de 2,7 % par rapport au 31 décembre 2015 (-7,2, % de baisse moyenne par an depuis 2006) et la part des agents de la FPE en poste au ministère de l’Écologie a baissé de 0,1 point de pourcentage en un an (-0,2 point de pourcentage en moyenne annuelle depuis 2006). </t>
  </si>
  <si>
    <r>
      <rPr>
        <b val="true"/>
        <sz val="9"/>
        <rFont val="Arial"/>
        <family val="2"/>
        <charset val="1"/>
      </rPr>
      <t xml:space="preserve">Figure V 1-5: </t>
    </r>
    <r>
      <rPr>
        <b val="true"/>
        <sz val="9"/>
        <rFont val="Calibri"/>
        <family val="2"/>
        <charset val="1"/>
      </rPr>
      <t xml:space="preserve">É</t>
    </r>
    <r>
      <rPr>
        <b val="true"/>
        <sz val="9"/>
        <rFont val="Arial"/>
        <family val="2"/>
        <charset val="1"/>
      </rPr>
      <t xml:space="preserve">volution des effectifs de la fonction publique territoriale</t>
    </r>
  </si>
  <si>
    <t xml:space="preserve">Évolution par rapport à 2015</t>
  </si>
  <si>
    <t xml:space="preserve">Structure 
(en point de %)</t>
  </si>
  <si>
    <t xml:space="preserve">Communes*</t>
  </si>
  <si>
    <t xml:space="preserve">Départements</t>
  </si>
  <si>
    <t xml:space="preserve">Régions</t>
  </si>
  <si>
    <t xml:space="preserve">Ensemble des collectivités territoriales</t>
  </si>
  <si>
    <t xml:space="preserve">Établissements communaux*</t>
  </si>
  <si>
    <t xml:space="preserve">Établissements intercommunaux*</t>
  </si>
  <si>
    <t xml:space="preserve">Établissement départementaux</t>
  </si>
  <si>
    <t xml:space="preserve">Autres EPA locaux*</t>
  </si>
  <si>
    <t xml:space="preserve">Ensemble des EPA locaux</t>
  </si>
  <si>
    <t xml:space="preserve">Total FPT</t>
  </si>
  <si>
    <r>
      <rPr>
        <b val="true"/>
        <i val="true"/>
        <sz val="8"/>
        <rFont val="Arial"/>
        <family val="2"/>
        <charset val="1"/>
      </rPr>
      <t xml:space="preserve">dont secteur communal</t>
    </r>
    <r>
      <rPr>
        <b val="true"/>
        <i val="true"/>
        <vertAlign val="superscript"/>
        <sz val="8"/>
        <rFont val="Arial"/>
        <family val="2"/>
        <charset val="1"/>
      </rPr>
      <t xml:space="preserve">(1)</t>
    </r>
  </si>
  <si>
    <t xml:space="preserve">Sources : Colter, Siasp, Insee. Traitement DGAFP - Département des études, des statistiques et des systèmes d'information.</t>
  </si>
  <si>
    <t xml:space="preserve">(1) Le secteur communal comprend les communes, les établissements communaux et intercommunaux et d'autres EPA locaux tels que les OPHLM, les caisses de crédit municipal, les régies, etc.</t>
  </si>
  <si>
    <t xml:space="preserve">* Les évolutions concernant les effectifs des communes, des établissements communaux et intercommunaux doivent être interprétées avec précaution compte tenu des possibles modifications dans le mode de déclaration des collectivités (regroupement notamment) en relation avec la mise en place de structures intercommunales.</t>
  </si>
  <si>
    <t xml:space="preserve">Lecture : Au 31 décembre 2016, on compte 1 011 514 agents dans les communes soit 53,6 % des effectifs de la FPT à cette date. Cet effectif est en baisse de 1,0 % par rapport au 31 décembre 2015 (en moyenne +0,1 % d'augmentation par an depuis 2006). La part des agents de la FPT en poste dans les départements diminue de 0,5 point en un an (-0,8 point en moyenne par an depuis 2006).</t>
  </si>
  <si>
    <r>
      <rPr>
        <b val="true"/>
        <sz val="9"/>
        <rFont val="Arial"/>
        <family val="2"/>
        <charset val="1"/>
      </rPr>
      <t xml:space="preserve">Figure V 1-6: </t>
    </r>
    <r>
      <rPr>
        <b val="true"/>
        <sz val="9"/>
        <rFont val="Calibri"/>
        <family val="2"/>
        <charset val="1"/>
      </rPr>
      <t xml:space="preserve">É</t>
    </r>
    <r>
      <rPr>
        <b val="true"/>
        <sz val="9"/>
        <rFont val="Arial"/>
        <family val="2"/>
        <charset val="1"/>
      </rPr>
      <t xml:space="preserve">volution des effectifs de la fonction publique hospitalière</t>
    </r>
  </si>
  <si>
    <t xml:space="preserve">Évolution par rapport à 2015 (en %)</t>
  </si>
  <si>
    <t xml:space="preserve">Évolution en  moyenne annuelle entre 2006 et 2016</t>
  </si>
  <si>
    <t xml:space="preserve">Structure
(en %)</t>
  </si>
  <si>
    <t xml:space="preserve">Effectifs
 (en %)</t>
  </si>
  <si>
    <t xml:space="preserve">Total hôpitaux*</t>
  </si>
  <si>
    <t xml:space="preserve">Médecins</t>
  </si>
  <si>
    <t xml:space="preserve">Personnel non médical</t>
  </si>
  <si>
    <t xml:space="preserve">Établissement d'hébergement pour personnes âgées</t>
  </si>
  <si>
    <t xml:space="preserve">Autres établissements médico-sociaux</t>
  </si>
  <si>
    <t xml:space="preserve">Total fonction publique hospitalière</t>
  </si>
  <si>
    <t xml:space="preserve">Sources : Enquête SAE, Drees ; DADS, Siasp, Insee. Traitement DGAFP - Département des études, des statistiques et des systèmes d'information.</t>
  </si>
  <si>
    <t xml:space="preserve">* Certains employeurs hospitaliers effectuent des déclarations annuelles de données sociales groupées pour l’ensemble de leurs établissements alors que ces derniers relèvent d’autres activités (notamment Ehpad) conduisant à des écarts avec l’enquête SAE.</t>
  </si>
  <si>
    <t xml:space="preserve">Lecture : Au 31 décembre 2016, on compte 1 027 513 agents dans les hôpitaux, soit 88,0 % des effectifs de la FPH à cette date. Cet effectif augmente de 0,1 % par rapport au 31 décembre 2015. La part des agents des hôpitaux dans l’ensemble de la FPH diminue de 0,2 point par rapport à fin 2015. En moyenne chaque année depuis 2006, le nombre d’agents dans les hôpitaux a augmenté de 0,7 % et leur part dans l’ensemble de la FPH a diminué de 0,3 point.</t>
  </si>
  <si>
    <r>
      <rPr>
        <b val="true"/>
        <sz val="10"/>
        <rFont val="Arial"/>
        <family val="2"/>
        <charset val="1"/>
      </rPr>
      <t xml:space="preserve">Figure V 1-7: </t>
    </r>
    <r>
      <rPr>
        <b val="true"/>
        <sz val="10"/>
        <rFont val="Calibri"/>
        <family val="2"/>
        <charset val="1"/>
      </rPr>
      <t xml:space="preserve">É</t>
    </r>
    <r>
      <rPr>
        <b val="true"/>
        <sz val="10"/>
        <rFont val="Arial"/>
        <family val="2"/>
        <charset val="1"/>
      </rPr>
      <t xml:space="preserve">volution des effectifs par statut dans la fonction publique</t>
    </r>
  </si>
  <si>
    <t xml:space="preserve">Évolution annuelle moyenne entre 2006 et 2016</t>
  </si>
  <si>
    <t xml:space="preserve">Fonctionnaires</t>
  </si>
  <si>
    <t xml:space="preserve">Contractuels</t>
  </si>
  <si>
    <t xml:space="preserve">Militaires</t>
  </si>
  <si>
    <r>
      <rPr>
        <sz val="8"/>
        <rFont val="Arial"/>
        <family val="2"/>
        <charset val="1"/>
      </rPr>
      <t xml:space="preserve">Autres catégories et statuts</t>
    </r>
    <r>
      <rPr>
        <vertAlign val="superscript"/>
        <sz val="8"/>
        <rFont val="Arial"/>
        <family val="2"/>
        <charset val="1"/>
      </rPr>
      <t xml:space="preserve">(1)</t>
    </r>
  </si>
  <si>
    <t xml:space="preserve">Total</t>
  </si>
  <si>
    <r>
      <rPr>
        <sz val="8"/>
        <rFont val="Arial"/>
        <family val="2"/>
        <charset val="1"/>
      </rPr>
      <t xml:space="preserve">Fonctionnaires</t>
    </r>
    <r>
      <rPr>
        <vertAlign val="superscript"/>
        <sz val="8"/>
        <rFont val="Arial"/>
        <family val="2"/>
        <charset val="1"/>
      </rPr>
      <t xml:space="preserve">(2)</t>
    </r>
  </si>
  <si>
    <t xml:space="preserve">Sources : FGE, Colter, DADS, Siasp, Insee ; enquête SAE, Drees. Traitement DGAFP - Département des études, des statistiques et des systèmes d'information.</t>
  </si>
  <si>
    <t xml:space="preserve">(1) La catégorie "autres catégories et statuts" recouvre principalement des enseignants et documentalistes des établissements privés sous contrat et des ouvriers d'État dans la FPE, des assistants maternels et familiaux dans la FPT, des médecins dans la FPH et des apprentis dans les trois versants.</t>
  </si>
  <si>
    <t xml:space="preserve">(2) Pour respecter le secret statistique, dans la FPT, les militaires sont regroupés avec les fonctionnaires et les militaires volontaires avec les contractuels,</t>
  </si>
  <si>
    <t xml:space="preserve">Figure V 1-8: Répartition par catégorie hiérarchique(*) des effectifs des trois versants de la fonction publique</t>
  </si>
  <si>
    <t xml:space="preserve">Catégorie A</t>
  </si>
  <si>
    <t xml:space="preserve">Catégorie B</t>
  </si>
  <si>
    <t xml:space="preserve">Catégorie C</t>
  </si>
  <si>
    <t xml:space="preserve">Fonction publique de l'État (ministères et EPA)</t>
  </si>
  <si>
    <t xml:space="preserve">Agents civils</t>
  </si>
  <si>
    <r>
      <rPr>
        <i val="true"/>
        <sz val="8"/>
        <rFont val="Arial"/>
        <family val="2"/>
        <charset val="1"/>
      </rPr>
      <t xml:space="preserve">dont enseignants</t>
    </r>
    <r>
      <rPr>
        <i val="true"/>
        <vertAlign val="superscript"/>
        <sz val="8"/>
        <rFont val="Arial"/>
        <family val="2"/>
        <charset val="1"/>
      </rPr>
      <t xml:space="preserve">(1)</t>
    </r>
  </si>
  <si>
    <t xml:space="preserve">dont enseignants(1)</t>
  </si>
  <si>
    <t xml:space="preserve">hors enseignants</t>
  </si>
  <si>
    <t xml:space="preserve">dont civils hors enseignants</t>
  </si>
  <si>
    <t xml:space="preserve">dont civils non-enseignants</t>
  </si>
  <si>
    <t xml:space="preserve">Sources : FGE, Colter, DADS, Siasp, Insee ; enquête SAE. Traitement DGAFP Département des études, des statistiques et des systèmes d'information.</t>
  </si>
  <si>
    <t xml:space="preserve">Champ : Emplois principaux, tous statuts, situés en métropole et DOM (hors Mayotte), hors COM et étranger. Hors bénéficiaires de contrats aidés. </t>
  </si>
  <si>
    <t xml:space="preserve">(1) Enseignants : professeurs de l'enseignement supérieur, professeurs agrégés, certifiés et assimilés, enseignants en coopération, professeurs des collèges et maîtres auxiliaires, instituteurs et assimilés, élèves enseignants. Hors chercheurs.</t>
  </si>
  <si>
    <t xml:space="preserve">(*) La catégorie hiérarchique n’est pas toujours déterminée dans les sources statistiques utilisées. Chaque année, elle n'est pas déterminable pour une proportion de 1 % à 2 % des agents. Un redressement est donc effectué.</t>
  </si>
  <si>
    <t xml:space="preserve">Figure V 1-9: Taux d'administration (en ETP) dans l’ensemble de la fonction publique au 31 décembre 2016 en France </t>
  </si>
  <si>
    <t xml:space="preserve">Fonction publique de l'État, agents civils</t>
  </si>
  <si>
    <t xml:space="preserve">Province</t>
  </si>
  <si>
    <t xml:space="preserve">Île-de-France</t>
  </si>
  <si>
    <t xml:space="preserve">dont Paris</t>
  </si>
  <si>
    <t xml:space="preserve">dont autres départements d'Île-de-France</t>
  </si>
  <si>
    <t xml:space="preserve">France métropolitaine</t>
  </si>
  <si>
    <t xml:space="preserve">DOM </t>
  </si>
  <si>
    <t xml:space="preserve">Guadeloupe </t>
  </si>
  <si>
    <t xml:space="preserve">Martinique </t>
  </si>
  <si>
    <t xml:space="preserve">Guyane</t>
  </si>
  <si>
    <t xml:space="preserve">La Réunion</t>
  </si>
  <si>
    <t xml:space="preserve">France entière</t>
  </si>
  <si>
    <t xml:space="preserve">Champ : Emplois principaux, civils, situés en métropole + DOM (hors Mayotte), hors COM et étranger. Hors bénéficiaires de contrats aidés. </t>
  </si>
  <si>
    <t xml:space="preserve">Taux d’administration : nombre d’agents civils de la fonction publique (converti en équivalent temps plein) pour 1 000 habitants.</t>
  </si>
  <si>
    <t xml:space="preserve">Figure V 1-10 : Évolution du nombre d’agents civils (hors militaires) par région dans les trois versants de la fonction publique de fin 2015 à fin 2016</t>
  </si>
  <si>
    <t xml:space="preserve">Figure V 1-10: Evolution du nombre d’agents civils (hors militaires) par région dans les trois versants de la fonction publique au 31 décembre 2016 en France (Métropole + DOM hors Mayotte)</t>
  </si>
  <si>
    <t xml:space="preserve">Régions de fonction</t>
  </si>
  <si>
    <t xml:space="preserve"> Évolution 2016/2015</t>
  </si>
  <si>
    <t xml:space="preserve">Corse</t>
  </si>
  <si>
    <t xml:space="preserve">Occitanie</t>
  </si>
  <si>
    <t xml:space="preserve">Nouvelle-Aquitaine</t>
  </si>
  <si>
    <t xml:space="preserve">Pays de la Loire</t>
  </si>
  <si>
    <t xml:space="preserve">Bretagne</t>
  </si>
  <si>
    <t xml:space="preserve">Guadeloupe</t>
  </si>
  <si>
    <t xml:space="preserve">Haut-de-France</t>
  </si>
  <si>
    <t xml:space="preserve">Normandie</t>
  </si>
  <si>
    <t xml:space="preserve">Bourgogne-Franche-Comté</t>
  </si>
  <si>
    <t xml:space="preserve">Auvergne-Rhône-Alpes</t>
  </si>
  <si>
    <t xml:space="preserve">Martinique</t>
  </si>
  <si>
    <t xml:space="preserve">Provence-Alpes-Côte d'Azur</t>
  </si>
  <si>
    <t xml:space="preserve">Centre-Val de Loire</t>
  </si>
  <si>
    <t xml:space="preserve">Grand-Est</t>
  </si>
  <si>
    <t xml:space="preserve">Champ : emplois principaux, civils, situés en métropole + DOM (hors Mayotte), hors COM et étranger. Hors bénéficiaires de contrats aidés. </t>
  </si>
  <si>
    <r>
      <rPr>
        <b val="true"/>
        <sz val="9"/>
        <rFont val="Arial"/>
        <family val="2"/>
        <charset val="1"/>
      </rPr>
      <t xml:space="preserve">Figure V 1-11: </t>
    </r>
    <r>
      <rPr>
        <b val="true"/>
        <sz val="9"/>
        <rFont val="Calibri"/>
        <family val="2"/>
        <charset val="1"/>
      </rPr>
      <t xml:space="preserve">É</t>
    </r>
    <r>
      <rPr>
        <b val="true"/>
        <sz val="9"/>
        <rFont val="Arial"/>
        <family val="2"/>
        <charset val="1"/>
      </rPr>
      <t xml:space="preserve">volution (en point de pourcentage) de la part des femmes par catégorie hiérarchique dans la fonction publique entre fin 2015 et fin 2016</t>
    </r>
  </si>
  <si>
    <t xml:space="preserve">Source : Siasp, Insee. Traitements DGAFP - Départements des études, des statistiques et des systèmes d'information.</t>
  </si>
  <si>
    <t xml:space="preserve">Champ : Emplois principaux, tous statuts situés en métropole et DOM (hors Mayotte), hors COM et étranger. Hors bénéficiaires de contrats aidés. </t>
  </si>
  <si>
    <t xml:space="preserve">Figure V 1-11: Evolution de la part des femmes par catégorie hiérarchique dans la fonction publique entre fin 2015 et fin 2016 en France</t>
  </si>
  <si>
    <t xml:space="preserve">dont A+</t>
  </si>
  <si>
    <t xml:space="preserve">Toutes catégories</t>
  </si>
  <si>
    <t xml:space="preserve">Source : Siasp, Insee. Traitement DGAFP, département des études, des statistiques et des systèmes d'information.</t>
  </si>
  <si>
    <t xml:space="preserve">Champ : Emplois principaux, tous statuts situés en métropole et DOM (hors Mayotte), hors COM et étranger. Hors bénéficiaires de contrats aidés. </t>
  </si>
  <si>
    <t xml:space="preserve">Figure V 1-12: Pyramide des âges par versant au 31 décembre 2016</t>
  </si>
  <si>
    <t xml:space="preserve">Source figure V 1-12 : Pyramide des âges par versant au 31 décembre 2016</t>
  </si>
  <si>
    <t xml:space="preserve">FPE </t>
  </si>
  <si>
    <t xml:space="preserve">FPH </t>
  </si>
  <si>
    <t xml:space="preserve">FPT </t>
  </si>
  <si>
    <t xml:space="preserve">Ages</t>
  </si>
  <si>
    <t xml:space="preserve">F</t>
  </si>
  <si>
    <t xml:space="preserve">H</t>
  </si>
  <si>
    <t xml:space="preserve">Source : enquête Emploi Insee, 4ème trimestre 2010. Traitement DGAFP, département des études, des statistiques et des systèmes d'information.</t>
  </si>
  <si>
    <t xml:space="preserve">Champ : salariés hors entreprises publiques, hors intérimaires, apprentis, contrats aidés et stagiaires.</t>
  </si>
  <si>
    <t xml:space="preserve">55 ans ou plus</t>
  </si>
  <si>
    <t xml:space="preserve">total</t>
  </si>
  <si>
    <t xml:space="preserve">part des 55 ans et plus</t>
  </si>
  <si>
    <t xml:space="preserve">Figure V 1-13:  Répartition des effectifs de la fonction publique par catégorie hiérarchique, par sexe et tranche d'âge</t>
  </si>
  <si>
    <t xml:space="preserve">Situation au 31 décembre 2016</t>
  </si>
  <si>
    <t xml:space="preserve">Évolution entre les 31 décembre 2015 et 2016</t>
  </si>
  <si>
    <t xml:space="preserve">Part des femmes
(en %)</t>
  </si>
  <si>
    <t xml:space="preserve">Part des hommes
(en %)</t>
  </si>
  <si>
    <t xml:space="preserve">Part des moins de 30 ans
(en %)</t>
  </si>
  <si>
    <t xml:space="preserve">Part des 50 ans et plus
(en %)</t>
  </si>
  <si>
    <t xml:space="preserve">Part des femmes
(en point de %)</t>
  </si>
  <si>
    <t xml:space="preserve">Part des hommes
(en point de %)</t>
  </si>
  <si>
    <t xml:space="preserve">Part des moins de 30 ans
(en point de %)</t>
  </si>
  <si>
    <t xml:space="preserve">Part des 50 ans et plus 
(en point de%)</t>
  </si>
  <si>
    <t xml:space="preserve">Figure V 1-14 : Nombre d’entrants et de sortants et taux d’entrée et de sortie, par versant, sexe et statut en 2016</t>
  </si>
  <si>
    <t xml:space="preserve">Entrées</t>
  </si>
  <si>
    <t xml:space="preserve">Sorties</t>
  </si>
  <si>
    <t xml:space="preserve">Nombre (en milliers)</t>
  </si>
  <si>
    <r>
      <rPr>
        <sz val="8"/>
        <rFont val="Calibri"/>
        <family val="2"/>
        <charset val="1"/>
      </rPr>
      <t xml:space="preserve">É</t>
    </r>
    <r>
      <rPr>
        <sz val="8"/>
        <rFont val="Arial"/>
        <family val="2"/>
        <charset val="1"/>
      </rPr>
      <t xml:space="preserve">volution par rapport à 2015
(en %)</t>
    </r>
  </si>
  <si>
    <t xml:space="preserve">Taux d'entrée (en %)</t>
  </si>
  <si>
    <t xml:space="preserve">Variation du taux d'entrée                         (en point de %)</t>
  </si>
  <si>
    <t xml:space="preserve">Taux de sortie (en %)</t>
  </si>
  <si>
    <t xml:space="preserve">Variation du taux de sortie           (en point de %)</t>
  </si>
  <si>
    <t xml:space="preserve">Femmes</t>
  </si>
  <si>
    <t xml:space="preserve">Hommes</t>
  </si>
  <si>
    <t xml:space="preserve">Autres catégories et statuts</t>
  </si>
  <si>
    <t xml:space="preserve">Lecture : Au 31 décembre 2016, on compte 433 100 entrants dans la fonction publique soit 8,7 % de plus qu’au 31 décembre 2015. Le taux d’entrée, c’est-à-dire le nombre d’entrants rapporté au nombre moyen d’agents pendant l’année est égal à 7,9 %, en hausse de 0,6 point par rapport à l’année précédente.</t>
  </si>
  <si>
    <t xml:space="preserve">Figure V 1-15: Profil par âge des entrants et des sortants de la fonction publique en 2016</t>
  </si>
  <si>
    <t xml:space="preserve">Source : Siasp, Insee, Traitement DGAFP - Département des études, des statistiques et des systèmes d’information.</t>
  </si>
  <si>
    <t xml:space="preserve">Champ : Postes principaux (définitions) au 31 décembre, hors bénéficiaires de contrats aidés, situés en France (métropole + DOM, hors COM et étrangers), hors Mayotte. </t>
  </si>
  <si>
    <t xml:space="preserve">Lecture : En 2016, 5,91 % des entrants contractuels intègrent la fonction publique à 24 ans.</t>
  </si>
  <si>
    <t xml:space="preserve">entrants dans la fonction publique</t>
  </si>
  <si>
    <t xml:space="preserve">sortants de la fonction publique</t>
  </si>
  <si>
    <t xml:space="preserve">âge</t>
  </si>
  <si>
    <t xml:space="preserve">&lt;=18</t>
  </si>
  <si>
    <t xml:space="preserve">&gt;=65</t>
  </si>
  <si>
    <t xml:space="preserve">Lecture : en 2014, 7% des entrants militaires intégrent la fonction publique à 24 ans.</t>
  </si>
  <si>
    <t xml:space="preserve">Champ : Postes principaux (définitions) au 31 décembre, hors bénéficiaires de contrats aidés et militaires, France.</t>
  </si>
  <si>
    <t xml:space="preserve">Sources : Insee, Siasp.</t>
  </si>
  <si>
    <t xml:space="preserve">Figure V 1-16 : Effectifs qui à la fois entrent et sortent de la fonction publique en 2016 (entrants-sortants) et effectifs qui interrompent leur activité en 2016 (sortants-entrants) par versant et par statut</t>
  </si>
  <si>
    <t xml:space="preserve">Lecture : En 2016, 238 800 personnes entrent et sortent de la fonction publique en cours d'année et 189 200 interrompent leur activité une partie de l'année</t>
  </si>
  <si>
    <t xml:space="preserve">Versants de la FP</t>
  </si>
  <si>
    <t xml:space="preserve">Statuts d'emploi</t>
  </si>
  <si>
    <t xml:space="preserve">Sexe</t>
  </si>
  <si>
    <t xml:space="preserve">Autres statuts</t>
  </si>
  <si>
    <t xml:space="preserve">Entrants-sortants</t>
  </si>
  <si>
    <t xml:space="preserve">Sortants-Entrants</t>
  </si>
  <si>
    <t xml:space="preserve">Champ : Postes principaux (définitions) au 31 décembre, tous statuts situés en France (métropole + DOM, hors COM et étrangers), hors Mayotte. Hors bénéficiaires de contrats aidés.  </t>
  </si>
  <si>
    <t xml:space="preserve">Figure V 1.E1-1 : Évolution de l’emploi dans la fonction publique</t>
  </si>
  <si>
    <t xml:space="preserve">Source : Insee, estimations d'emploi ; estimations trimestrielles Acoss-Urssaf, Dares, Insee</t>
  </si>
  <si>
    <t xml:space="preserve">Champ : France (hors Mayotte), personnes de 15 ans ou plus</t>
  </si>
  <si>
    <t xml:space="preserve">Données corrigées des variations saisonnières en fin de trimestre ; niveaux d'emploi</t>
  </si>
  <si>
    <t xml:space="preserve">Ensemble fonction publique</t>
  </si>
  <si>
    <t xml:space="preserve">T4</t>
  </si>
  <si>
    <t xml:space="preserve">T1</t>
  </si>
  <si>
    <t xml:space="preserve">T2</t>
  </si>
  <si>
    <t xml:space="preserve">T3</t>
  </si>
  <si>
    <t xml:space="preserve">Figure V 1.E1-2 : Nombre de contrats aidés par employeur et par nature de contrat dans chacun des versants de la fonction publique</t>
  </si>
  <si>
    <t xml:space="preserve">Effectifs  au quatrième trimestre 2017</t>
  </si>
  <si>
    <t xml:space="preserve">Évolution par rapport au même trimestre de l’année précédente</t>
  </si>
  <si>
    <t xml:space="preserve">CUI-CAE</t>
  </si>
  <si>
    <t xml:space="preserve">Emploi d’avenir</t>
  </si>
  <si>
    <t xml:space="preserve">dont EPLE</t>
  </si>
  <si>
    <r>
      <rPr>
        <i val="true"/>
        <sz val="8"/>
        <rFont val="Arial"/>
        <family val="2"/>
        <charset val="1"/>
      </rPr>
      <t xml:space="preserve">dont Secteur Communal </t>
    </r>
    <r>
      <rPr>
        <i val="true"/>
        <vertAlign val="superscript"/>
        <sz val="8"/>
        <rFont val="Arial"/>
        <family val="2"/>
        <charset val="1"/>
      </rPr>
      <t xml:space="preserve">(1)</t>
    </r>
  </si>
  <si>
    <t xml:space="preserve">Source :  ASP, Traitement DGAFP - Département des études, des statistiques et des systèmes d'information</t>
  </si>
  <si>
    <t xml:space="preserve">Champ: Emplois principaux, situé en métropole et DOM (Hors Mayotte). Hors COM et étranger.</t>
  </si>
  <si>
    <t xml:space="preserve">Type de données : Trimestrielles, Bénéficiaires au 31 décembre 2017</t>
  </si>
  <si>
    <t xml:space="preserve">(1) regroupe les communes, les établissements communaux et intercommunaux.</t>
  </si>
  <si>
    <t xml:space="preserve">Figure V 1.E1-3 : Nombre de bénéficiaires de contrats aidés par versant et employeur en fin de trimestre depuis 2010</t>
  </si>
  <si>
    <t xml:space="preserve">Source ASP, Traitement DGAFP - Département des études, des statistiques et des systèmes d'information</t>
  </si>
  <si>
    <r>
      <rPr>
        <sz val="8"/>
        <color rgb="FF000000"/>
        <rFont val="Calibri"/>
        <family val="2"/>
        <charset val="1"/>
      </rPr>
      <t xml:space="preserve">Type de données : données trimestrielles</t>
    </r>
    <r>
      <rPr>
        <b val="true"/>
        <sz val="11"/>
        <color rgb="FF000000"/>
        <rFont val="Calibri"/>
        <family val="2"/>
        <charset val="1"/>
      </rPr>
      <t xml:space="preserve"> </t>
    </r>
  </si>
  <si>
    <t xml:space="preserve">Figure V 1.E1-3  Nombre de bénéficiaires de contrats aidés par versant et employeur en fin de trimestre de 2010 à 2017</t>
  </si>
  <si>
    <t xml:space="preserve">Source ASP, SIASP, Traitement DGAFP</t>
  </si>
  <si>
    <t xml:space="preserve">Champ: emploi principaux, tous statuts, situé en métropole et DOM</t>
  </si>
  <si>
    <t xml:space="preserve">Type de données :données trimestrielles</t>
  </si>
  <si>
    <t xml:space="preserve">T1 Bénéficiaires au 31 mars</t>
  </si>
  <si>
    <t xml:space="preserve">T2 Bénéficiaires au 30 juin</t>
  </si>
  <si>
    <t xml:space="preserve">T3  Bénéficiaires au 30 septembre</t>
  </si>
  <si>
    <t xml:space="preserve">T4 Bénéficiaires au 31 décembre</t>
  </si>
  <si>
    <t xml:space="preserve">Figure V 1.E3-1 : Répartition des contractuels par type de contrat et durée en 2016 (En %)</t>
  </si>
  <si>
    <t xml:space="preserve">Répartition CDI / CDD</t>
  </si>
  <si>
    <t xml:space="preserve">Répartition des CDD par durée</t>
  </si>
  <si>
    <t xml:space="preserve">CDI</t>
  </si>
  <si>
    <t xml:space="preserve">CDD</t>
  </si>
  <si>
    <t xml:space="preserve">CDD &lt; 1 an</t>
  </si>
  <si>
    <t xml:space="preserve">CDD 1 à 3 ans</t>
  </si>
  <si>
    <t xml:space="preserve">CDD &gt; 3 ans</t>
  </si>
  <si>
    <t xml:space="preserve">Source : Insee, enquêtes Emploi. Traitement DGAFP, Département des études, des statistiques et des systèmes d'information.</t>
  </si>
  <si>
    <t xml:space="preserve">Champ : France, agents de la fonction publique. Hors bénéficiaires de contrats aidés</t>
  </si>
  <si>
    <t xml:space="preserve">Lecture : Parmi les contractuels de la fonction publique, 53,8 % sont en CDD en 2016.</t>
  </si>
  <si>
    <t xml:space="preserve">Figure V 1.E4-1 :  Les entrées en contrat d'apprentissage dans la fonction publique par versant et catégorie d'employeur</t>
  </si>
  <si>
    <r>
      <rPr>
        <sz val="8"/>
        <color rgb="FF000000"/>
        <rFont val="Arial"/>
        <family val="2"/>
        <charset val="1"/>
      </rPr>
      <t xml:space="preserve">2014</t>
    </r>
    <r>
      <rPr>
        <vertAlign val="superscript"/>
        <sz val="8"/>
        <color rgb="FF000000"/>
        <rFont val="Arial"/>
        <family val="2"/>
        <charset val="1"/>
      </rPr>
      <t xml:space="preserve">(1)</t>
    </r>
  </si>
  <si>
    <r>
      <rPr>
        <sz val="8"/>
        <color rgb="FF000000"/>
        <rFont val="Arial"/>
        <family val="2"/>
        <charset val="1"/>
      </rPr>
      <t xml:space="preserve">2015</t>
    </r>
    <r>
      <rPr>
        <vertAlign val="superscript"/>
        <sz val="8"/>
        <color rgb="FF000000"/>
        <rFont val="Arial"/>
        <family val="2"/>
        <charset val="1"/>
      </rPr>
      <t xml:space="preserve">(1)</t>
    </r>
  </si>
  <si>
    <r>
      <rPr>
        <sz val="8"/>
        <color rgb="FF000000"/>
        <rFont val="Arial"/>
        <family val="2"/>
        <charset val="1"/>
      </rPr>
      <t xml:space="preserve">2016</t>
    </r>
    <r>
      <rPr>
        <vertAlign val="superscript"/>
        <sz val="8"/>
        <color rgb="FF000000"/>
        <rFont val="Arial"/>
        <family val="2"/>
        <charset val="1"/>
      </rPr>
      <t xml:space="preserve">(1)</t>
    </r>
  </si>
  <si>
    <r>
      <rPr>
        <sz val="8"/>
        <color rgb="FF000000"/>
        <rFont val="Arial"/>
        <family val="2"/>
        <charset val="1"/>
      </rPr>
      <t xml:space="preserve">2017</t>
    </r>
    <r>
      <rPr>
        <vertAlign val="superscript"/>
        <sz val="8"/>
        <color rgb="FF000000"/>
        <rFont val="Arial"/>
        <family val="2"/>
        <charset val="1"/>
      </rPr>
      <t xml:space="preserve">(p)</t>
    </r>
  </si>
  <si>
    <t xml:space="preserve">Évolution 2017/2016
(en %)</t>
  </si>
  <si>
    <t xml:space="preserve">Part (en %)</t>
  </si>
  <si>
    <t xml:space="preserve">Ministères</t>
  </si>
  <si>
    <t xml:space="preserve">EPA sous tutelle des ministères</t>
  </si>
  <si>
    <t xml:space="preserve">Communes</t>
  </si>
  <si>
    <t xml:space="preserve">Établissements départementaux</t>
  </si>
  <si>
    <t xml:space="preserve">Établissements communaux</t>
  </si>
  <si>
    <t xml:space="preserve">Établissements intercommunaux</t>
  </si>
  <si>
    <t xml:space="preserve">Autres EPA locaux</t>
  </si>
  <si>
    <t xml:space="preserve">-</t>
  </si>
  <si>
    <t xml:space="preserve">Source : Fichiers de gestion des contrats d'apprentissage - Ari@ne - Données DGEFP-DARES. Traitement DGAFP - Département des études, des statistiques et des systèmes d’information.</t>
  </si>
  <si>
    <t xml:space="preserve">Champ : France entière</t>
  </si>
  <si>
    <t xml:space="preserve">Lecture : Parmi les nouveaux apprentis embauchés par la FPE en 2017, 26,1 % l'ont été par les EPA.</t>
  </si>
  <si>
    <t xml:space="preserve">(1) Données révisées par rapport aux précédentes publications sur les nouveaux apprentis dans la fonction publique.</t>
  </si>
  <si>
    <t xml:space="preserve">(p) Données provisoires.</t>
  </si>
</sst>
</file>

<file path=xl/styles.xml><?xml version="1.0" encoding="utf-8"?>
<styleSheet xmlns="http://schemas.openxmlformats.org/spreadsheetml/2006/main">
  <numFmts count="21">
    <numFmt numFmtId="164" formatCode="General"/>
    <numFmt numFmtId="165" formatCode="#,##0"/>
    <numFmt numFmtId="166" formatCode="_-* #,##0.00&quot; €&quot;_-;\-* #,##0.00&quot; €&quot;_-;_-* \-??&quot; €&quot;_-;_-@_-"/>
    <numFmt numFmtId="167" formatCode="0"/>
    <numFmt numFmtId="168" formatCode="_-* #,##0.00\ _€_-;\-* #,##0.00\ _€_-;_-* \-??\ _€_-;_-@_-"/>
    <numFmt numFmtId="169" formatCode="_(* #,##0.00_);_(* \(#,##0.00\);_(* \-??_);_(@_)"/>
    <numFmt numFmtId="170" formatCode="0\ %"/>
    <numFmt numFmtId="171" formatCode="0.0"/>
    <numFmt numFmtId="172" formatCode="#,##0.0"/>
    <numFmt numFmtId="173" formatCode="0.0%"/>
    <numFmt numFmtId="174" formatCode="0.00E+00"/>
    <numFmt numFmtId="175" formatCode="0.00"/>
    <numFmt numFmtId="176" formatCode="#,##0.000"/>
    <numFmt numFmtId="177" formatCode="# ??/??"/>
    <numFmt numFmtId="178" formatCode="0.0_ ;\-0.0\ "/>
    <numFmt numFmtId="179" formatCode="0.0;\-0.0"/>
    <numFmt numFmtId="180" formatCode="\+0.0;\-0.0"/>
    <numFmt numFmtId="181" formatCode="#,##0;[RED]#,##0"/>
    <numFmt numFmtId="182" formatCode="0;[RED]0"/>
    <numFmt numFmtId="183" formatCode="#,##0;[BLACK]#,##0"/>
    <numFmt numFmtId="184" formatCode="_-* #,##0\ _€_-;\-* #,##0\ _€_-;_-* \-??\ _€_-;_-@_-"/>
  </numFmts>
  <fonts count="9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FF0000"/>
      <name val="Calibri"/>
      <family val="2"/>
      <charset val="1"/>
    </font>
    <font>
      <b val="true"/>
      <sz val="11"/>
      <color rgb="FFFA7D00"/>
      <name val="Calibri"/>
      <family val="2"/>
      <charset val="1"/>
    </font>
    <font>
      <b val="true"/>
      <sz val="11"/>
      <color rgb="FFFF9900"/>
      <name val="Calibri"/>
      <family val="2"/>
      <charset val="1"/>
    </font>
    <font>
      <sz val="11"/>
      <color rgb="FFFA7D00"/>
      <name val="Calibri"/>
      <family val="2"/>
      <charset val="1"/>
    </font>
    <font>
      <sz val="11"/>
      <color rgb="FFFF9900"/>
      <name val="Calibri"/>
      <family val="2"/>
      <charset val="1"/>
    </font>
    <font>
      <u val="single"/>
      <sz val="10"/>
      <name val="Arial"/>
      <family val="2"/>
      <charset val="1"/>
    </font>
    <font>
      <b val="true"/>
      <sz val="8"/>
      <name val="Times New Roman"/>
      <family val="1"/>
      <charset val="1"/>
    </font>
    <font>
      <sz val="11"/>
      <color rgb="FF3F3F76"/>
      <name val="Calibri"/>
      <family val="2"/>
      <charset val="1"/>
    </font>
    <font>
      <sz val="11"/>
      <color rgb="FF333399"/>
      <name val="Calibri"/>
      <family val="2"/>
      <charset val="1"/>
    </font>
    <font>
      <sz val="10"/>
      <name val="Times New Roman"/>
      <family val="1"/>
      <charset val="1"/>
    </font>
    <font>
      <sz val="11"/>
      <color rgb="FF9C0006"/>
      <name val="Calibri"/>
      <family val="2"/>
      <charset val="1"/>
    </font>
    <font>
      <sz val="11"/>
      <color rgb="FF800080"/>
      <name val="Calibri"/>
      <family val="2"/>
      <charset val="1"/>
    </font>
    <font>
      <sz val="8"/>
      <name val="Arial"/>
      <family val="2"/>
      <charset val="1"/>
    </font>
    <font>
      <sz val="10"/>
      <name val="Arial"/>
      <family val="2"/>
      <charset val="1"/>
    </font>
    <font>
      <sz val="11"/>
      <color rgb="FF9C6500"/>
      <name val="Calibri"/>
      <family val="2"/>
      <charset val="1"/>
    </font>
    <font>
      <sz val="11"/>
      <color rgb="FF993300"/>
      <name val="Calibri"/>
      <family val="2"/>
      <charset val="1"/>
    </font>
    <font>
      <sz val="10"/>
      <name val="MS Sans Serif"/>
      <family val="2"/>
      <charset val="1"/>
    </font>
    <font>
      <sz val="6"/>
      <name val="Times New Roman"/>
      <family val="1"/>
      <charset val="1"/>
    </font>
    <font>
      <b val="true"/>
      <sz val="8"/>
      <name val="Arial"/>
      <family val="2"/>
      <charset val="1"/>
    </font>
    <font>
      <sz val="11"/>
      <color rgb="FF006100"/>
      <name val="Calibri"/>
      <family val="2"/>
      <charset val="1"/>
    </font>
    <font>
      <sz val="11"/>
      <color rgb="FF008000"/>
      <name val="Calibri"/>
      <family val="2"/>
      <charset val="1"/>
    </font>
    <font>
      <b val="true"/>
      <sz val="9"/>
      <name val="Arial"/>
      <family val="2"/>
      <charset val="1"/>
    </font>
    <font>
      <b val="true"/>
      <sz val="11"/>
      <color rgb="FF3F3F3F"/>
      <name val="Calibri"/>
      <family val="2"/>
      <charset val="1"/>
    </font>
    <font>
      <b val="true"/>
      <sz val="11"/>
      <color rgb="FF333333"/>
      <name val="Calibri"/>
      <family val="2"/>
      <charset val="1"/>
    </font>
    <font>
      <i val="true"/>
      <sz val="8"/>
      <name val="Times New Roman"/>
      <family val="1"/>
      <charset val="1"/>
    </font>
    <font>
      <sz val="8"/>
      <name val="Times New Roman"/>
      <family val="1"/>
      <charset val="1"/>
    </font>
    <font>
      <i val="true"/>
      <sz val="11"/>
      <color rgb="FF7F7F7F"/>
      <name val="Calibri"/>
      <family val="2"/>
      <charset val="1"/>
    </font>
    <font>
      <i val="true"/>
      <sz val="11"/>
      <color rgb="FF808080"/>
      <name val="Calibri"/>
      <family val="2"/>
      <charset val="1"/>
    </font>
    <font>
      <b val="true"/>
      <sz val="18"/>
      <color rgb="FF44546A"/>
      <name val="Calibri Light"/>
      <family val="2"/>
      <charset val="1"/>
    </font>
    <font>
      <b val="true"/>
      <sz val="18"/>
      <color rgb="FF003366"/>
      <name val="Cambria"/>
      <family val="2"/>
      <charset val="1"/>
    </font>
    <font>
      <b val="true"/>
      <sz val="10"/>
      <name val="Times New Roman"/>
      <family val="1"/>
      <charset val="1"/>
    </font>
    <font>
      <b val="true"/>
      <sz val="15"/>
      <color rgb="FF44546A"/>
      <name val="Calibri"/>
      <family val="2"/>
      <charset val="1"/>
    </font>
    <font>
      <b val="true"/>
      <sz val="15"/>
      <color rgb="FF003366"/>
      <name val="Calibri"/>
      <family val="2"/>
      <charset val="1"/>
    </font>
    <font>
      <b val="true"/>
      <sz val="13"/>
      <color rgb="FF44546A"/>
      <name val="Calibri"/>
      <family val="2"/>
      <charset val="1"/>
    </font>
    <font>
      <b val="true"/>
      <sz val="13"/>
      <color rgb="FF003366"/>
      <name val="Calibri"/>
      <family val="2"/>
      <charset val="1"/>
    </font>
    <font>
      <b val="true"/>
      <sz val="11"/>
      <color rgb="FF44546A"/>
      <name val="Calibri"/>
      <family val="2"/>
      <charset val="1"/>
    </font>
    <font>
      <b val="true"/>
      <sz val="11"/>
      <color rgb="FF003366"/>
      <name val="Calibri"/>
      <family val="2"/>
      <charset val="1"/>
    </font>
    <font>
      <b val="true"/>
      <sz val="11"/>
      <color rgb="FF000000"/>
      <name val="Calibri"/>
      <family val="2"/>
      <charset val="1"/>
    </font>
    <font>
      <b val="true"/>
      <sz val="10"/>
      <name val="Arial"/>
      <family val="2"/>
      <charset val="1"/>
    </font>
    <font>
      <b val="true"/>
      <sz val="11"/>
      <color rgb="FFFFFFFF"/>
      <name val="Calibri"/>
      <family val="2"/>
      <charset val="1"/>
    </font>
    <font>
      <sz val="10"/>
      <color rgb="FFFF0000"/>
      <name val="Arial"/>
      <family val="2"/>
      <charset val="1"/>
    </font>
    <font>
      <i val="true"/>
      <sz val="8"/>
      <name val="Arial"/>
      <family val="2"/>
      <charset val="1"/>
    </font>
    <font>
      <sz val="10"/>
      <color rgb="FF000000"/>
      <name val="Calibri"/>
      <family val="2"/>
    </font>
    <font>
      <sz val="8"/>
      <color rgb="FFFF0000"/>
      <name val="Arial"/>
      <family val="2"/>
      <charset val="1"/>
    </font>
    <font>
      <sz val="8"/>
      <color rgb="FFFF6600"/>
      <name val="Arial"/>
      <family val="2"/>
      <charset val="1"/>
    </font>
    <font>
      <b val="true"/>
      <sz val="9"/>
      <color rgb="FF000000"/>
      <name val="Arial"/>
      <family val="2"/>
      <charset val="1"/>
    </font>
    <font>
      <sz val="8"/>
      <color rgb="FF000000"/>
      <name val="Arial"/>
      <family val="2"/>
      <charset val="1"/>
    </font>
    <font>
      <b val="true"/>
      <sz val="8"/>
      <color rgb="FF000000"/>
      <name val="Arial"/>
      <family val="2"/>
      <charset val="1"/>
    </font>
    <font>
      <b val="true"/>
      <vertAlign val="superscript"/>
      <sz val="8"/>
      <color rgb="FF000000"/>
      <name val="Arial"/>
      <family val="2"/>
      <charset val="1"/>
    </font>
    <font>
      <i val="true"/>
      <sz val="8"/>
      <color rgb="FF000000"/>
      <name val="Arial"/>
      <family val="2"/>
      <charset val="1"/>
    </font>
    <font>
      <b val="true"/>
      <i val="true"/>
      <sz val="8"/>
      <color rgb="FF000000"/>
      <name val="Arial"/>
      <family val="2"/>
      <charset val="1"/>
    </font>
    <font>
      <b val="true"/>
      <sz val="10"/>
      <name val="Calibri"/>
      <family val="2"/>
      <charset val="1"/>
    </font>
    <font>
      <sz val="10"/>
      <color rgb="FF000000"/>
      <name val="Calibri"/>
      <family val="2"/>
      <charset val="1"/>
    </font>
    <font>
      <sz val="8.5"/>
      <color rgb="FF000000"/>
      <name val="Arial"/>
      <family val="2"/>
    </font>
    <font>
      <sz val="5.2"/>
      <color rgb="FF000000"/>
      <name val="Arial"/>
      <family val="2"/>
    </font>
    <font>
      <b val="true"/>
      <i val="true"/>
      <sz val="8"/>
      <name val="Arial"/>
      <family val="2"/>
      <charset val="1"/>
    </font>
    <font>
      <i val="true"/>
      <sz val="10"/>
      <color rgb="FF000000"/>
      <name val="Times New Roman, Times Roman"/>
      <family val="0"/>
      <charset val="1"/>
    </font>
    <font>
      <sz val="10"/>
      <color rgb="FF000000"/>
      <name val="Times New Roman, Times Roman"/>
      <family val="0"/>
      <charset val="1"/>
    </font>
    <font>
      <b val="true"/>
      <sz val="9"/>
      <name val="Calibri"/>
      <family val="2"/>
      <charset val="1"/>
    </font>
    <font>
      <b val="true"/>
      <i val="true"/>
      <sz val="9"/>
      <name val="Arial"/>
      <family val="2"/>
      <charset val="1"/>
    </font>
    <font>
      <b val="true"/>
      <i val="true"/>
      <vertAlign val="superscript"/>
      <sz val="8"/>
      <name val="Arial"/>
      <family val="2"/>
      <charset val="1"/>
    </font>
    <font>
      <vertAlign val="superscript"/>
      <sz val="8"/>
      <name val="Arial"/>
      <family val="2"/>
      <charset val="1"/>
    </font>
    <font>
      <i val="true"/>
      <vertAlign val="superscript"/>
      <sz val="8"/>
      <name val="Arial"/>
      <family val="2"/>
      <charset val="1"/>
    </font>
    <font>
      <sz val="9"/>
      <name val="Arial"/>
      <family val="2"/>
      <charset val="1"/>
    </font>
    <font>
      <sz val="8"/>
      <color rgb="FF000000"/>
      <name val="Calibri"/>
      <family val="2"/>
    </font>
    <font>
      <sz val="10.5"/>
      <color rgb="FF000000"/>
      <name val="Calibri"/>
      <family val="0"/>
    </font>
    <font>
      <sz val="8"/>
      <color rgb="FF000000"/>
      <name val="Arial"/>
      <family val="0"/>
    </font>
    <font>
      <sz val="8.5"/>
      <color rgb="FF000000"/>
      <name val="Arial"/>
      <family val="0"/>
    </font>
    <font>
      <sz val="8"/>
      <color rgb="FF000000"/>
      <name val="Arial"/>
      <family val="2"/>
    </font>
    <font>
      <sz val="6.2"/>
      <color rgb="FF000000"/>
      <name val="Arial"/>
      <family val="2"/>
    </font>
    <font>
      <sz val="8"/>
      <name val="MS Sans Serif"/>
      <family val="2"/>
      <charset val="1"/>
    </font>
    <font>
      <sz val="10"/>
      <color rgb="FF000000"/>
      <name val="Arial"/>
      <family val="2"/>
      <charset val="1"/>
    </font>
    <font>
      <sz val="8"/>
      <name val="Calibri"/>
      <family val="2"/>
      <charset val="1"/>
    </font>
    <font>
      <i val="true"/>
      <sz val="8"/>
      <name val="Calibri"/>
      <family val="2"/>
      <charset val="1"/>
    </font>
    <font>
      <b val="true"/>
      <sz val="9"/>
      <color rgb="FF000000"/>
      <name val="Arial"/>
      <family val="2"/>
    </font>
    <font>
      <sz val="9"/>
      <color rgb="FF000000"/>
      <name val="Arial"/>
      <family val="2"/>
    </font>
    <font>
      <sz val="6.9"/>
      <color rgb="FF000000"/>
      <name val="Arial"/>
      <family val="2"/>
    </font>
    <font>
      <sz val="8.75"/>
      <color rgb="FF000000"/>
      <name val="Arial"/>
      <family val="2"/>
    </font>
    <font>
      <i val="true"/>
      <sz val="9"/>
      <name val="Arial"/>
      <family val="2"/>
      <charset val="1"/>
    </font>
    <font>
      <sz val="8"/>
      <color rgb="FF333399"/>
      <name val="Arial"/>
      <family val="2"/>
      <charset val="1"/>
    </font>
    <font>
      <sz val="9"/>
      <color rgb="FF595959"/>
      <name val="Calibri"/>
      <family val="2"/>
    </font>
    <font>
      <i val="true"/>
      <sz val="8"/>
      <color rgb="FF000000"/>
      <name val="Calibri"/>
      <family val="2"/>
      <charset val="1"/>
    </font>
    <font>
      <sz val="8"/>
      <color rgb="FF000000"/>
      <name val="Calibri"/>
      <family val="2"/>
      <charset val="1"/>
    </font>
    <font>
      <b val="true"/>
      <sz val="8"/>
      <color rgb="FFFFFFFF"/>
      <name val="Arial"/>
      <family val="2"/>
      <charset val="1"/>
    </font>
    <font>
      <vertAlign val="superscript"/>
      <sz val="8"/>
      <color rgb="FF000000"/>
      <name val="Arial"/>
      <family val="2"/>
      <charset val="1"/>
    </font>
    <font>
      <sz val="9"/>
      <color rgb="FF000000"/>
      <name val="Arial"/>
      <family val="2"/>
      <charset val="1"/>
    </font>
    <font>
      <sz val="9"/>
      <color rgb="FFFF0000"/>
      <name val="Arial"/>
      <family val="2"/>
      <charset val="1"/>
    </font>
  </fonts>
  <fills count="58">
    <fill>
      <patternFill patternType="none"/>
    </fill>
    <fill>
      <patternFill patternType="gray125"/>
    </fill>
    <fill>
      <patternFill patternType="solid">
        <fgColor rgb="FFDDE9F6"/>
        <bgColor rgb="FFEAEFE8"/>
      </patternFill>
    </fill>
    <fill>
      <patternFill patternType="solid">
        <fgColor rgb="FFCCCCFF"/>
        <bgColor rgb="FFBED7F0"/>
      </patternFill>
    </fill>
    <fill>
      <patternFill patternType="solid">
        <fgColor rgb="FFFBE5D6"/>
        <bgColor rgb="FFFFF2CC"/>
      </patternFill>
    </fill>
    <fill>
      <patternFill patternType="solid">
        <fgColor rgb="FFFF99CC"/>
        <bgColor rgb="FFFF8080"/>
      </patternFill>
    </fill>
    <fill>
      <patternFill patternType="mediumGray">
        <fgColor rgb="FFEAEFE8"/>
        <bgColor rgb="FFF0F0F0"/>
      </patternFill>
    </fill>
    <fill>
      <patternFill patternType="solid">
        <fgColor rgb="FFCBFEEA"/>
        <bgColor rgb="FFEAEFE8"/>
      </patternFill>
    </fill>
    <fill>
      <patternFill patternType="solid">
        <fgColor rgb="FFFFF2CC"/>
        <bgColor rgb="FFFFFFCC"/>
      </patternFill>
    </fill>
    <fill>
      <patternFill patternType="solid">
        <fgColor rgb="FFCC99FF"/>
        <bgColor rgb="FF94A2F8"/>
      </patternFill>
    </fill>
    <fill>
      <patternFill patternType="darkGray">
        <fgColor rgb="FFDDE9F6"/>
        <bgColor rgb="FFE0E0E0"/>
      </patternFill>
    </fill>
    <fill>
      <patternFill patternType="solid">
        <fgColor rgb="FFCBFEEA"/>
        <bgColor rgb="FFDDE9F6"/>
      </patternFill>
    </fill>
    <fill>
      <patternFill patternType="solid">
        <fgColor rgb="FFEAEFE8"/>
        <bgColor rgb="FFF0F0F0"/>
      </patternFill>
    </fill>
    <fill>
      <patternFill patternType="solid">
        <fgColor rgb="FFFECA99"/>
        <bgColor rgb="FFFFC7CE"/>
      </patternFill>
    </fill>
    <fill>
      <patternFill patternType="solid">
        <fgColor rgb="FFBED7F0"/>
        <bgColor rgb="FFB4CBE9"/>
      </patternFill>
    </fill>
    <fill>
      <patternFill patternType="solid">
        <fgColor rgb="FF99CCFF"/>
        <bgColor rgb="FF9DC3E6"/>
      </patternFill>
    </fill>
    <fill>
      <patternFill patternType="darkGray">
        <fgColor rgb="FFFECA99"/>
        <bgColor rgb="FFFFC7CE"/>
      </patternFill>
    </fill>
    <fill>
      <patternFill patternType="solid">
        <fgColor rgb="FFFF8080"/>
        <bgColor rgb="FFED7D31"/>
      </patternFill>
    </fill>
    <fill>
      <patternFill patternType="darkGray">
        <fgColor rgb="FFDADADA"/>
        <bgColor rgb="FFE0E0E0"/>
      </patternFill>
    </fill>
    <fill>
      <patternFill patternType="solid">
        <fgColor rgb="FF00FF00"/>
        <bgColor rgb="FF33CCCC"/>
      </patternFill>
    </fill>
    <fill>
      <patternFill patternType="solid">
        <fgColor rgb="FFFFE699"/>
        <bgColor rgb="FFFFEB9C"/>
      </patternFill>
    </fill>
    <fill>
      <patternFill patternType="solid">
        <fgColor rgb="FFB4CBE9"/>
        <bgColor rgb="FF9DC3E6"/>
      </patternFill>
    </fill>
    <fill>
      <patternFill patternType="darkGray">
        <fgColor rgb="FFBCDCA1"/>
        <bgColor rgb="FFDADADA"/>
      </patternFill>
    </fill>
    <fill>
      <patternFill patternType="solid">
        <fgColor rgb="FFFFCC00"/>
        <bgColor rgb="FFFFC000"/>
      </patternFill>
    </fill>
    <fill>
      <patternFill patternType="solid">
        <fgColor rgb="FF9DC3E6"/>
        <bgColor rgb="FF99CCFF"/>
      </patternFill>
    </fill>
    <fill>
      <patternFill patternType="solid">
        <fgColor rgb="FF0066CC"/>
        <bgColor rgb="FF4472C4"/>
      </patternFill>
    </fill>
    <fill>
      <patternFill patternType="solid">
        <fgColor rgb="FFFECA99"/>
        <bgColor rgb="FFFFC7CE"/>
      </patternFill>
    </fill>
    <fill>
      <patternFill patternType="solid">
        <fgColor rgb="FFCBCACA"/>
        <bgColor rgb="FFC0C0C0"/>
      </patternFill>
    </fill>
    <fill>
      <patternFill patternType="solid">
        <fgColor rgb="FFFFD966"/>
        <bgColor rgb="FFFFE699"/>
      </patternFill>
    </fill>
    <fill>
      <patternFill patternType="darkGray">
        <fgColor rgb="FF85004A"/>
        <bgColor rgb="FF7030A0"/>
      </patternFill>
    </fill>
    <fill>
      <patternFill patternType="darkGray">
        <fgColor rgb="FF94A2F8"/>
        <bgColor rgb="FF9DC3E6"/>
      </patternFill>
    </fill>
    <fill>
      <patternFill patternType="solid">
        <fgColor rgb="FF33CCCC"/>
        <bgColor rgb="FF5B9BD5"/>
      </patternFill>
    </fill>
    <fill>
      <patternFill patternType="darkGray">
        <fgColor rgb="FFBCDCA1"/>
        <bgColor rgb="FFBFBFBF"/>
      </patternFill>
    </fill>
    <fill>
      <patternFill patternType="solid">
        <fgColor rgb="FFFF9900"/>
        <bgColor rgb="FFFB7D00"/>
      </patternFill>
    </fill>
    <fill>
      <patternFill patternType="solid">
        <fgColor rgb="FF5B9BD5"/>
        <bgColor rgb="FF94A2F8"/>
      </patternFill>
    </fill>
    <fill>
      <patternFill patternType="solid">
        <fgColor rgb="FF313592"/>
        <bgColor rgb="FF003366"/>
      </patternFill>
    </fill>
    <fill>
      <patternFill patternType="solid">
        <fgColor rgb="FFED7D31"/>
        <bgColor rgb="FFFB7D00"/>
      </patternFill>
    </fill>
    <fill>
      <patternFill patternType="solid">
        <fgColor rgb="FFFF0000"/>
        <bgColor rgb="FF85004A"/>
      </patternFill>
    </fill>
    <fill>
      <patternFill patternType="solid">
        <fgColor rgb="FFA3A3A3"/>
        <bgColor rgb="FFBFBFBF"/>
      </patternFill>
    </fill>
    <fill>
      <patternFill patternType="solid">
        <fgColor rgb="FF47A357"/>
        <bgColor rgb="FF5B9BD5"/>
      </patternFill>
    </fill>
    <fill>
      <patternFill patternType="solid">
        <fgColor rgb="FFFFC000"/>
        <bgColor rgb="FFFFCC00"/>
      </patternFill>
    </fill>
    <fill>
      <patternFill patternType="solid">
        <fgColor rgb="FF4472C4"/>
        <bgColor rgb="FF5B9BD5"/>
      </patternFill>
    </fill>
    <fill>
      <patternFill patternType="darkGray">
        <fgColor rgb="FF47A357"/>
        <bgColor rgb="FF828282"/>
      </patternFill>
    </fill>
    <fill>
      <patternFill patternType="solid">
        <fgColor rgb="FFFF6600"/>
        <bgColor rgb="FFFB7D00"/>
      </patternFill>
    </fill>
    <fill>
      <patternFill patternType="solid">
        <fgColor rgb="FFF2F2F2"/>
        <bgColor rgb="FFF0F0F0"/>
      </patternFill>
    </fill>
    <fill>
      <patternFill patternType="solid">
        <fgColor rgb="FFC0C0C0"/>
        <bgColor rgb="FFBFBFBF"/>
      </patternFill>
    </fill>
    <fill>
      <patternFill patternType="solid">
        <fgColor rgb="FFFFFFCC"/>
        <bgColor rgb="FFFFF2CC"/>
      </patternFill>
    </fill>
    <fill>
      <patternFill patternType="solid">
        <fgColor rgb="FFFFC7CE"/>
        <bgColor rgb="FFFECA99"/>
      </patternFill>
    </fill>
    <fill>
      <patternFill patternType="solid">
        <fgColor rgb="FFE0E0E0"/>
        <bgColor rgb="FFDADADA"/>
      </patternFill>
    </fill>
    <fill>
      <patternFill patternType="solid">
        <fgColor rgb="FFFFEB9C"/>
        <bgColor rgb="FFFFE699"/>
      </patternFill>
    </fill>
    <fill>
      <patternFill patternType="solid">
        <fgColor rgb="FFFFFF99"/>
        <bgColor rgb="FFFFEB9C"/>
      </patternFill>
    </fill>
    <fill>
      <patternFill patternType="solid">
        <fgColor rgb="FFF0F0F0"/>
        <bgColor rgb="FFF2F2F2"/>
      </patternFill>
    </fill>
    <fill>
      <patternFill patternType="darkGray">
        <fgColor rgb="FFCBFEEA"/>
        <bgColor rgb="FFDDE9F6"/>
      </patternFill>
    </fill>
    <fill>
      <patternFill patternType="darkGray">
        <fgColor rgb="FFA3A3A3"/>
        <bgColor rgb="FF828282"/>
      </patternFill>
    </fill>
    <fill>
      <patternFill patternType="solid">
        <fgColor rgb="FFFFFFFF"/>
        <bgColor rgb="FFF2F2F2"/>
      </patternFill>
    </fill>
    <fill>
      <patternFill patternType="solid">
        <fgColor rgb="FFBFBFBF"/>
        <bgColor rgb="FFC0C0C0"/>
      </patternFill>
    </fill>
    <fill>
      <patternFill patternType="solid">
        <fgColor rgb="FFDADADA"/>
        <bgColor rgb="FFE0E0E0"/>
      </patternFill>
    </fill>
    <fill>
      <patternFill patternType="darkGray">
        <fgColor rgb="FF94A2F8"/>
        <bgColor rgb="FFCC99FF"/>
      </patternFill>
    </fill>
  </fills>
  <borders count="8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828282"/>
      </left>
      <right style="thin">
        <color rgb="FF828282"/>
      </right>
      <top style="thin">
        <color rgb="FF828282"/>
      </top>
      <bottom style="thin">
        <color rgb="FF828282"/>
      </bottom>
      <diagonal/>
    </border>
    <border diagonalUp="false" diagonalDown="false">
      <left/>
      <right/>
      <top/>
      <bottom style="double">
        <color rgb="FFFB7D00"/>
      </bottom>
      <diagonal/>
    </border>
    <border diagonalUp="false" diagonalDown="false">
      <left/>
      <right/>
      <top/>
      <bottom style="double">
        <color rgb="FFFF9900"/>
      </bottom>
      <diagonal/>
    </border>
    <border diagonalUp="false" diagonalDown="false">
      <left style="thin">
        <color rgb="FFA3A3A3"/>
      </left>
      <right style="thin">
        <color rgb="FFA3A3A3"/>
      </right>
      <top style="thin">
        <color rgb="FFA3A3A3"/>
      </top>
      <bottom style="thin">
        <color rgb="FFA3A3A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style="hair"/>
      <bottom/>
      <diagonal/>
    </border>
    <border diagonalUp="false" diagonalDown="false">
      <left/>
      <right/>
      <top/>
      <bottom style="medium"/>
      <diagonal/>
    </border>
    <border diagonalUp="false" diagonalDown="false">
      <left style="medium"/>
      <right/>
      <top/>
      <bottom style="thin"/>
      <diagonal/>
    </border>
    <border diagonalUp="false" diagonalDown="false">
      <left style="medium"/>
      <right/>
      <top style="thin"/>
      <bottom style="thin"/>
      <diagonal/>
    </border>
    <border diagonalUp="false" diagonalDown="false">
      <left style="medium"/>
      <right style="thin"/>
      <top/>
      <bottom/>
      <diagonal/>
    </border>
    <border diagonalUp="false" diagonalDown="false">
      <left style="thin">
        <color rgb="FF59400F"/>
      </left>
      <right style="thin">
        <color rgb="FF59400F"/>
      </right>
      <top style="thin">
        <color rgb="FF59400F"/>
      </top>
      <bottom style="thin">
        <color rgb="FF59400F"/>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hair"/>
      <bottom style="hair"/>
      <diagonal/>
    </border>
    <border diagonalUp="false" diagonalDown="false">
      <left style="thin"/>
      <right style="medium"/>
      <top/>
      <bottom style="thin"/>
      <diagonal/>
    </border>
    <border diagonalUp="false" diagonalDown="false">
      <left/>
      <right/>
      <top/>
      <bottom style="thick">
        <color rgb="FF5B9BD5"/>
      </bottom>
      <diagonal/>
    </border>
    <border diagonalUp="false" diagonalDown="false">
      <left/>
      <right/>
      <top/>
      <bottom style="thick">
        <color rgb="FF313592"/>
      </bottom>
      <diagonal/>
    </border>
    <border diagonalUp="false" diagonalDown="false">
      <left/>
      <right/>
      <top/>
      <bottom style="thick">
        <color rgb="FFB4CBE9"/>
      </bottom>
      <diagonal/>
    </border>
    <border diagonalUp="false" diagonalDown="false">
      <left/>
      <right/>
      <top/>
      <bottom style="thick">
        <color rgb="FFC0C0C0"/>
      </bottom>
      <diagonal/>
    </border>
    <border diagonalUp="false" diagonalDown="false">
      <left/>
      <right/>
      <top/>
      <bottom style="medium">
        <color rgb="FF9DC3E6"/>
      </bottom>
      <diagonal/>
    </border>
    <border diagonalUp="false" diagonalDown="false">
      <left/>
      <right/>
      <top/>
      <bottom style="medium">
        <color rgb="FF0066CC"/>
      </bottom>
      <diagonal/>
    </border>
    <border diagonalUp="false" diagonalDown="false">
      <left/>
      <right/>
      <top style="thin">
        <color rgb="FF5B9BD5"/>
      </top>
      <bottom style="double">
        <color rgb="FF5B9BD5"/>
      </bottom>
      <diagonal/>
    </border>
    <border diagonalUp="false" diagonalDown="false">
      <left/>
      <right/>
      <top style="thin">
        <color rgb="FF313592"/>
      </top>
      <bottom style="double">
        <color rgb="FF313592"/>
      </bottom>
      <diagonal/>
    </border>
    <border diagonalUp="false" diagonalDown="false">
      <left style="thin"/>
      <right style="thin"/>
      <top style="medium"/>
      <bottom style="medium"/>
      <diagonal/>
    </border>
    <border diagonalUp="false" diagonalDown="false">
      <left/>
      <right style="medium"/>
      <top/>
      <bottom style="thin"/>
      <diagonal/>
    </border>
    <border diagonalUp="false" diagonalDown="false">
      <left style="double">
        <color rgb="FF59400F"/>
      </left>
      <right style="double">
        <color rgb="FF59400F"/>
      </right>
      <top style="double">
        <color rgb="FF59400F"/>
      </top>
      <bottom style="double">
        <color rgb="FF59400F"/>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top/>
      <bottom style="thin">
        <color rgb="FFFFFFFF"/>
      </bottom>
      <diagonal/>
    </border>
    <border diagonalUp="false" diagonalDown="false">
      <left/>
      <right/>
      <top style="thin">
        <color rgb="FFFFFFFF"/>
      </top>
      <bottom style="thin">
        <color rgb="FFFFFFFF"/>
      </bottom>
      <diagonal/>
    </border>
    <border diagonalUp="false" diagonalDown="false">
      <left/>
      <right/>
      <top style="thin">
        <color rgb="FFFFFFFF"/>
      </top>
      <bottom style="thin"/>
      <diagonal/>
    </border>
    <border diagonalUp="false" diagonalDown="false">
      <left style="thin"/>
      <right style="thin"/>
      <top/>
      <bottom style="thin">
        <color rgb="FFFFFFFF"/>
      </bottom>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diagonal/>
    </border>
    <border diagonalUp="false" diagonalDown="false">
      <left style="thin"/>
      <right style="thin"/>
      <top style="thin">
        <color rgb="FFFFFFFF"/>
      </top>
      <bottom style="thin"/>
      <diagonal/>
    </border>
    <border diagonalUp="false" diagonalDown="false">
      <left style="thin"/>
      <right style="thin">
        <color rgb="FFFFFFFF"/>
      </right>
      <top style="thin"/>
      <bottom style="thin"/>
      <diagonal/>
    </border>
    <border diagonalUp="false" diagonalDown="false">
      <left style="thin">
        <color rgb="FFFFFFFF"/>
      </left>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medium"/>
      <right/>
      <top style="medium"/>
      <bottom/>
      <diagonal/>
    </border>
    <border diagonalUp="false" diagonalDown="false">
      <left style="thin"/>
      <right style="medium"/>
      <top style="medium"/>
      <bottom style="thin"/>
      <diagonal/>
    </border>
    <border diagonalUp="false" diagonalDown="false">
      <left/>
      <right style="medium"/>
      <top style="thin"/>
      <bottom style="thin"/>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medium"/>
      <bottom/>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thin"/>
      <right/>
      <top style="thin"/>
      <bottom style="medium"/>
      <diagonal/>
    </border>
    <border diagonalUp="false" diagonalDown="false">
      <left style="medium"/>
      <right style="thin"/>
      <top style="medium"/>
      <bottom/>
      <diagonal/>
    </border>
    <border diagonalUp="false" diagonalDown="false">
      <left style="thin"/>
      <right style="medium"/>
      <top style="thin"/>
      <bottom style="thin"/>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right style="medium"/>
      <top style="medium"/>
      <bottom/>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thin"/>
      <top/>
      <bottom style="hair"/>
      <diagonal/>
    </border>
    <border diagonalUp="false" diagonalDown="false">
      <left style="thin"/>
      <right style="thin"/>
      <top style="thin"/>
      <bottom style="hair"/>
      <diagonal/>
    </border>
    <border diagonalUp="false" diagonalDown="false">
      <left style="thin"/>
      <right/>
      <top style="thin"/>
      <bottom style="hair"/>
      <diagonal/>
    </border>
    <border diagonalUp="false" diagonalDown="false">
      <left style="thin"/>
      <right/>
      <top style="hair"/>
      <bottom style="thin"/>
      <diagonal/>
    </border>
    <border diagonalUp="false" diagonalDown="false">
      <left/>
      <right style="thin"/>
      <top style="hair"/>
      <bottom style="thin"/>
      <diagonal/>
    </border>
    <border diagonalUp="false" diagonalDown="false">
      <left/>
      <right style="thin"/>
      <top/>
      <bottom style="medium"/>
      <diagonal/>
    </border>
    <border diagonalUp="false" diagonalDown="false">
      <left style="thin"/>
      <right style="thin"/>
      <top style="thin"/>
      <bottom style="medium"/>
      <diagonal/>
    </border>
  </borders>
  <cellStyleXfs count="1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4" fillId="24"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27"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28"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30"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xf numFmtId="164" fontId="4" fillId="32" borderId="0" applyFont="true" applyBorder="false" applyAlignment="true" applyProtection="false">
      <alignment horizontal="general" vertical="bottom" textRotation="0" wrapText="false" indent="0" shrinkToFit="false"/>
    </xf>
    <xf numFmtId="164" fontId="4" fillId="33" borderId="0" applyFont="true" applyBorder="false" applyAlignment="true" applyProtection="false">
      <alignment horizontal="general" vertical="bottom" textRotation="0" wrapText="false" indent="0" shrinkToFit="false"/>
    </xf>
    <xf numFmtId="164" fontId="4" fillId="34" borderId="0" applyFont="true" applyBorder="false" applyAlignment="true" applyProtection="false">
      <alignment horizontal="general" vertical="bottom" textRotation="0" wrapText="false" indent="0" shrinkToFit="false"/>
    </xf>
    <xf numFmtId="164" fontId="4" fillId="35" borderId="0" applyFont="true" applyBorder="false" applyAlignment="true" applyProtection="false">
      <alignment horizontal="general" vertical="bottom" textRotation="0" wrapText="false" indent="0" shrinkToFit="false"/>
    </xf>
    <xf numFmtId="164" fontId="4" fillId="36" borderId="0" applyFont="true" applyBorder="false" applyAlignment="true" applyProtection="false">
      <alignment horizontal="general" vertical="bottom" textRotation="0" wrapText="false" indent="0" shrinkToFit="false"/>
    </xf>
    <xf numFmtId="164" fontId="4" fillId="37" borderId="0" applyFont="true" applyBorder="false" applyAlignment="true" applyProtection="false">
      <alignment horizontal="general" vertical="bottom" textRotation="0" wrapText="false" indent="0" shrinkToFit="false"/>
    </xf>
    <xf numFmtId="164" fontId="4" fillId="38" borderId="0" applyFont="true" applyBorder="false" applyAlignment="true" applyProtection="false">
      <alignment horizontal="general" vertical="bottom" textRotation="0" wrapText="false" indent="0" shrinkToFit="false"/>
    </xf>
    <xf numFmtId="164" fontId="4" fillId="39" borderId="0" applyFont="true" applyBorder="false" applyAlignment="true" applyProtection="false">
      <alignment horizontal="general" vertical="bottom" textRotation="0" wrapText="false" indent="0" shrinkToFit="false"/>
    </xf>
    <xf numFmtId="164" fontId="4" fillId="40"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41"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xf numFmtId="164" fontId="4" fillId="42" borderId="0" applyFont="true" applyBorder="false" applyAlignment="true" applyProtection="false">
      <alignment horizontal="general" vertical="bottom" textRotation="0" wrapText="false" indent="0" shrinkToFit="false"/>
    </xf>
    <xf numFmtId="164" fontId="4" fillId="43"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44" borderId="1" applyFont="true" applyBorder="true" applyAlignment="true" applyProtection="false">
      <alignment horizontal="general" vertical="bottom" textRotation="0" wrapText="false" indent="0" shrinkToFit="false"/>
    </xf>
    <xf numFmtId="164" fontId="7" fillId="45" borderId="2" applyFont="true" applyBorder="true" applyAlignment="true" applyProtection="false">
      <alignment horizontal="general" vertical="bottom" textRotation="0" wrapText="false" indent="0" shrinkToFit="false"/>
    </xf>
    <xf numFmtId="164" fontId="7" fillId="45" borderId="2" applyFont="true" applyBorder="true" applyAlignment="true" applyProtection="false">
      <alignment horizontal="general" vertical="bottom" textRotation="0" wrapText="false" indent="0" shrinkToFit="false"/>
    </xf>
    <xf numFmtId="164" fontId="8" fillId="0" borderId="3" applyFont="true" applyBorder="true" applyAlignment="true" applyProtection="false">
      <alignment horizontal="general" vertical="bottom" textRotation="0" wrapText="false" indent="0" shrinkToFit="false"/>
    </xf>
    <xf numFmtId="164" fontId="9" fillId="0" borderId="4" applyFont="true" applyBorder="true" applyAlignment="true" applyProtection="false">
      <alignment horizontal="general" vertical="bottom" textRotation="0" wrapText="false" indent="0" shrinkToFit="false"/>
    </xf>
    <xf numFmtId="164" fontId="0" fillId="46" borderId="5" applyFont="true" applyBorder="true" applyAlignment="true" applyProtection="false">
      <alignment horizontal="general" vertical="bottom" textRotation="0" wrapText="false" indent="0" shrinkToFit="false"/>
    </xf>
    <xf numFmtId="164" fontId="0" fillId="46" borderId="6" applyFont="true" applyBorder="true" applyAlignment="true" applyProtection="false">
      <alignment horizontal="general" vertical="bottom" textRotation="0" wrapText="false" indent="0" shrinkToFit="false"/>
    </xf>
    <xf numFmtId="164" fontId="0" fillId="46" borderId="6" applyFont="true" applyBorder="true" applyAlignment="true" applyProtection="false">
      <alignment horizontal="general" vertical="bottom" textRotation="0" wrapText="false" indent="0" shrinkToFit="false"/>
    </xf>
    <xf numFmtId="164" fontId="0" fillId="46" borderId="6" applyFont="true" applyBorder="true" applyAlignment="true" applyProtection="false">
      <alignment horizontal="general" vertical="bottom" textRotation="0" wrapText="false" indent="0" shrinkToFit="false"/>
    </xf>
    <xf numFmtId="165" fontId="10"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13" borderId="1" applyFont="true" applyBorder="true" applyAlignment="true" applyProtection="false">
      <alignment horizontal="general" vertical="bottom" textRotation="0" wrapText="false" indent="0" shrinkToFit="false"/>
    </xf>
    <xf numFmtId="164" fontId="13" fillId="13" borderId="2" applyFont="true" applyBorder="true" applyAlignment="true" applyProtection="false">
      <alignment horizontal="general" vertical="bottom" textRotation="0" wrapText="false" indent="0" shrinkToFit="false"/>
    </xf>
    <xf numFmtId="164" fontId="13" fillId="13" borderId="2"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4" fillId="0" borderId="7" applyFont="true" applyBorder="true" applyAlignment="true" applyProtection="true">
      <alignment horizontal="general" vertical="bottom" textRotation="0" wrapText="false" indent="0" shrinkToFit="false"/>
      <protection locked="true" hidden="false"/>
    </xf>
    <xf numFmtId="164" fontId="15" fillId="47" borderId="0" applyFont="true" applyBorder="false" applyAlignment="true" applyProtection="false">
      <alignment horizontal="general" vertical="bottom" textRotation="0" wrapText="false" indent="0" shrinkToFit="false"/>
    </xf>
    <xf numFmtId="164" fontId="16" fillId="5" borderId="0" applyFont="true" applyBorder="false" applyAlignment="true" applyProtection="false">
      <alignment horizontal="general" vertical="bottom" textRotation="0" wrapText="false" indent="0" shrinkToFit="false"/>
    </xf>
    <xf numFmtId="167" fontId="14" fillId="0" borderId="0" applyFont="true" applyBorder="true" applyAlignment="true" applyProtection="true">
      <alignment horizontal="general" vertical="bottom" textRotation="0" wrapText="false" indent="0" shrinkToFit="false"/>
      <protection locked="true" hidden="false"/>
    </xf>
    <xf numFmtId="165" fontId="17" fillId="48" borderId="8" applyFont="true" applyBorder="true" applyAlignment="true" applyProtection="true">
      <alignment horizontal="center" vertical="center"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49" borderId="0" applyFont="true" applyBorder="false" applyAlignment="true" applyProtection="false">
      <alignment horizontal="general" vertical="bottom" textRotation="0" wrapText="false" indent="0" shrinkToFit="false"/>
    </xf>
    <xf numFmtId="164" fontId="20" fillId="50" borderId="0" applyFont="true" applyBorder="false" applyAlignment="true" applyProtection="false">
      <alignment horizontal="general" vertical="bottom" textRotation="0" wrapText="false" indent="0" shrinkToFit="false"/>
    </xf>
    <xf numFmtId="164" fontId="17" fillId="0" borderId="9"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left"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23" fillId="51" borderId="10" applyFont="true" applyBorder="true" applyAlignment="true" applyProtection="true">
      <alignment horizontal="center" vertical="center" textRotation="0" wrapText="false" indent="0" shrinkToFit="false"/>
      <protection locked="true" hidden="false"/>
    </xf>
    <xf numFmtId="164" fontId="24" fillId="52" borderId="0" applyFont="true" applyBorder="false" applyAlignment="true" applyProtection="false">
      <alignment horizontal="general" vertical="bottom" textRotation="0" wrapText="false" indent="0" shrinkToFit="false"/>
    </xf>
    <xf numFmtId="164" fontId="25" fillId="7" borderId="0" applyFont="true" applyBorder="false" applyAlignment="true" applyProtection="false">
      <alignment horizontal="general" vertical="bottom" textRotation="0" wrapText="false" indent="0" shrinkToFit="false"/>
    </xf>
    <xf numFmtId="165" fontId="26" fillId="0" borderId="11" applyFont="true" applyBorder="true" applyAlignment="true" applyProtection="true">
      <alignment horizontal="center" vertical="center" textRotation="0" wrapText="false" indent="0" shrinkToFit="false"/>
      <protection locked="true" hidden="false"/>
    </xf>
    <xf numFmtId="164" fontId="27" fillId="44" borderId="12" applyFont="true" applyBorder="true" applyAlignment="true" applyProtection="false">
      <alignment horizontal="general" vertical="bottom" textRotation="0" wrapText="false" indent="0" shrinkToFit="false"/>
    </xf>
    <xf numFmtId="164" fontId="28" fillId="45" borderId="13" applyFont="true" applyBorder="true" applyAlignment="true" applyProtection="false">
      <alignment horizontal="general" vertical="bottom" textRotation="0" wrapText="false" indent="0" shrinkToFit="false"/>
    </xf>
    <xf numFmtId="164" fontId="28" fillId="45" borderId="13" applyFont="true" applyBorder="true" applyAlignment="true" applyProtection="false">
      <alignment horizontal="general" vertical="bottom" textRotation="0" wrapText="false" indent="0" shrinkToFit="false"/>
    </xf>
    <xf numFmtId="164" fontId="29" fillId="0" borderId="0" applyFont="true" applyBorder="true" applyAlignment="true" applyProtection="true">
      <alignment horizontal="left" vertical="bottom" textRotation="0" wrapText="false" indent="0" shrinkToFit="false"/>
      <protection locked="true" hidden="false"/>
    </xf>
    <xf numFmtId="164" fontId="30" fillId="0" borderId="14" applyFont="true" applyBorder="true" applyAlignment="true" applyProtection="true">
      <alignment horizontal="right" vertical="bottom" textRotation="0" wrapText="false" indent="0" shrinkToFit="false"/>
      <protection locked="true" hidden="false"/>
    </xf>
    <xf numFmtId="165" fontId="23" fillId="51" borderId="15" applyFont="true" applyBorder="true" applyAlignment="true" applyProtection="true">
      <alignment horizontal="general" vertical="bottom" textRotation="0" wrapText="false" indent="0" shrinkToFit="false"/>
      <protection locked="true" hidden="false"/>
    </xf>
    <xf numFmtId="165" fontId="30" fillId="0" borderId="0" applyFont="true" applyBorder="true" applyAlignment="true" applyProtection="true">
      <alignment horizontal="right" vertical="bottom" textRotation="0" wrapText="false" indent="0" shrinkToFit="false"/>
      <protection locked="true" hidden="false"/>
    </xf>
    <xf numFmtId="164" fontId="31"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0" fillId="0" borderId="14" applyFont="true" applyBorder="true" applyAlignment="true" applyProtection="true">
      <alignment horizontal="center" vertical="center" textRotation="0" wrapText="true" indent="0" shrinkToFit="false"/>
      <protection locked="true" hidden="false"/>
    </xf>
    <xf numFmtId="164" fontId="30" fillId="0" borderId="14" applyFont="true" applyBorder="true" applyAlignment="true" applyProtection="true">
      <alignment horizontal="left" vertical="center" textRotation="0" wrapText="false" indent="0" shrinkToFit="false"/>
      <protection locked="true" hidden="false"/>
    </xf>
    <xf numFmtId="164" fontId="30" fillId="0" borderId="0" applyFont="true" applyBorder="true" applyAlignment="true" applyProtection="true">
      <alignment horizontal="left" vertical="bottom" textRotation="0" wrapText="false" indent="0" shrinkToFit="false"/>
      <protection locked="true" hidden="false"/>
    </xf>
    <xf numFmtId="164" fontId="33"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5" fillId="0" borderId="0" applyFont="true" applyBorder="true" applyAlignment="true" applyProtection="true">
      <alignment horizontal="left" vertical="bottom" textRotation="0" wrapText="false" indent="0" shrinkToFit="false"/>
      <protection locked="true" hidden="false"/>
    </xf>
    <xf numFmtId="164" fontId="36" fillId="0" borderId="16" applyFont="true" applyBorder="true" applyAlignment="true" applyProtection="false">
      <alignment horizontal="general" vertical="bottom" textRotation="0" wrapText="false" indent="0" shrinkToFit="false"/>
    </xf>
    <xf numFmtId="164" fontId="37" fillId="0" borderId="17" applyFont="true" applyBorder="true" applyAlignment="true" applyProtection="false">
      <alignment horizontal="general" vertical="bottom" textRotation="0" wrapText="false" indent="0" shrinkToFit="false"/>
    </xf>
    <xf numFmtId="164" fontId="38" fillId="0" borderId="18" applyFont="true" applyBorder="true" applyAlignment="true" applyProtection="false">
      <alignment horizontal="general" vertical="bottom" textRotation="0" wrapText="false" indent="0" shrinkToFit="false"/>
    </xf>
    <xf numFmtId="164" fontId="39" fillId="0" borderId="19" applyFont="true" applyBorder="true" applyAlignment="true" applyProtection="false">
      <alignment horizontal="general" vertical="bottom" textRotation="0" wrapText="false" indent="0" shrinkToFit="false"/>
    </xf>
    <xf numFmtId="164" fontId="40" fillId="0" borderId="20" applyFont="true" applyBorder="true" applyAlignment="true" applyProtection="false">
      <alignment horizontal="general" vertical="bottom" textRotation="0" wrapText="false" indent="0" shrinkToFit="false"/>
    </xf>
    <xf numFmtId="164" fontId="41" fillId="0" borderId="21" applyFont="true" applyBorder="tru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1" fillId="0" borderId="0" applyFont="true" applyBorder="false" applyAlignment="true" applyProtection="false">
      <alignment horizontal="general" vertical="bottom" textRotation="0" wrapText="false" indent="0" shrinkToFit="false"/>
    </xf>
    <xf numFmtId="164" fontId="42" fillId="0" borderId="22" applyFont="true" applyBorder="true" applyAlignment="true" applyProtection="false">
      <alignment horizontal="general" vertical="bottom" textRotation="0" wrapText="false" indent="0" shrinkToFit="false"/>
    </xf>
    <xf numFmtId="164" fontId="42" fillId="0" borderId="23" applyFont="true" applyBorder="true" applyAlignment="true" applyProtection="false">
      <alignment horizontal="general" vertical="bottom" textRotation="0" wrapText="false" indent="0" shrinkToFit="false"/>
    </xf>
    <xf numFmtId="164" fontId="42" fillId="0" borderId="23" applyFont="true" applyBorder="true" applyAlignment="true" applyProtection="false">
      <alignment horizontal="general" vertical="bottom" textRotation="0" wrapText="false" indent="0" shrinkToFit="false"/>
    </xf>
    <xf numFmtId="165" fontId="30" fillId="0" borderId="14" applyFont="true" applyBorder="true" applyAlignment="true" applyProtection="true">
      <alignment horizontal="right" vertical="center" textRotation="0" wrapText="false" indent="0" shrinkToFit="false"/>
      <protection locked="true" hidden="false"/>
    </xf>
    <xf numFmtId="164" fontId="30" fillId="0" borderId="14" applyFont="true" applyBorder="true" applyAlignment="true" applyProtection="true">
      <alignment horizontal="left" vertical="center" textRotation="0" wrapText="false" indent="0" shrinkToFit="false"/>
      <protection locked="true" hidden="false"/>
    </xf>
    <xf numFmtId="165" fontId="43" fillId="48" borderId="24" applyFont="true" applyBorder="true" applyAlignment="true" applyProtection="true">
      <alignment horizontal="general" vertical="center" textRotation="0" wrapText="false" indent="0" shrinkToFit="false"/>
      <protection locked="true" hidden="false"/>
    </xf>
    <xf numFmtId="164" fontId="30" fillId="0" borderId="0" applyFont="true" applyBorder="true" applyAlignment="true" applyProtection="true">
      <alignment horizontal="right"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18" fillId="0" borderId="25" applyFont="true" applyBorder="true" applyAlignment="true" applyProtection="true">
      <alignment horizontal="general" vertical="bottom" textRotation="0" wrapText="false" indent="0" shrinkToFit="false"/>
      <protection locked="true" hidden="false"/>
    </xf>
    <xf numFmtId="165" fontId="17" fillId="0" borderId="15" applyFont="true" applyBorder="true" applyAlignment="true" applyProtection="true">
      <alignment horizontal="general" vertical="bottom" textRotation="0" wrapText="false" indent="0" shrinkToFit="false"/>
      <protection locked="true" hidden="false"/>
    </xf>
    <xf numFmtId="164" fontId="44" fillId="38" borderId="26" applyFont="true" applyBorder="true" applyAlignment="true" applyProtection="false">
      <alignment horizontal="general" vertical="bottom" textRotation="0" wrapText="false" indent="0" shrinkToFit="false"/>
    </xf>
    <xf numFmtId="164" fontId="44" fillId="53" borderId="27" applyFont="true" applyBorder="true" applyAlignment="true" applyProtection="false">
      <alignment horizontal="general" vertical="bottom" textRotation="0" wrapText="false" indent="0" shrinkToFit="false"/>
    </xf>
  </cellStyleXfs>
  <cellXfs count="514">
    <xf numFmtId="164" fontId="0" fillId="0" borderId="0" xfId="0" applyFont="false" applyBorder="false" applyAlignment="false" applyProtection="false">
      <alignment horizontal="general" vertical="bottom" textRotation="0" wrapText="false" indent="0" shrinkToFit="false"/>
      <protection locked="true" hidden="false"/>
    </xf>
    <xf numFmtId="164" fontId="26" fillId="0" borderId="0" xfId="102" applyFont="true" applyBorder="true" applyAlignment="true" applyProtection="false">
      <alignment horizontal="left" vertical="bottom" textRotation="0" wrapText="false" indent="0" shrinkToFit="false"/>
      <protection locked="true" hidden="false"/>
    </xf>
    <xf numFmtId="164" fontId="18" fillId="0" borderId="0" xfId="102" applyFont="false" applyBorder="false" applyAlignment="false" applyProtection="false">
      <alignment horizontal="general" vertical="bottom" textRotation="0" wrapText="false" indent="0" shrinkToFit="false"/>
      <protection locked="true" hidden="false"/>
    </xf>
    <xf numFmtId="164" fontId="17" fillId="0" borderId="0" xfId="102" applyFont="true" applyBorder="false" applyAlignment="false" applyProtection="false">
      <alignment horizontal="general" vertical="bottom" textRotation="0" wrapText="false" indent="0" shrinkToFit="false"/>
      <protection locked="true" hidden="false"/>
    </xf>
    <xf numFmtId="164" fontId="18" fillId="0" borderId="0" xfId="102" applyFont="false" applyBorder="true" applyAlignment="false" applyProtection="false">
      <alignment horizontal="general" vertical="bottom" textRotation="0" wrapText="false" indent="0" shrinkToFit="false"/>
      <protection locked="true" hidden="false"/>
    </xf>
    <xf numFmtId="164" fontId="23" fillId="0" borderId="0" xfId="102" applyFont="true" applyBorder="false" applyAlignment="false" applyProtection="false">
      <alignment horizontal="general" vertical="bottom" textRotation="0" wrapText="false" indent="0" shrinkToFit="false"/>
      <protection locked="true" hidden="false"/>
    </xf>
    <xf numFmtId="171" fontId="18" fillId="0" borderId="0" xfId="102" applyFont="false" applyBorder="true" applyAlignment="false" applyProtection="false">
      <alignment horizontal="general" vertical="bottom" textRotation="0" wrapText="false" indent="0" shrinkToFit="false"/>
      <protection locked="true" hidden="false"/>
    </xf>
    <xf numFmtId="164" fontId="45" fillId="0" borderId="0" xfId="102" applyFont="true" applyBorder="false" applyAlignment="false" applyProtection="false">
      <alignment horizontal="general" vertical="bottom" textRotation="0" wrapText="false" indent="0" shrinkToFit="false"/>
      <protection locked="true" hidden="false"/>
    </xf>
    <xf numFmtId="164" fontId="17" fillId="0" borderId="0" xfId="102" applyFont="true" applyBorder="true" applyAlignment="true" applyProtection="false">
      <alignment horizontal="left" vertical="bottom" textRotation="0" wrapText="false" indent="0" shrinkToFit="false"/>
      <protection locked="true" hidden="false"/>
    </xf>
    <xf numFmtId="172" fontId="17" fillId="0" borderId="0" xfId="102" applyFont="true" applyBorder="true" applyAlignment="false" applyProtection="false">
      <alignment horizontal="general" vertical="bottom" textRotation="0" wrapText="false" indent="0" shrinkToFit="false"/>
      <protection locked="true" hidden="false"/>
    </xf>
    <xf numFmtId="172" fontId="23" fillId="0" borderId="0" xfId="102" applyFont="true" applyBorder="true" applyAlignment="false" applyProtection="false">
      <alignment horizontal="general" vertical="bottom" textRotation="0" wrapText="false" indent="0" shrinkToFit="false"/>
      <protection locked="true" hidden="false"/>
    </xf>
    <xf numFmtId="164" fontId="18" fillId="0" borderId="0" xfId="102" applyFont="false" applyBorder="false" applyAlignment="true" applyProtection="false">
      <alignment horizontal="general" vertical="bottom" textRotation="0" wrapText="true" indent="0" shrinkToFit="false"/>
      <protection locked="true" hidden="false"/>
    </xf>
    <xf numFmtId="164" fontId="46" fillId="0" borderId="0" xfId="102" applyFont="true" applyBorder="true" applyAlignment="true" applyProtection="true">
      <alignment horizontal="right" vertical="center" textRotation="0" wrapText="true" indent="0" shrinkToFit="false"/>
      <protection locked="false" hidden="false"/>
    </xf>
    <xf numFmtId="164" fontId="17" fillId="0" borderId="0" xfId="102" applyFont="true" applyBorder="true" applyAlignment="true" applyProtection="false">
      <alignment horizontal="left" vertical="bottom" textRotation="0" wrapText="true" indent="0" shrinkToFit="false"/>
      <protection locked="true" hidden="false"/>
    </xf>
    <xf numFmtId="164" fontId="17" fillId="0" borderId="0" xfId="102" applyFont="true" applyBorder="false" applyAlignment="true" applyProtection="false">
      <alignment horizontal="left" vertical="bottom" textRotation="0" wrapText="true" indent="0" shrinkToFit="false"/>
      <protection locked="true" hidden="false"/>
    </xf>
    <xf numFmtId="164" fontId="46" fillId="0" borderId="0" xfId="102" applyFont="true" applyBorder="false" applyAlignment="true" applyProtection="true">
      <alignment horizontal="left" vertical="bottom" textRotation="0" wrapText="false" indent="0" shrinkToFit="false"/>
      <protection locked="true" hidden="false"/>
    </xf>
    <xf numFmtId="164" fontId="17" fillId="0" borderId="0" xfId="102" applyFont="true" applyBorder="true" applyAlignment="true" applyProtection="true">
      <alignment horizontal="left" vertical="center" textRotation="0" wrapText="false" indent="0" shrinkToFit="false"/>
      <protection locked="false" hidden="false"/>
    </xf>
    <xf numFmtId="164" fontId="48" fillId="54" borderId="0" xfId="102" applyFont="true" applyBorder="true" applyAlignment="false" applyProtection="false">
      <alignment horizontal="general" vertical="bottom" textRotation="0" wrapText="false" indent="0" shrinkToFit="false"/>
      <protection locked="true" hidden="false"/>
    </xf>
    <xf numFmtId="164" fontId="17" fillId="54" borderId="0" xfId="102" applyFont="true" applyBorder="false" applyAlignment="false" applyProtection="false">
      <alignment horizontal="general" vertical="bottom" textRotation="0" wrapText="false" indent="0" shrinkToFit="false"/>
      <protection locked="true" hidden="false"/>
    </xf>
    <xf numFmtId="164" fontId="17" fillId="54" borderId="28" xfId="102" applyFont="true" applyBorder="true" applyAlignment="true" applyProtection="false">
      <alignment horizontal="left" vertical="bottom" textRotation="0" wrapText="false" indent="0" shrinkToFit="false"/>
      <protection locked="true" hidden="false"/>
    </xf>
    <xf numFmtId="171" fontId="17" fillId="54" borderId="28" xfId="102" applyFont="true" applyBorder="true" applyAlignment="false" applyProtection="false">
      <alignment horizontal="general" vertical="bottom" textRotation="0" wrapText="false" indent="0" shrinkToFit="false"/>
      <protection locked="true" hidden="false"/>
    </xf>
    <xf numFmtId="164" fontId="23" fillId="54" borderId="28" xfId="102" applyFont="true" applyBorder="true" applyAlignment="true" applyProtection="false">
      <alignment horizontal="left" vertical="bottom" textRotation="0" wrapText="false" indent="0" shrinkToFit="false"/>
      <protection locked="true" hidden="false"/>
    </xf>
    <xf numFmtId="164" fontId="17" fillId="54" borderId="28" xfId="102" applyFont="true" applyBorder="true" applyAlignment="true" applyProtection="false">
      <alignment horizontal="left" vertical="center" textRotation="0" wrapText="false" indent="0" shrinkToFit="false"/>
      <protection locked="true" hidden="false"/>
    </xf>
    <xf numFmtId="164" fontId="23" fillId="54" borderId="28" xfId="102" applyFont="true" applyBorder="true" applyAlignment="false" applyProtection="false">
      <alignment horizontal="general" vertical="bottom" textRotation="0" wrapText="false" indent="0" shrinkToFit="false"/>
      <protection locked="true" hidden="false"/>
    </xf>
    <xf numFmtId="164" fontId="46" fillId="54" borderId="0" xfId="102" applyFont="true" applyBorder="true" applyAlignment="true" applyProtection="true">
      <alignment horizontal="left" vertical="top" textRotation="0" wrapText="true" indent="0" shrinkToFit="false"/>
      <protection locked="true" hidden="false"/>
    </xf>
    <xf numFmtId="164" fontId="17" fillId="54" borderId="0" xfId="102" applyFont="true" applyBorder="true" applyAlignment="true" applyProtection="true">
      <alignment horizontal="left" vertical="center" textRotation="0" wrapText="true" indent="0" shrinkToFit="false"/>
      <protection locked="false" hidden="false"/>
    </xf>
    <xf numFmtId="164" fontId="46" fillId="54" borderId="0" xfId="102" applyFont="true" applyBorder="true" applyAlignment="true" applyProtection="true">
      <alignment horizontal="right" vertical="center" textRotation="0" wrapText="true" indent="0" shrinkToFit="false"/>
      <protection locked="false" hidden="false"/>
    </xf>
    <xf numFmtId="164" fontId="17" fillId="54" borderId="0" xfId="102" applyFont="true" applyBorder="true" applyAlignment="true" applyProtection="false">
      <alignment horizontal="left" vertical="bottom" textRotation="0" wrapText="true" indent="0" shrinkToFit="false"/>
      <protection locked="true" hidden="false"/>
    </xf>
    <xf numFmtId="164" fontId="50" fillId="54" borderId="0" xfId="101" applyFont="true" applyBorder="true" applyAlignment="true" applyProtection="true">
      <alignment horizontal="left" vertical="top" textRotation="0" wrapText="true" indent="0" shrinkToFit="false"/>
      <protection locked="true" hidden="false"/>
    </xf>
    <xf numFmtId="164" fontId="51" fillId="54" borderId="29" xfId="101" applyFont="true" applyBorder="true" applyAlignment="true" applyProtection="true">
      <alignment horizontal="general" vertical="bottom" textRotation="0" wrapText="false" indent="0" shrinkToFit="false"/>
      <protection locked="true" hidden="false"/>
    </xf>
    <xf numFmtId="164" fontId="52" fillId="54" borderId="28" xfId="101" applyFont="true" applyBorder="true" applyAlignment="true" applyProtection="true">
      <alignment horizontal="center" vertical="center" textRotation="0" wrapText="true" indent="0" shrinkToFit="false"/>
      <protection locked="true" hidden="false"/>
    </xf>
    <xf numFmtId="164" fontId="52" fillId="54" borderId="30" xfId="101" applyFont="true" applyBorder="true" applyAlignment="true" applyProtection="true">
      <alignment horizontal="center" vertical="center" textRotation="0" wrapText="true" indent="0" shrinkToFit="false"/>
      <protection locked="true" hidden="false"/>
    </xf>
    <xf numFmtId="164" fontId="52" fillId="54" borderId="31" xfId="101" applyFont="true" applyBorder="true" applyAlignment="true" applyProtection="true">
      <alignment horizontal="center" vertical="bottom" textRotation="0" wrapText="true" indent="0" shrinkToFit="false"/>
      <protection locked="true" hidden="false"/>
    </xf>
    <xf numFmtId="164" fontId="51" fillId="54" borderId="31" xfId="101" applyFont="true" applyBorder="true" applyAlignment="true" applyProtection="true">
      <alignment horizontal="center" vertical="center" textRotation="0" wrapText="true" indent="0" shrinkToFit="false"/>
      <protection locked="true" hidden="false"/>
    </xf>
    <xf numFmtId="164" fontId="54" fillId="54" borderId="28" xfId="101" applyFont="true" applyBorder="true" applyAlignment="true" applyProtection="true">
      <alignment horizontal="center" vertical="center" textRotation="0" wrapText="true" indent="0" shrinkToFit="false"/>
      <protection locked="true" hidden="false"/>
    </xf>
    <xf numFmtId="165" fontId="51" fillId="54" borderId="32" xfId="101" applyFont="true" applyBorder="true" applyAlignment="true" applyProtection="true">
      <alignment horizontal="left" vertical="bottom" textRotation="0" wrapText="true" indent="0" shrinkToFit="false"/>
      <protection locked="true" hidden="false"/>
    </xf>
    <xf numFmtId="165" fontId="51" fillId="54" borderId="33" xfId="101" applyFont="true" applyBorder="true" applyAlignment="true" applyProtection="true">
      <alignment horizontal="center" vertical="center" textRotation="0" wrapText="true" indent="0" shrinkToFit="false"/>
      <protection locked="true" hidden="false"/>
    </xf>
    <xf numFmtId="172" fontId="54" fillId="54" borderId="34" xfId="101" applyFont="true" applyBorder="true" applyAlignment="true" applyProtection="true">
      <alignment horizontal="center" vertical="center" textRotation="0" wrapText="true" indent="0" shrinkToFit="false"/>
      <protection locked="true" hidden="false"/>
    </xf>
    <xf numFmtId="165" fontId="51" fillId="54" borderId="35" xfId="101" applyFont="true" applyBorder="true" applyAlignment="true" applyProtection="true">
      <alignment horizontal="center" vertical="center" textRotation="0" wrapText="true" indent="0" shrinkToFit="false"/>
      <protection locked="true" hidden="false"/>
    </xf>
    <xf numFmtId="165" fontId="51" fillId="54" borderId="36" xfId="101" applyFont="true" applyBorder="true" applyAlignment="true" applyProtection="true">
      <alignment horizontal="center" vertical="center" textRotation="0" wrapText="true" indent="0" shrinkToFit="false"/>
      <protection locked="true" hidden="false"/>
    </xf>
    <xf numFmtId="165" fontId="51" fillId="54" borderId="33" xfId="101" applyFont="true" applyBorder="true" applyAlignment="true" applyProtection="true">
      <alignment horizontal="left" vertical="bottom" textRotation="0" wrapText="true" indent="0" shrinkToFit="false"/>
      <protection locked="true" hidden="false"/>
    </xf>
    <xf numFmtId="172" fontId="54" fillId="54" borderId="35" xfId="101" applyFont="true" applyBorder="true" applyAlignment="true" applyProtection="true">
      <alignment horizontal="center" vertical="center" textRotation="0" wrapText="true" indent="0" shrinkToFit="false"/>
      <protection locked="true" hidden="false"/>
    </xf>
    <xf numFmtId="165" fontId="52" fillId="54" borderId="29" xfId="101" applyFont="true" applyBorder="true" applyAlignment="true" applyProtection="true">
      <alignment horizontal="left" vertical="bottom" textRotation="0" wrapText="true" indent="0" shrinkToFit="false"/>
      <protection locked="true" hidden="false"/>
    </xf>
    <xf numFmtId="165" fontId="52" fillId="54" borderId="29" xfId="101" applyFont="true" applyBorder="true" applyAlignment="true" applyProtection="true">
      <alignment horizontal="center" vertical="center" textRotation="0" wrapText="true" indent="0" shrinkToFit="false"/>
      <protection locked="true" hidden="false"/>
    </xf>
    <xf numFmtId="172" fontId="55" fillId="54" borderId="28" xfId="101" applyFont="true" applyBorder="true" applyAlignment="true" applyProtection="true">
      <alignment horizontal="center" vertical="center" textRotation="0" wrapText="true" indent="0" shrinkToFit="false"/>
      <protection locked="true" hidden="false"/>
    </xf>
    <xf numFmtId="165" fontId="52" fillId="54" borderId="28" xfId="101" applyFont="true" applyBorder="true" applyAlignment="true" applyProtection="true">
      <alignment horizontal="center" vertical="center" textRotation="0" wrapText="true" indent="0" shrinkToFit="false"/>
      <protection locked="true" hidden="false"/>
    </xf>
    <xf numFmtId="165" fontId="52" fillId="54" borderId="30" xfId="101" applyFont="true" applyBorder="true" applyAlignment="true" applyProtection="true">
      <alignment horizontal="center" vertical="center" textRotation="0" wrapText="true" indent="0" shrinkToFit="false"/>
      <protection locked="true" hidden="false"/>
    </xf>
    <xf numFmtId="164" fontId="54" fillId="54" borderId="0" xfId="101" applyFont="true" applyBorder="true" applyAlignment="true" applyProtection="true">
      <alignment horizontal="left" vertical="top" textRotation="0" wrapText="false" indent="0" shrinkToFit="false"/>
      <protection locked="true" hidden="false"/>
    </xf>
    <xf numFmtId="164" fontId="17" fillId="54" borderId="0" xfId="101" applyFont="true" applyBorder="true" applyAlignment="true" applyProtection="false">
      <alignment horizontal="left" vertical="top" textRotation="0" wrapText="true" indent="0" shrinkToFit="false"/>
      <protection locked="true" hidden="false"/>
    </xf>
    <xf numFmtId="164" fontId="43" fillId="0" borderId="0" xfId="101" applyFont="true" applyBorder="false" applyAlignment="true" applyProtection="false">
      <alignment horizontal="general" vertical="center" textRotation="0" wrapText="false" indent="0" shrinkToFit="false"/>
      <protection locked="true" hidden="false"/>
    </xf>
    <xf numFmtId="164" fontId="18" fillId="0" borderId="0" xfId="101" applyFont="false" applyBorder="false" applyAlignment="false" applyProtection="false">
      <alignment horizontal="general" vertical="bottom" textRotation="0" wrapText="false" indent="0" shrinkToFit="false"/>
      <protection locked="true" hidden="false"/>
    </xf>
    <xf numFmtId="164" fontId="17" fillId="54" borderId="0" xfId="101" applyFont="true" applyBorder="false" applyAlignment="false" applyProtection="false">
      <alignment horizontal="general" vertical="bottom" textRotation="0" wrapText="false" indent="0" shrinkToFit="false"/>
      <protection locked="true" hidden="false"/>
    </xf>
    <xf numFmtId="174" fontId="57" fillId="0" borderId="0" xfId="0" applyFont="true" applyBorder="true" applyAlignment="false" applyProtection="false">
      <alignment horizontal="general" vertical="bottom" textRotation="0" wrapText="false" indent="0" shrinkToFit="false"/>
      <protection locked="true" hidden="false"/>
    </xf>
    <xf numFmtId="164" fontId="57" fillId="0" borderId="0" xfId="0" applyFont="true" applyBorder="false" applyAlignment="false" applyProtection="false">
      <alignment horizontal="general" vertical="bottom" textRotation="0" wrapText="false" indent="0" shrinkToFit="false"/>
      <protection locked="true" hidden="false"/>
    </xf>
    <xf numFmtId="164" fontId="46" fillId="54" borderId="0" xfId="101" applyFont="true" applyBorder="true" applyAlignment="true" applyProtection="true">
      <alignment horizontal="left" vertical="bottom" textRotation="0" wrapText="true" indent="0" shrinkToFit="false"/>
      <protection locked="true" hidden="false"/>
    </xf>
    <xf numFmtId="164" fontId="18" fillId="54" borderId="0" xfId="101" applyFont="false" applyBorder="true" applyAlignment="true" applyProtection="false">
      <alignment horizontal="general" vertical="bottom" textRotation="0" wrapText="false" indent="0" shrinkToFit="false"/>
      <protection locked="true" hidden="false"/>
    </xf>
    <xf numFmtId="164" fontId="46" fillId="54" borderId="0" xfId="101" applyFont="true" applyBorder="true" applyAlignment="true" applyProtection="false">
      <alignment horizontal="left" vertical="bottom" textRotation="0" wrapText="true" indent="0" shrinkToFit="false"/>
      <protection locked="true" hidden="false"/>
    </xf>
    <xf numFmtId="164" fontId="17" fillId="54" borderId="0" xfId="101" applyFont="true" applyBorder="true" applyAlignment="true" applyProtection="false">
      <alignment horizontal="left" vertical="bottom" textRotation="0" wrapText="true" indent="0" shrinkToFit="false"/>
      <protection locked="true" hidden="false"/>
    </xf>
    <xf numFmtId="164" fontId="43" fillId="54" borderId="0" xfId="101" applyFont="true" applyBorder="false" applyAlignment="false" applyProtection="false">
      <alignment horizontal="general" vertical="bottom" textRotation="0" wrapText="false" indent="0" shrinkToFit="false"/>
      <protection locked="true" hidden="false"/>
    </xf>
    <xf numFmtId="164" fontId="17" fillId="54" borderId="28" xfId="101" applyFont="true" applyBorder="true" applyAlignment="true" applyProtection="false">
      <alignment horizontal="center" vertical="center" textRotation="0" wrapText="true" indent="0" shrinkToFit="false"/>
      <protection locked="true" hidden="false"/>
    </xf>
    <xf numFmtId="164" fontId="23" fillId="54" borderId="28" xfId="101" applyFont="true" applyBorder="true" applyAlignment="true" applyProtection="false">
      <alignment horizontal="center" vertical="center" textRotation="0" wrapText="true" indent="0" shrinkToFit="false"/>
      <protection locked="true" hidden="false"/>
    </xf>
    <xf numFmtId="164" fontId="17" fillId="54" borderId="28" xfId="101" applyFont="true" applyBorder="true" applyAlignment="true" applyProtection="false">
      <alignment horizontal="left" vertical="bottom" textRotation="0" wrapText="false" indent="0" shrinkToFit="false"/>
      <protection locked="true" hidden="false"/>
    </xf>
    <xf numFmtId="172" fontId="23" fillId="54" borderId="28" xfId="101" applyFont="true" applyBorder="true" applyAlignment="false" applyProtection="false">
      <alignment horizontal="general" vertical="bottom" textRotation="0" wrapText="false" indent="0" shrinkToFit="false"/>
      <protection locked="true" hidden="false"/>
    </xf>
    <xf numFmtId="175" fontId="18" fillId="54" borderId="0" xfId="101" applyFont="false" applyBorder="false" applyAlignment="false" applyProtection="false">
      <alignment horizontal="general" vertical="bottom" textRotation="0" wrapText="false" indent="0" shrinkToFit="false"/>
      <protection locked="true" hidden="false"/>
    </xf>
    <xf numFmtId="176" fontId="18" fillId="54" borderId="0" xfId="101" applyFont="false" applyBorder="false" applyAlignment="false" applyProtection="false">
      <alignment horizontal="general" vertical="bottom" textRotation="0" wrapText="false" indent="0" shrinkToFit="false"/>
      <protection locked="true" hidden="false"/>
    </xf>
    <xf numFmtId="164" fontId="17" fillId="54" borderId="0" xfId="101" applyFont="true" applyBorder="true" applyAlignment="true" applyProtection="false">
      <alignment horizontal="left" vertical="bottom" textRotation="0" wrapText="false" indent="0" shrinkToFit="false"/>
      <protection locked="true" hidden="false"/>
    </xf>
    <xf numFmtId="172" fontId="23" fillId="54" borderId="0" xfId="101" applyFont="true" applyBorder="true" applyAlignment="false" applyProtection="false">
      <alignment horizontal="general" vertical="bottom" textRotation="0" wrapText="false" indent="0" shrinkToFit="false"/>
      <protection locked="true" hidden="false"/>
    </xf>
    <xf numFmtId="164" fontId="17" fillId="0" borderId="28" xfId="110" applyFont="true" applyBorder="true" applyAlignment="false" applyProtection="false">
      <alignment horizontal="general" vertical="bottom" textRotation="0" wrapText="false" indent="0" shrinkToFit="false"/>
      <protection locked="true" hidden="false"/>
    </xf>
    <xf numFmtId="165" fontId="23" fillId="54" borderId="28" xfId="101" applyFont="true" applyBorder="true" applyAlignment="false" applyProtection="false">
      <alignment horizontal="general" vertical="bottom" textRotation="0" wrapText="false" indent="0" shrinkToFit="false"/>
      <protection locked="true" hidden="false"/>
    </xf>
    <xf numFmtId="164" fontId="51" fillId="0" borderId="0" xfId="101" applyFont="true" applyBorder="true" applyAlignment="true" applyProtection="true">
      <alignment horizontal="general" vertical="bottom" textRotation="0" wrapText="false" indent="0" shrinkToFit="false"/>
      <protection locked="true" hidden="false"/>
    </xf>
    <xf numFmtId="164" fontId="54" fillId="0" borderId="0" xfId="101" applyFont="true" applyBorder="true" applyAlignment="true" applyProtection="true">
      <alignment horizontal="general" vertical="bottom" textRotation="0" wrapText="false" indent="0" shrinkToFit="false"/>
      <protection locked="true" hidden="false"/>
    </xf>
    <xf numFmtId="177" fontId="17" fillId="0" borderId="28" xfId="110" applyFont="true" applyBorder="true" applyAlignment="false" applyProtection="false">
      <alignment horizontal="general" vertical="bottom" textRotation="0" wrapText="false" indent="0" shrinkToFit="false"/>
      <protection locked="true" hidden="false"/>
    </xf>
    <xf numFmtId="171" fontId="17" fillId="0" borderId="28" xfId="110" applyFont="false" applyBorder="true" applyAlignment="false" applyProtection="false">
      <alignment horizontal="general" vertical="bottom" textRotation="0" wrapText="false" indent="0" shrinkToFit="false"/>
      <protection locked="true" hidden="false"/>
    </xf>
    <xf numFmtId="171" fontId="17" fillId="0" borderId="28" xfId="101" applyFont="true" applyBorder="true" applyAlignment="true" applyProtection="false">
      <alignment horizontal="right" vertical="bottom" textRotation="0" wrapText="false" indent="0" shrinkToFit="false"/>
      <protection locked="true" hidden="false"/>
    </xf>
    <xf numFmtId="164" fontId="54" fillId="54" borderId="0" xfId="101" applyFont="true" applyBorder="true" applyAlignment="true" applyProtection="true">
      <alignment horizontal="left" vertical="bottom" textRotation="0" wrapText="false" indent="0" shrinkToFit="false"/>
      <protection locked="true" hidden="false"/>
    </xf>
    <xf numFmtId="164" fontId="51" fillId="54" borderId="0" xfId="101" applyFont="true" applyBorder="true" applyAlignment="true" applyProtection="true">
      <alignment horizontal="left" vertical="bottom" textRotation="0" wrapText="false" indent="0" shrinkToFit="false"/>
      <protection locked="true" hidden="false"/>
    </xf>
    <xf numFmtId="165" fontId="18" fillId="54" borderId="0" xfId="101" applyFont="false" applyBorder="false" applyAlignment="false" applyProtection="false">
      <alignment horizontal="general" vertical="bottom" textRotation="0" wrapText="false" indent="0" shrinkToFit="false"/>
      <protection locked="true" hidden="false"/>
    </xf>
    <xf numFmtId="164" fontId="18" fillId="54" borderId="0" xfId="101" applyFont="true" applyBorder="false" applyAlignment="false" applyProtection="false">
      <alignment horizontal="general" vertical="bottom" textRotation="0" wrapText="false" indent="0" shrinkToFit="false"/>
      <protection locked="true" hidden="false"/>
    </xf>
    <xf numFmtId="170" fontId="18" fillId="54" borderId="0" xfId="112" applyFont="true" applyBorder="true" applyAlignment="true" applyProtection="true">
      <alignment horizontal="general" vertical="bottom" textRotation="0" wrapText="false" indent="0" shrinkToFit="false"/>
      <protection locked="true" hidden="false"/>
    </xf>
    <xf numFmtId="164" fontId="50" fillId="54" borderId="0" xfId="101" applyFont="true" applyBorder="true" applyAlignment="true" applyProtection="true">
      <alignment horizontal="left" vertical="bottom" textRotation="0" wrapText="false" indent="0" shrinkToFit="false"/>
      <protection locked="true" hidden="false"/>
    </xf>
    <xf numFmtId="164" fontId="17" fillId="54" borderId="37" xfId="101" applyFont="true" applyBorder="true" applyAlignment="false" applyProtection="false">
      <alignment horizontal="general" vertical="bottom" textRotation="0" wrapText="false" indent="0" shrinkToFit="false"/>
      <protection locked="true" hidden="false"/>
    </xf>
    <xf numFmtId="164" fontId="23" fillId="54" borderId="38" xfId="101" applyFont="true" applyBorder="true" applyAlignment="true" applyProtection="false">
      <alignment horizontal="center" vertical="center" textRotation="0" wrapText="true" indent="0" shrinkToFit="false"/>
      <protection locked="true" hidden="false"/>
    </xf>
    <xf numFmtId="164" fontId="23" fillId="54" borderId="39" xfId="101" applyFont="true" applyBorder="true" applyAlignment="true" applyProtection="false">
      <alignment horizontal="center" vertical="center" textRotation="0" wrapText="true" indent="0" shrinkToFit="false"/>
      <protection locked="true" hidden="false"/>
    </xf>
    <xf numFmtId="164" fontId="23" fillId="54" borderId="0" xfId="101" applyFont="true" applyBorder="true" applyAlignment="false" applyProtection="false">
      <alignment horizontal="general" vertical="bottom" textRotation="0" wrapText="false" indent="0" shrinkToFit="false"/>
      <protection locked="true" hidden="false"/>
    </xf>
    <xf numFmtId="164" fontId="17" fillId="54" borderId="28" xfId="101" applyFont="true" applyBorder="true" applyAlignment="true" applyProtection="false">
      <alignment horizontal="center" vertical="center" textRotation="0" wrapText="false" indent="0" shrinkToFit="false"/>
      <protection locked="true" hidden="false"/>
    </xf>
    <xf numFmtId="164" fontId="17" fillId="54" borderId="29" xfId="101" applyFont="true" applyBorder="true" applyAlignment="true" applyProtection="false">
      <alignment horizontal="center" vertical="center" textRotation="0" wrapText="true" indent="0" shrinkToFit="false"/>
      <protection locked="true" hidden="false"/>
    </xf>
    <xf numFmtId="164" fontId="17" fillId="54" borderId="30" xfId="101" applyFont="true" applyBorder="true" applyAlignment="true" applyProtection="false">
      <alignment horizontal="center" vertical="center" textRotation="0" wrapText="true" indent="0" shrinkToFit="false"/>
      <protection locked="true" hidden="false"/>
    </xf>
    <xf numFmtId="164" fontId="17" fillId="54" borderId="40" xfId="101" applyFont="true" applyBorder="true" applyAlignment="true" applyProtection="false">
      <alignment horizontal="center" vertical="center" textRotation="0" wrapText="true" indent="0" shrinkToFit="false"/>
      <protection locked="true" hidden="false"/>
    </xf>
    <xf numFmtId="164" fontId="23" fillId="54" borderId="41" xfId="101" applyFont="true" applyBorder="true" applyAlignment="false" applyProtection="false">
      <alignment horizontal="general" vertical="bottom" textRotation="0" wrapText="false" indent="0" shrinkToFit="false"/>
      <protection locked="true" hidden="false"/>
    </xf>
    <xf numFmtId="165" fontId="23" fillId="54" borderId="32" xfId="101" applyFont="true" applyBorder="true" applyAlignment="true" applyProtection="false">
      <alignment horizontal="right" vertical="bottom" textRotation="0" wrapText="false" indent="0" shrinkToFit="false"/>
      <protection locked="true" hidden="false"/>
    </xf>
    <xf numFmtId="178" fontId="23" fillId="54" borderId="34" xfId="101" applyFont="true" applyBorder="true" applyAlignment="true" applyProtection="false">
      <alignment horizontal="right" vertical="bottom" textRotation="0" wrapText="false" indent="0" shrinkToFit="false"/>
      <protection locked="true" hidden="false"/>
    </xf>
    <xf numFmtId="179" fontId="23" fillId="54" borderId="34" xfId="101" applyFont="true" applyBorder="true" applyAlignment="true" applyProtection="false">
      <alignment horizontal="center" vertical="bottom" textRotation="0" wrapText="false" indent="0" shrinkToFit="false"/>
      <protection locked="true" hidden="false"/>
    </xf>
    <xf numFmtId="180" fontId="52" fillId="55" borderId="35" xfId="101" applyFont="true" applyBorder="true" applyAlignment="true" applyProtection="true">
      <alignment horizontal="center" vertical="bottom" textRotation="0" wrapText="false" indent="0" shrinkToFit="false"/>
      <protection locked="true" hidden="false"/>
    </xf>
    <xf numFmtId="180" fontId="52" fillId="55" borderId="0" xfId="101" applyFont="true" applyBorder="true" applyAlignment="true" applyProtection="true">
      <alignment horizontal="center" vertical="bottom" textRotation="0" wrapText="false" indent="0" shrinkToFit="false"/>
      <protection locked="true" hidden="false"/>
    </xf>
    <xf numFmtId="165" fontId="23" fillId="54" borderId="33" xfId="101" applyFont="true" applyBorder="true" applyAlignment="true" applyProtection="false">
      <alignment horizontal="right" vertical="bottom" textRotation="0" wrapText="false" indent="0" shrinkToFit="false"/>
      <protection locked="true" hidden="false"/>
    </xf>
    <xf numFmtId="178" fontId="23" fillId="54" borderId="35" xfId="101" applyFont="true" applyBorder="true" applyAlignment="true" applyProtection="false">
      <alignment horizontal="right" vertical="bottom" textRotation="0" wrapText="false" indent="0" shrinkToFit="false"/>
      <protection locked="true" hidden="false"/>
    </xf>
    <xf numFmtId="179" fontId="23" fillId="54" borderId="35" xfId="101" applyFont="true" applyBorder="true" applyAlignment="true" applyProtection="false">
      <alignment horizontal="center" vertical="bottom" textRotation="0" wrapText="false" indent="0" shrinkToFit="false"/>
      <protection locked="true" hidden="false"/>
    </xf>
    <xf numFmtId="180" fontId="52" fillId="54" borderId="35" xfId="101" applyFont="true" applyBorder="true" applyAlignment="true" applyProtection="true">
      <alignment horizontal="center" vertical="bottom" textRotation="0" wrapText="false" indent="0" shrinkToFit="false"/>
      <protection locked="true" hidden="false"/>
    </xf>
    <xf numFmtId="180" fontId="52" fillId="54" borderId="0" xfId="101" applyFont="true" applyBorder="true" applyAlignment="true" applyProtection="true">
      <alignment horizontal="center" vertical="bottom" textRotation="0" wrapText="false" indent="0" shrinkToFit="false"/>
      <protection locked="true" hidden="false"/>
    </xf>
    <xf numFmtId="164" fontId="60" fillId="54" borderId="0" xfId="101" applyFont="true" applyBorder="true" applyAlignment="true" applyProtection="false">
      <alignment horizontal="left" vertical="bottom" textRotation="0" wrapText="false" indent="0" shrinkToFit="false"/>
      <protection locked="true" hidden="false"/>
    </xf>
    <xf numFmtId="165" fontId="23" fillId="54" borderId="35" xfId="101" applyFont="true" applyBorder="true" applyAlignment="true" applyProtection="false">
      <alignment horizontal="right" vertical="bottom" textRotation="0" wrapText="false" indent="0" shrinkToFit="false"/>
      <protection locked="true" hidden="false"/>
    </xf>
    <xf numFmtId="164" fontId="17" fillId="54" borderId="0" xfId="101" applyFont="true" applyBorder="true" applyAlignment="true" applyProtection="false">
      <alignment horizontal="left" vertical="bottom" textRotation="0" wrapText="false" indent="2" shrinkToFit="false"/>
      <protection locked="true" hidden="false"/>
    </xf>
    <xf numFmtId="165" fontId="17" fillId="54" borderId="35" xfId="101" applyFont="true" applyBorder="true" applyAlignment="true" applyProtection="false">
      <alignment horizontal="right" vertical="bottom" textRotation="0" wrapText="false" indent="0" shrinkToFit="false"/>
      <protection locked="true" hidden="false"/>
    </xf>
    <xf numFmtId="178" fontId="17" fillId="54" borderId="35" xfId="101" applyFont="true" applyBorder="true" applyAlignment="true" applyProtection="false">
      <alignment horizontal="right" vertical="bottom" textRotation="0" wrapText="false" indent="0" shrinkToFit="false"/>
      <protection locked="true" hidden="false"/>
    </xf>
    <xf numFmtId="179" fontId="17" fillId="54" borderId="35" xfId="101" applyFont="true" applyBorder="true" applyAlignment="true" applyProtection="false">
      <alignment horizontal="center" vertical="bottom" textRotation="0" wrapText="false" indent="0" shrinkToFit="false"/>
      <protection locked="true" hidden="false"/>
    </xf>
    <xf numFmtId="180" fontId="51" fillId="54" borderId="35" xfId="101" applyFont="true" applyBorder="true" applyAlignment="true" applyProtection="true">
      <alignment horizontal="center" vertical="bottom" textRotation="0" wrapText="false" indent="0" shrinkToFit="false"/>
      <protection locked="true" hidden="false"/>
    </xf>
    <xf numFmtId="180" fontId="51" fillId="54" borderId="0" xfId="101" applyFont="true" applyBorder="true" applyAlignment="true" applyProtection="true">
      <alignment horizontal="center" vertical="bottom" textRotation="0" wrapText="false" indent="0" shrinkToFit="false"/>
      <protection locked="true" hidden="false"/>
    </xf>
    <xf numFmtId="164" fontId="46" fillId="54" borderId="0" xfId="101" applyFont="true" applyBorder="true" applyAlignment="true" applyProtection="false">
      <alignment horizontal="left" vertical="bottom" textRotation="0" wrapText="false" indent="3" shrinkToFit="false"/>
      <protection locked="true" hidden="false"/>
    </xf>
    <xf numFmtId="165" fontId="46" fillId="54" borderId="35" xfId="101" applyFont="true" applyBorder="true" applyAlignment="true" applyProtection="false">
      <alignment horizontal="right" vertical="bottom" textRotation="0" wrapText="false" indent="0" shrinkToFit="false"/>
      <protection locked="true" hidden="false"/>
    </xf>
    <xf numFmtId="178" fontId="46" fillId="54" borderId="35" xfId="101" applyFont="true" applyBorder="true" applyAlignment="true" applyProtection="false">
      <alignment horizontal="right" vertical="bottom" textRotation="0" wrapText="false" indent="0" shrinkToFit="false"/>
      <protection locked="true" hidden="false"/>
    </xf>
    <xf numFmtId="179" fontId="46" fillId="54" borderId="35" xfId="101" applyFont="true" applyBorder="true" applyAlignment="true" applyProtection="false">
      <alignment horizontal="center" vertical="bottom" textRotation="0" wrapText="false" indent="0" shrinkToFit="false"/>
      <protection locked="true" hidden="false"/>
    </xf>
    <xf numFmtId="180" fontId="54" fillId="54" borderId="35" xfId="101" applyFont="true" applyBorder="true" applyAlignment="true" applyProtection="true">
      <alignment horizontal="center" vertical="bottom" textRotation="0" wrapText="false" indent="0" shrinkToFit="false"/>
      <protection locked="true" hidden="false"/>
    </xf>
    <xf numFmtId="180" fontId="54" fillId="54" borderId="0" xfId="101" applyFont="true" applyBorder="true" applyAlignment="true" applyProtection="true">
      <alignment horizontal="center" vertical="bottom" textRotation="0" wrapText="false" indent="0" shrinkToFit="false"/>
      <protection locked="true" hidden="false"/>
    </xf>
    <xf numFmtId="164" fontId="61" fillId="54" borderId="0" xfId="101" applyFont="true" applyBorder="true" applyAlignment="true" applyProtection="true">
      <alignment horizontal="general" vertical="bottom" textRotation="0" wrapText="false" indent="0" shrinkToFit="false"/>
      <protection locked="true" hidden="false"/>
    </xf>
    <xf numFmtId="164" fontId="46" fillId="54" borderId="8" xfId="101" applyFont="true" applyBorder="true" applyAlignment="true" applyProtection="false">
      <alignment horizontal="left" vertical="bottom" textRotation="0" wrapText="false" indent="3" shrinkToFit="false"/>
      <protection locked="true" hidden="false"/>
    </xf>
    <xf numFmtId="165" fontId="46" fillId="54" borderId="42" xfId="101" applyFont="true" applyBorder="true" applyAlignment="true" applyProtection="false">
      <alignment horizontal="right" vertical="bottom" textRotation="0" wrapText="false" indent="0" shrinkToFit="false"/>
      <protection locked="true" hidden="false"/>
    </xf>
    <xf numFmtId="178" fontId="46" fillId="54" borderId="42" xfId="101" applyFont="true" applyBorder="true" applyAlignment="true" applyProtection="false">
      <alignment horizontal="right" vertical="bottom" textRotation="0" wrapText="false" indent="0" shrinkToFit="false"/>
      <protection locked="true" hidden="false"/>
    </xf>
    <xf numFmtId="179" fontId="46" fillId="54" borderId="42" xfId="101" applyFont="true" applyBorder="true" applyAlignment="true" applyProtection="false">
      <alignment horizontal="center" vertical="bottom" textRotation="0" wrapText="false" indent="0" shrinkToFit="false"/>
      <protection locked="true" hidden="false"/>
    </xf>
    <xf numFmtId="179" fontId="46" fillId="54" borderId="43" xfId="101" applyFont="true" applyBorder="true" applyAlignment="true" applyProtection="false">
      <alignment horizontal="center" vertical="bottom" textRotation="0" wrapText="false" indent="0" shrinkToFit="false"/>
      <protection locked="true" hidden="false"/>
    </xf>
    <xf numFmtId="164" fontId="54" fillId="54" borderId="0" xfId="101" applyFont="true" applyBorder="true" applyAlignment="true" applyProtection="true">
      <alignment horizontal="left" vertical="top" textRotation="0" wrapText="true" indent="0" shrinkToFit="false"/>
      <protection locked="true" hidden="false"/>
    </xf>
    <xf numFmtId="164" fontId="51" fillId="54" borderId="0" xfId="101" applyFont="true" applyBorder="true" applyAlignment="true" applyProtection="true">
      <alignment horizontal="left" vertical="top" textRotation="0" wrapText="true" indent="0" shrinkToFit="false"/>
      <protection locked="true" hidden="false"/>
    </xf>
    <xf numFmtId="164" fontId="17" fillId="0" borderId="0" xfId="101" applyFont="true" applyBorder="true" applyAlignment="true" applyProtection="false">
      <alignment horizontal="left" vertical="top" textRotation="0" wrapText="true" indent="0" shrinkToFit="false"/>
      <protection locked="true" hidden="false"/>
    </xf>
    <xf numFmtId="165" fontId="62" fillId="54" borderId="0" xfId="101" applyFont="true" applyBorder="true" applyAlignment="true" applyProtection="true">
      <alignment horizontal="general" vertical="bottom" textRotation="0" wrapText="false" indent="0" shrinkToFit="false"/>
      <protection locked="true" hidden="false"/>
    </xf>
    <xf numFmtId="164" fontId="26" fillId="54" borderId="0" xfId="101" applyFont="true" applyBorder="true" applyAlignment="true" applyProtection="true">
      <alignment horizontal="left" vertical="bottom" textRotation="0" wrapText="true" indent="0" shrinkToFit="false"/>
      <protection locked="true" hidden="false"/>
    </xf>
    <xf numFmtId="164" fontId="64" fillId="54" borderId="0" xfId="101" applyFont="true" applyBorder="true" applyAlignment="true" applyProtection="true">
      <alignment horizontal="left" vertical="bottom" textRotation="0" wrapText="true" indent="0" shrinkToFit="false"/>
      <protection locked="true" hidden="false"/>
    </xf>
    <xf numFmtId="164" fontId="23" fillId="54" borderId="44" xfId="101" applyFont="true" applyBorder="true" applyAlignment="true" applyProtection="true">
      <alignment horizontal="general" vertical="bottom" textRotation="0" wrapText="false" indent="0" shrinkToFit="false"/>
      <protection locked="true" hidden="false"/>
    </xf>
    <xf numFmtId="175" fontId="23" fillId="54" borderId="45" xfId="101" applyFont="true" applyBorder="true" applyAlignment="true" applyProtection="true">
      <alignment horizontal="center" vertical="center" textRotation="0" wrapText="true" indent="0" shrinkToFit="false"/>
      <protection locked="true" hidden="false"/>
    </xf>
    <xf numFmtId="175" fontId="23" fillId="54" borderId="38" xfId="101" applyFont="true" applyBorder="true" applyAlignment="true" applyProtection="true">
      <alignment horizontal="center" vertical="center" textRotation="0" wrapText="true" indent="0" shrinkToFit="false"/>
      <protection locked="true" hidden="false"/>
    </xf>
    <xf numFmtId="175" fontId="23" fillId="54" borderId="39" xfId="101" applyFont="true" applyBorder="true" applyAlignment="true" applyProtection="true">
      <alignment horizontal="center" vertical="center" textRotation="0" wrapText="true" indent="0" shrinkToFit="false"/>
      <protection locked="true" hidden="false"/>
    </xf>
    <xf numFmtId="164" fontId="17" fillId="54" borderId="40" xfId="101" applyFont="true" applyBorder="true" applyAlignment="true" applyProtection="true">
      <alignment horizontal="center" vertical="bottom" textRotation="0" wrapText="true" indent="0" shrinkToFit="false"/>
      <protection locked="true" hidden="false"/>
    </xf>
    <xf numFmtId="164" fontId="17" fillId="54" borderId="28" xfId="101" applyFont="true" applyBorder="true" applyAlignment="true" applyProtection="true">
      <alignment horizontal="center" vertical="center" textRotation="0" wrapText="true" indent="0" shrinkToFit="false"/>
      <protection locked="true" hidden="false"/>
    </xf>
    <xf numFmtId="164" fontId="17" fillId="54" borderId="40" xfId="101" applyFont="true" applyBorder="true" applyAlignment="true" applyProtection="true">
      <alignment horizontal="center" vertical="center" textRotation="0" wrapText="true" indent="0" shrinkToFit="false"/>
      <protection locked="true" hidden="false"/>
    </xf>
    <xf numFmtId="164" fontId="17" fillId="54" borderId="29" xfId="101" applyFont="true" applyBorder="true" applyAlignment="true" applyProtection="true">
      <alignment horizontal="center" vertical="center" textRotation="0" wrapText="true" indent="0" shrinkToFit="false"/>
      <protection locked="true" hidden="false"/>
    </xf>
    <xf numFmtId="164" fontId="17" fillId="54" borderId="46" xfId="101" applyFont="true" applyBorder="true" applyAlignment="true" applyProtection="true">
      <alignment horizontal="left" vertical="bottom" textRotation="0" wrapText="true" indent="0" shrinkToFit="false"/>
      <protection locked="true" hidden="false"/>
    </xf>
    <xf numFmtId="165" fontId="17" fillId="54" borderId="33" xfId="101" applyFont="true" applyBorder="true" applyAlignment="true" applyProtection="true">
      <alignment horizontal="general" vertical="bottom" textRotation="0" wrapText="false" indent="0" shrinkToFit="false"/>
      <protection locked="true" hidden="false"/>
    </xf>
    <xf numFmtId="171" fontId="17" fillId="54" borderId="33" xfId="101" applyFont="true" applyBorder="true" applyAlignment="true" applyProtection="true">
      <alignment horizontal="general" vertical="bottom" textRotation="0" wrapText="false" indent="0" shrinkToFit="false"/>
      <protection locked="true" hidden="false"/>
    </xf>
    <xf numFmtId="164" fontId="17" fillId="54" borderId="47" xfId="101" applyFont="true" applyBorder="true" applyAlignment="true" applyProtection="true">
      <alignment horizontal="left" vertical="bottom" textRotation="0" wrapText="true" indent="0" shrinkToFit="false"/>
      <protection locked="true" hidden="false"/>
    </xf>
    <xf numFmtId="164" fontId="23" fillId="54" borderId="47" xfId="101" applyFont="true" applyBorder="true" applyAlignment="true" applyProtection="true">
      <alignment horizontal="left" vertical="bottom" textRotation="0" wrapText="true" indent="0" shrinkToFit="false"/>
      <protection locked="true" hidden="false"/>
    </xf>
    <xf numFmtId="165" fontId="23" fillId="54" borderId="33" xfId="101" applyFont="true" applyBorder="true" applyAlignment="true" applyProtection="true">
      <alignment horizontal="general" vertical="bottom" textRotation="0" wrapText="false" indent="0" shrinkToFit="false"/>
      <protection locked="true" hidden="false"/>
    </xf>
    <xf numFmtId="171" fontId="23" fillId="54" borderId="33" xfId="101" applyFont="true" applyBorder="true" applyAlignment="true" applyProtection="true">
      <alignment horizontal="general" vertical="bottom" textRotation="0" wrapText="false" indent="0" shrinkToFit="false"/>
      <protection locked="true" hidden="false"/>
    </xf>
    <xf numFmtId="164" fontId="23" fillId="54" borderId="48" xfId="101" applyFont="true" applyBorder="true" applyAlignment="true" applyProtection="true">
      <alignment horizontal="left" vertical="bottom" textRotation="0" wrapText="true" indent="0" shrinkToFit="false"/>
      <protection locked="true" hidden="false"/>
    </xf>
    <xf numFmtId="171" fontId="23" fillId="54" borderId="31" xfId="101" applyFont="true" applyBorder="true" applyAlignment="true" applyProtection="true">
      <alignment horizontal="general" vertical="bottom" textRotation="0" wrapText="false" indent="0" shrinkToFit="false"/>
      <protection locked="true" hidden="false"/>
    </xf>
    <xf numFmtId="164" fontId="23" fillId="54" borderId="40" xfId="101" applyFont="true" applyBorder="true" applyAlignment="true" applyProtection="true">
      <alignment horizontal="left" vertical="bottom" textRotation="0" wrapText="true" indent="0" shrinkToFit="false"/>
      <protection locked="true" hidden="false"/>
    </xf>
    <xf numFmtId="165" fontId="23" fillId="54" borderId="29" xfId="101" applyFont="true" applyBorder="true" applyAlignment="true" applyProtection="true">
      <alignment horizontal="general" vertical="bottom" textRotation="0" wrapText="false" indent="0" shrinkToFit="false"/>
      <protection locked="true" hidden="false"/>
    </xf>
    <xf numFmtId="171" fontId="23" fillId="54" borderId="29" xfId="101" applyFont="true" applyBorder="true" applyAlignment="true" applyProtection="true">
      <alignment horizontal="general" vertical="bottom" textRotation="0" wrapText="false" indent="0" shrinkToFit="false"/>
      <protection locked="true" hidden="false"/>
    </xf>
    <xf numFmtId="164" fontId="60" fillId="54" borderId="8" xfId="101" applyFont="true" applyBorder="true" applyAlignment="true" applyProtection="true">
      <alignment horizontal="left" vertical="bottom" textRotation="0" wrapText="true" indent="0" shrinkToFit="false"/>
      <protection locked="true" hidden="false"/>
    </xf>
    <xf numFmtId="165" fontId="60" fillId="54" borderId="43" xfId="101" applyFont="true" applyBorder="true" applyAlignment="true" applyProtection="true">
      <alignment horizontal="general" vertical="bottom" textRotation="0" wrapText="false" indent="0" shrinkToFit="false"/>
      <protection locked="true" hidden="false"/>
    </xf>
    <xf numFmtId="171" fontId="60" fillId="54" borderId="43" xfId="101" applyFont="true" applyBorder="true" applyAlignment="true" applyProtection="true">
      <alignment horizontal="general" vertical="bottom" textRotation="0" wrapText="false" indent="0" shrinkToFit="false"/>
      <protection locked="true" hidden="false"/>
    </xf>
    <xf numFmtId="164" fontId="60" fillId="54" borderId="0" xfId="101" applyFont="true" applyBorder="true" applyAlignment="true" applyProtection="true">
      <alignment horizontal="left" vertical="bottom" textRotation="0" wrapText="true" indent="0" shrinkToFit="false"/>
      <protection locked="true" hidden="false"/>
    </xf>
    <xf numFmtId="165" fontId="60" fillId="54" borderId="0" xfId="101" applyFont="true" applyBorder="true" applyAlignment="true" applyProtection="true">
      <alignment horizontal="general" vertical="bottom" textRotation="0" wrapText="true" indent="0" shrinkToFit="false"/>
      <protection locked="true" hidden="false"/>
    </xf>
    <xf numFmtId="172" fontId="60" fillId="54" borderId="0" xfId="101" applyFont="true" applyBorder="true" applyAlignment="true" applyProtection="true">
      <alignment horizontal="right" vertical="bottom" textRotation="0" wrapText="true" indent="0" shrinkToFit="false"/>
      <protection locked="true" hidden="false"/>
    </xf>
    <xf numFmtId="171" fontId="60" fillId="54" borderId="0" xfId="101" applyFont="true" applyBorder="true" applyAlignment="true" applyProtection="true">
      <alignment horizontal="general" vertical="bottom" textRotation="0" wrapText="false" indent="0" shrinkToFit="false"/>
      <protection locked="true" hidden="false"/>
    </xf>
    <xf numFmtId="164" fontId="46" fillId="54" borderId="0" xfId="101" applyFont="true" applyBorder="true" applyAlignment="true" applyProtection="true">
      <alignment horizontal="left" vertical="top" textRotation="0" wrapText="true" indent="0" shrinkToFit="false"/>
      <protection locked="true" hidden="false"/>
    </xf>
    <xf numFmtId="164" fontId="17" fillId="54" borderId="0" xfId="101" applyFont="true" applyBorder="true" applyAlignment="true" applyProtection="true">
      <alignment horizontal="left" vertical="top" textRotation="0" wrapText="true" indent="0" shrinkToFit="false"/>
      <protection locked="true" hidden="false"/>
    </xf>
    <xf numFmtId="171" fontId="18" fillId="54" borderId="0" xfId="101" applyFont="true" applyBorder="true" applyAlignment="true" applyProtection="true">
      <alignment horizontal="general" vertical="bottom" textRotation="0" wrapText="false" indent="0" shrinkToFit="false"/>
      <protection locked="true" hidden="false"/>
    </xf>
    <xf numFmtId="164" fontId="18" fillId="54" borderId="0" xfId="101" applyFont="true" applyBorder="true" applyAlignment="true" applyProtection="true">
      <alignment horizontal="justify" vertical="bottom" textRotation="0" wrapText="false" indent="0" shrinkToFit="false"/>
      <protection locked="true" hidden="false"/>
    </xf>
    <xf numFmtId="165" fontId="17" fillId="54" borderId="0" xfId="101" applyFont="true" applyBorder="true" applyAlignment="true" applyProtection="true">
      <alignment horizontal="general" vertical="bottom" textRotation="0" wrapText="false" indent="0" shrinkToFit="false"/>
      <protection locked="true" hidden="false"/>
    </xf>
    <xf numFmtId="164" fontId="26" fillId="54" borderId="0" xfId="101" applyFont="true" applyBorder="true" applyAlignment="true" applyProtection="true">
      <alignment horizontal="left" vertical="top" textRotation="0" wrapText="false" indent="0" shrinkToFit="false"/>
      <protection locked="true" hidden="false"/>
    </xf>
    <xf numFmtId="164" fontId="23" fillId="54" borderId="28" xfId="101" applyFont="true" applyBorder="true" applyAlignment="true" applyProtection="true">
      <alignment horizontal="general" vertical="bottom" textRotation="0" wrapText="false" indent="0" shrinkToFit="false"/>
      <protection locked="true" hidden="false"/>
    </xf>
    <xf numFmtId="164" fontId="23" fillId="54" borderId="28" xfId="101" applyFont="true" applyBorder="true" applyAlignment="true" applyProtection="true">
      <alignment horizontal="center" vertical="center" textRotation="0" wrapText="true" indent="0" shrinkToFit="false"/>
      <protection locked="true" hidden="false"/>
    </xf>
    <xf numFmtId="164" fontId="23" fillId="54" borderId="28" xfId="101" applyFont="true" applyBorder="true" applyAlignment="true" applyProtection="true">
      <alignment horizontal="center" vertical="bottom" textRotation="0" wrapText="true" indent="0" shrinkToFit="false"/>
      <protection locked="true" hidden="false"/>
    </xf>
    <xf numFmtId="164" fontId="17" fillId="54" borderId="49" xfId="101" applyFont="true" applyBorder="true" applyAlignment="true" applyProtection="true">
      <alignment horizontal="left" vertical="bottom" textRotation="0" wrapText="true" indent="0" shrinkToFit="false"/>
      <protection locked="true" hidden="false"/>
    </xf>
    <xf numFmtId="165" fontId="17" fillId="54" borderId="46" xfId="101" applyFont="true" applyBorder="true" applyAlignment="true" applyProtection="true">
      <alignment horizontal="right" vertical="bottom" textRotation="0" wrapText="true" indent="0" shrinkToFit="false"/>
      <protection locked="true" hidden="false"/>
    </xf>
    <xf numFmtId="172" fontId="17" fillId="54" borderId="49" xfId="101" applyFont="true" applyBorder="true" applyAlignment="true" applyProtection="true">
      <alignment horizontal="right" vertical="bottom" textRotation="0" wrapText="true" indent="2" shrinkToFit="false"/>
      <protection locked="true" hidden="false"/>
    </xf>
    <xf numFmtId="179" fontId="17" fillId="54" borderId="33" xfId="101" applyFont="true" applyBorder="true" applyAlignment="true" applyProtection="true">
      <alignment horizontal="center" vertical="bottom" textRotation="0" wrapText="false" indent="0" shrinkToFit="false"/>
      <protection locked="true" hidden="false"/>
    </xf>
    <xf numFmtId="179" fontId="17" fillId="54" borderId="35" xfId="101" applyFont="true" applyBorder="true" applyAlignment="true" applyProtection="true">
      <alignment horizontal="center" vertical="bottom" textRotation="0" wrapText="false" indent="0" shrinkToFit="false"/>
      <protection locked="true" hidden="false"/>
    </xf>
    <xf numFmtId="164" fontId="46" fillId="54" borderId="50" xfId="101" applyFont="true" applyBorder="true" applyAlignment="true" applyProtection="true">
      <alignment horizontal="left" vertical="bottom" textRotation="0" wrapText="true" indent="3" shrinkToFit="false"/>
      <protection locked="true" hidden="false"/>
    </xf>
    <xf numFmtId="164" fontId="17" fillId="54" borderId="50" xfId="101" applyFont="true" applyBorder="true" applyAlignment="true" applyProtection="true">
      <alignment horizontal="left" vertical="bottom" textRotation="0" wrapText="true" indent="0" shrinkToFit="false"/>
      <protection locked="true" hidden="false"/>
    </xf>
    <xf numFmtId="164" fontId="17" fillId="54" borderId="51" xfId="101" applyFont="true" applyBorder="true" applyAlignment="true" applyProtection="true">
      <alignment horizontal="left" vertical="bottom" textRotation="0" wrapText="true" indent="0" shrinkToFit="false"/>
      <protection locked="true" hidden="false"/>
    </xf>
    <xf numFmtId="165" fontId="17" fillId="54" borderId="52" xfId="101" applyFont="true" applyBorder="true" applyAlignment="true" applyProtection="true">
      <alignment horizontal="right" vertical="bottom" textRotation="0" wrapText="true" indent="0" shrinkToFit="false"/>
      <protection locked="true" hidden="false"/>
    </xf>
    <xf numFmtId="164" fontId="23" fillId="54" borderId="29" xfId="101" applyFont="true" applyBorder="true" applyAlignment="true" applyProtection="true">
      <alignment horizontal="left" vertical="bottom" textRotation="0" wrapText="true" indent="0" shrinkToFit="false"/>
      <protection locked="true" hidden="false"/>
    </xf>
    <xf numFmtId="165" fontId="23" fillId="54" borderId="28" xfId="101" applyFont="true" applyBorder="true" applyAlignment="true" applyProtection="true">
      <alignment horizontal="right" vertical="bottom" textRotation="0" wrapText="true" indent="0" shrinkToFit="false"/>
      <protection locked="true" hidden="false"/>
    </xf>
    <xf numFmtId="179" fontId="23" fillId="54" borderId="29" xfId="101" applyFont="true" applyBorder="true" applyAlignment="true" applyProtection="true">
      <alignment horizontal="center" vertical="bottom" textRotation="0" wrapText="false" indent="0" shrinkToFit="false"/>
      <protection locked="true" hidden="false"/>
    </xf>
    <xf numFmtId="180" fontId="23" fillId="56" borderId="28" xfId="101"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3" fillId="54" borderId="0" xfId="0" applyFont="true" applyBorder="true" applyAlignment="true" applyProtection="false">
      <alignment horizontal="left" vertical="center" textRotation="0" wrapText="true" indent="0" shrinkToFit="false"/>
      <protection locked="true" hidden="false"/>
    </xf>
    <xf numFmtId="164" fontId="0" fillId="54" borderId="0" xfId="0" applyFont="false" applyBorder="true" applyAlignment="false" applyProtection="false">
      <alignment horizontal="general" vertical="bottom" textRotation="0" wrapText="false" indent="0" shrinkToFit="false"/>
      <protection locked="true" hidden="false"/>
    </xf>
    <xf numFmtId="164" fontId="17" fillId="54" borderId="32" xfId="0" applyFont="true" applyBorder="true" applyAlignment="false" applyProtection="false">
      <alignment horizontal="general" vertical="bottom" textRotation="0" wrapText="false" indent="0" shrinkToFit="false"/>
      <protection locked="true" hidden="false"/>
    </xf>
    <xf numFmtId="164" fontId="17" fillId="54" borderId="41" xfId="0" applyFont="true" applyBorder="true" applyAlignment="false" applyProtection="false">
      <alignment horizontal="general" vertical="bottom" textRotation="0" wrapText="false" indent="0" shrinkToFit="false"/>
      <protection locked="true" hidden="false"/>
    </xf>
    <xf numFmtId="164" fontId="17" fillId="54" borderId="34" xfId="0" applyFont="true" applyBorder="true" applyAlignment="true" applyProtection="false">
      <alignment horizontal="center" vertical="center" textRotation="0" wrapText="true" indent="0" shrinkToFit="false"/>
      <protection locked="true" hidden="false"/>
    </xf>
    <xf numFmtId="164" fontId="17" fillId="54" borderId="41" xfId="0" applyFont="true" applyBorder="true" applyAlignment="true" applyProtection="false">
      <alignment horizontal="center" vertical="center" textRotation="0" wrapText="true" indent="0" shrinkToFit="false"/>
      <protection locked="true" hidden="false"/>
    </xf>
    <xf numFmtId="164" fontId="17" fillId="54" borderId="29" xfId="0" applyFont="true" applyBorder="true" applyAlignment="false" applyProtection="false">
      <alignment horizontal="general" vertical="bottom" textRotation="0" wrapText="false" indent="0" shrinkToFit="false"/>
      <protection locked="true" hidden="false"/>
    </xf>
    <xf numFmtId="164" fontId="17" fillId="54" borderId="30" xfId="0" applyFont="true" applyBorder="true" applyAlignment="false" applyProtection="false">
      <alignment horizontal="general" vertical="bottom" textRotation="0" wrapText="false" indent="0" shrinkToFit="false"/>
      <protection locked="true" hidden="false"/>
    </xf>
    <xf numFmtId="164" fontId="17" fillId="54" borderId="53" xfId="0" applyFont="true" applyBorder="true" applyAlignment="true" applyProtection="true">
      <alignment horizontal="center" vertical="center" textRotation="0" wrapText="true" indent="0" shrinkToFit="false"/>
      <protection locked="true" hidden="false"/>
    </xf>
    <xf numFmtId="164" fontId="17" fillId="54" borderId="54" xfId="0" applyFont="true" applyBorder="true" applyAlignment="true" applyProtection="true">
      <alignment horizontal="center" vertical="center" textRotation="0" wrapText="true" indent="0" shrinkToFit="false"/>
      <protection locked="true" hidden="false"/>
    </xf>
    <xf numFmtId="164" fontId="17" fillId="54" borderId="28" xfId="0" applyFont="true" applyBorder="true" applyAlignment="true" applyProtection="true">
      <alignment horizontal="center" vertical="center" textRotation="0" wrapText="true" indent="0" shrinkToFit="false"/>
      <protection locked="true" hidden="false"/>
    </xf>
    <xf numFmtId="164" fontId="17" fillId="54" borderId="29" xfId="0" applyFont="true" applyBorder="true" applyAlignment="true" applyProtection="true">
      <alignment horizontal="center" vertical="center" textRotation="0" wrapText="true" indent="0" shrinkToFit="false"/>
      <protection locked="true" hidden="false"/>
    </xf>
    <xf numFmtId="164" fontId="23" fillId="54" borderId="33" xfId="0" applyFont="true" applyBorder="true" applyAlignment="false" applyProtection="false">
      <alignment horizontal="general" vertical="bottom" textRotation="0" wrapText="false" indent="0" shrinkToFit="false"/>
      <protection locked="true" hidden="false"/>
    </xf>
    <xf numFmtId="164" fontId="17" fillId="54" borderId="36" xfId="0" applyFont="true" applyBorder="true" applyAlignment="true" applyProtection="false">
      <alignment horizontal="left" vertical="bottom" textRotation="0" wrapText="true" indent="0" shrinkToFit="false"/>
      <protection locked="true" hidden="false"/>
    </xf>
    <xf numFmtId="165" fontId="17" fillId="54" borderId="33" xfId="0" applyFont="true" applyBorder="true" applyAlignment="true" applyProtection="true">
      <alignment horizontal="right" vertical="bottom" textRotation="0" wrapText="true" indent="0" shrinkToFit="false"/>
      <protection locked="true" hidden="false"/>
    </xf>
    <xf numFmtId="172" fontId="17" fillId="54" borderId="36" xfId="0" applyFont="true" applyBorder="true" applyAlignment="true" applyProtection="false">
      <alignment horizontal="right" vertical="bottom" textRotation="0" wrapText="false" indent="2" shrinkToFit="false"/>
      <protection locked="true" hidden="false"/>
    </xf>
    <xf numFmtId="172" fontId="17" fillId="54" borderId="35" xfId="0" applyFont="true" applyBorder="true" applyAlignment="true" applyProtection="false">
      <alignment horizontal="right" vertical="bottom" textRotation="0" wrapText="false" indent="2" shrinkToFit="false"/>
      <protection locked="true" hidden="false"/>
    </xf>
    <xf numFmtId="171" fontId="17" fillId="54" borderId="33" xfId="0" applyFont="true" applyBorder="true" applyAlignment="true" applyProtection="false">
      <alignment horizontal="right" vertical="bottom" textRotation="0" wrapText="false" indent="2" shrinkToFit="false"/>
      <protection locked="true" hidden="false"/>
    </xf>
    <xf numFmtId="171" fontId="17" fillId="54" borderId="35" xfId="0" applyFont="true" applyBorder="true" applyAlignment="true" applyProtection="false">
      <alignment horizontal="right" vertical="bottom" textRotation="0" wrapText="false" indent="2" shrinkToFit="false"/>
      <protection locked="true" hidden="false"/>
    </xf>
    <xf numFmtId="164" fontId="17" fillId="54" borderId="33" xfId="0" applyFont="true" applyBorder="true" applyAlignment="false" applyProtection="false">
      <alignment horizontal="general" vertical="bottom" textRotation="0" wrapText="false" indent="0" shrinkToFit="false"/>
      <protection locked="true" hidden="false"/>
    </xf>
    <xf numFmtId="164" fontId="17" fillId="54" borderId="31" xfId="0" applyFont="true" applyBorder="true" applyAlignment="false" applyProtection="false">
      <alignment horizontal="general" vertical="bottom" textRotation="0" wrapText="false" indent="0" shrinkToFit="false"/>
      <protection locked="true" hidden="false"/>
    </xf>
    <xf numFmtId="164" fontId="23" fillId="54" borderId="55" xfId="0" applyFont="true" applyBorder="true" applyAlignment="true" applyProtection="false">
      <alignment horizontal="left" vertical="bottom" textRotation="0" wrapText="true" indent="0" shrinkToFit="false"/>
      <protection locked="true" hidden="false"/>
    </xf>
    <xf numFmtId="165" fontId="23" fillId="54" borderId="31" xfId="0" applyFont="true" applyBorder="true" applyAlignment="true" applyProtection="true">
      <alignment horizontal="right" vertical="bottom" textRotation="0" wrapText="true" indent="0" shrinkToFit="false"/>
      <protection locked="true" hidden="false"/>
    </xf>
    <xf numFmtId="172" fontId="23" fillId="54" borderId="36" xfId="0" applyFont="true" applyBorder="true" applyAlignment="true" applyProtection="false">
      <alignment horizontal="right" vertical="bottom" textRotation="0" wrapText="false" indent="2" shrinkToFit="false"/>
      <protection locked="true" hidden="false"/>
    </xf>
    <xf numFmtId="172" fontId="23" fillId="54" borderId="31" xfId="0" applyFont="true" applyBorder="true" applyAlignment="true" applyProtection="false">
      <alignment horizontal="right" vertical="bottom" textRotation="0" wrapText="false" indent="2" shrinkToFit="false"/>
      <protection locked="true" hidden="false"/>
    </xf>
    <xf numFmtId="171" fontId="17" fillId="56" borderId="56" xfId="0" applyFont="true" applyBorder="true" applyAlignment="true" applyProtection="false">
      <alignment horizontal="right" vertical="bottom" textRotation="0" wrapText="false" indent="2" shrinkToFit="false"/>
      <protection locked="true" hidden="false"/>
    </xf>
    <xf numFmtId="164" fontId="23" fillId="54" borderId="32" xfId="0" applyFont="true" applyBorder="true" applyAlignment="false" applyProtection="false">
      <alignment horizontal="general" vertical="bottom" textRotation="0" wrapText="false" indent="0" shrinkToFit="false"/>
      <protection locked="true" hidden="false"/>
    </xf>
    <xf numFmtId="164" fontId="17" fillId="54" borderId="0" xfId="0" applyFont="true" applyBorder="true" applyAlignment="true" applyProtection="false">
      <alignment horizontal="left" vertical="bottom" textRotation="0" wrapText="true" indent="0" shrinkToFit="false"/>
      <protection locked="true" hidden="false"/>
    </xf>
    <xf numFmtId="172" fontId="17" fillId="54" borderId="57" xfId="0" applyFont="true" applyBorder="true" applyAlignment="true" applyProtection="false">
      <alignment horizontal="right" vertical="bottom" textRotation="0" wrapText="false" indent="2" shrinkToFit="false"/>
      <protection locked="true" hidden="false"/>
    </xf>
    <xf numFmtId="164" fontId="23" fillId="54" borderId="58" xfId="0" applyFont="true" applyBorder="true" applyAlignment="true" applyProtection="false">
      <alignment horizontal="left" vertical="bottom" textRotation="0" wrapText="true" indent="0" shrinkToFit="false"/>
      <protection locked="true" hidden="false"/>
    </xf>
    <xf numFmtId="172" fontId="23" fillId="54" borderId="55" xfId="0" applyFont="true" applyBorder="true" applyAlignment="true" applyProtection="false">
      <alignment horizontal="right" vertical="bottom" textRotation="0" wrapText="false" indent="2" shrinkToFit="false"/>
      <protection locked="true" hidden="false"/>
    </xf>
    <xf numFmtId="172" fontId="23" fillId="54" borderId="56" xfId="0" applyFont="true" applyBorder="true" applyAlignment="true" applyProtection="false">
      <alignment horizontal="right" vertical="bottom" textRotation="0" wrapText="false" indent="2" shrinkToFit="false"/>
      <protection locked="true" hidden="false"/>
    </xf>
    <xf numFmtId="171" fontId="17" fillId="56" borderId="31" xfId="0" applyFont="true" applyBorder="true" applyAlignment="true" applyProtection="false">
      <alignment horizontal="right" vertical="bottom" textRotation="0" wrapText="false" indent="2" shrinkToFit="false"/>
      <protection locked="true" hidden="false"/>
    </xf>
    <xf numFmtId="172" fontId="17" fillId="54" borderId="34" xfId="0" applyFont="true" applyBorder="true" applyAlignment="true" applyProtection="false">
      <alignment horizontal="right" vertical="bottom" textRotation="0" wrapText="false" indent="2" shrinkToFit="false"/>
      <protection locked="true" hidden="false"/>
    </xf>
    <xf numFmtId="164" fontId="23" fillId="54" borderId="31" xfId="0" applyFont="true" applyBorder="true" applyAlignment="true" applyProtection="false">
      <alignment horizontal="left" vertical="top" textRotation="0" wrapText="true" indent="0" shrinkToFit="false"/>
      <protection locked="true" hidden="false"/>
    </xf>
    <xf numFmtId="164" fontId="17" fillId="54" borderId="0" xfId="0" applyFont="true" applyBorder="true" applyAlignment="false" applyProtection="false">
      <alignment horizontal="general" vertical="bottom" textRotation="0" wrapText="false" indent="0" shrinkToFit="false"/>
      <protection locked="true" hidden="false"/>
    </xf>
    <xf numFmtId="172" fontId="23" fillId="54" borderId="0" xfId="0" applyFont="true" applyBorder="true" applyAlignment="true" applyProtection="false">
      <alignment horizontal="right" vertical="bottom" textRotation="0" wrapText="false" indent="2" shrinkToFit="false"/>
      <protection locked="true" hidden="false"/>
    </xf>
    <xf numFmtId="164" fontId="46" fillId="54" borderId="0" xfId="0" applyFont="true" applyBorder="true" applyAlignment="true" applyProtection="false">
      <alignment horizontal="justify" vertical="bottom" textRotation="0" wrapText="true" indent="0" shrinkToFit="false"/>
      <protection locked="true" hidden="false"/>
    </xf>
    <xf numFmtId="164" fontId="17" fillId="54" borderId="0" xfId="0" applyFont="true" applyBorder="true" applyAlignment="true" applyProtection="false">
      <alignment horizontal="justify" vertical="bottom" textRotation="0" wrapText="true" indent="0" shrinkToFit="false"/>
      <protection locked="true" hidden="false"/>
    </xf>
    <xf numFmtId="164" fontId="17" fillId="54"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26" fillId="54" borderId="0" xfId="0" applyFont="true" applyBorder="false" applyAlignment="true" applyProtection="false">
      <alignment horizontal="left" vertical="bottom" textRotation="0" wrapText="false" indent="0" shrinkToFit="false"/>
      <protection locked="true" hidden="false"/>
    </xf>
    <xf numFmtId="164" fontId="0" fillId="54" borderId="0" xfId="0" applyFont="false" applyBorder="false" applyAlignment="false" applyProtection="false">
      <alignment horizontal="general" vertical="bottom" textRotation="0" wrapText="false" indent="0" shrinkToFit="false"/>
      <protection locked="true" hidden="false"/>
    </xf>
    <xf numFmtId="164" fontId="23" fillId="54" borderId="59" xfId="0" applyFont="true" applyBorder="true" applyAlignment="false" applyProtection="false">
      <alignment horizontal="general" vertical="bottom" textRotation="0" wrapText="false" indent="0" shrinkToFit="false"/>
      <protection locked="true" hidden="false"/>
    </xf>
    <xf numFmtId="164" fontId="23" fillId="54" borderId="44" xfId="0" applyFont="true" applyBorder="true" applyAlignment="true" applyProtection="true">
      <alignment horizontal="center" vertical="center" textRotation="0" wrapText="true" indent="0" shrinkToFit="false"/>
      <protection locked="true" hidden="false"/>
    </xf>
    <xf numFmtId="164" fontId="23" fillId="54" borderId="38" xfId="0" applyFont="true" applyBorder="true" applyAlignment="true" applyProtection="true">
      <alignment horizontal="center" vertical="center" textRotation="0" wrapText="true" indent="0" shrinkToFit="false"/>
      <protection locked="true" hidden="false"/>
    </xf>
    <xf numFmtId="164" fontId="23" fillId="54" borderId="60" xfId="0" applyFont="true" applyBorder="true" applyAlignment="true" applyProtection="true">
      <alignment horizontal="center" vertical="center" textRotation="0" wrapText="true" indent="0" shrinkToFit="false"/>
      <protection locked="true" hidden="false"/>
    </xf>
    <xf numFmtId="164" fontId="23" fillId="54" borderId="9" xfId="0" applyFont="true" applyBorder="true" applyAlignment="false" applyProtection="false">
      <alignment horizontal="general" vertical="bottom" textRotation="0" wrapText="false" indent="0" shrinkToFit="false"/>
      <protection locked="true" hidden="false"/>
    </xf>
    <xf numFmtId="164" fontId="23" fillId="54" borderId="55" xfId="0" applyFont="true" applyBorder="true" applyAlignment="true" applyProtection="true">
      <alignment horizontal="center" vertical="center" textRotation="0" wrapText="true" indent="0" shrinkToFit="false"/>
      <protection locked="true" hidden="false"/>
    </xf>
    <xf numFmtId="164" fontId="23" fillId="54" borderId="32" xfId="0" applyFont="true" applyBorder="true" applyAlignment="true" applyProtection="true">
      <alignment horizontal="center" vertical="center" textRotation="0" wrapText="true" indent="0" shrinkToFit="false"/>
      <protection locked="true" hidden="false"/>
    </xf>
    <xf numFmtId="164" fontId="23" fillId="54" borderId="57" xfId="0" applyFont="true" applyBorder="true" applyAlignment="true" applyProtection="true">
      <alignment horizontal="center" vertical="center" textRotation="0" wrapText="true" indent="0" shrinkToFit="false"/>
      <protection locked="true" hidden="false"/>
    </xf>
    <xf numFmtId="164" fontId="23" fillId="54" borderId="29" xfId="0" applyFont="true" applyBorder="true" applyAlignment="true" applyProtection="true">
      <alignment horizontal="center" vertical="center" textRotation="0" wrapText="true" indent="0" shrinkToFit="false"/>
      <protection locked="true" hidden="false"/>
    </xf>
    <xf numFmtId="164" fontId="23" fillId="54" borderId="61" xfId="0" applyFont="true" applyBorder="true" applyAlignment="true" applyProtection="true">
      <alignment horizontal="center" vertical="center" textRotation="0" wrapText="true" indent="0" shrinkToFit="false"/>
      <protection locked="true" hidden="false"/>
    </xf>
    <xf numFmtId="164" fontId="23" fillId="54" borderId="62" xfId="0" applyFont="true" applyBorder="true" applyAlignment="true" applyProtection="true">
      <alignment horizontal="left" vertical="center" textRotation="0" wrapText="true" indent="0" shrinkToFit="false"/>
      <protection locked="true" hidden="false"/>
    </xf>
    <xf numFmtId="171" fontId="52" fillId="54" borderId="32" xfId="0" applyFont="true" applyBorder="true" applyAlignment="true" applyProtection="true">
      <alignment horizontal="center" vertical="center" textRotation="0" wrapText="true" indent="0" shrinkToFit="false"/>
      <protection locked="true" hidden="false"/>
    </xf>
    <xf numFmtId="171" fontId="52" fillId="54" borderId="41" xfId="0" applyFont="true" applyBorder="true" applyAlignment="true" applyProtection="true">
      <alignment horizontal="center" vertical="center" textRotation="0" wrapText="true" indent="0" shrinkToFit="false"/>
      <protection locked="true" hidden="false"/>
    </xf>
    <xf numFmtId="171" fontId="52" fillId="54" borderId="63" xfId="0" applyFont="true" applyBorder="true" applyAlignment="true" applyProtection="true">
      <alignment horizontal="center" vertical="center" textRotation="0" wrapText="true" indent="0" shrinkToFit="false"/>
      <protection locked="true" hidden="false"/>
    </xf>
    <xf numFmtId="164" fontId="17" fillId="54" borderId="64" xfId="0" applyFont="true" applyBorder="true" applyAlignment="true" applyProtection="true">
      <alignment horizontal="left" vertical="center" textRotation="0" wrapText="true" indent="0" shrinkToFit="false"/>
      <protection locked="true" hidden="false"/>
    </xf>
    <xf numFmtId="171" fontId="51" fillId="54" borderId="33" xfId="0" applyFont="true" applyBorder="true" applyAlignment="true" applyProtection="true">
      <alignment horizontal="center" vertical="center" textRotation="0" wrapText="true" indent="0" shrinkToFit="false"/>
      <protection locked="true" hidden="false"/>
    </xf>
    <xf numFmtId="171" fontId="51" fillId="54" borderId="0" xfId="0" applyFont="true" applyBorder="true" applyAlignment="true" applyProtection="true">
      <alignment horizontal="center" vertical="center" textRotation="0" wrapText="true" indent="0" shrinkToFit="false"/>
      <protection locked="true" hidden="false"/>
    </xf>
    <xf numFmtId="171" fontId="51" fillId="54" borderId="65" xfId="0" applyFont="true" applyBorder="true" applyAlignment="true" applyProtection="true">
      <alignment horizontal="center" vertical="center" textRotation="0" wrapText="true" indent="0" shrinkToFit="false"/>
      <protection locked="true" hidden="false"/>
    </xf>
    <xf numFmtId="164" fontId="46" fillId="54" borderId="64" xfId="0" applyFont="true" applyBorder="true" applyAlignment="true" applyProtection="false">
      <alignment horizontal="left" vertical="center" textRotation="0" wrapText="false" indent="3" shrinkToFit="false"/>
      <protection locked="true" hidden="false"/>
    </xf>
    <xf numFmtId="164" fontId="46" fillId="54" borderId="0" xfId="0" applyFont="true" applyBorder="true" applyAlignment="true" applyProtection="true">
      <alignment horizontal="left" vertical="center" textRotation="0" wrapText="true" indent="0" shrinkToFit="false"/>
      <protection locked="true" hidden="false"/>
    </xf>
    <xf numFmtId="171" fontId="54" fillId="54" borderId="33" xfId="0" applyFont="true" applyBorder="true" applyAlignment="true" applyProtection="true">
      <alignment horizontal="center" vertical="center" textRotation="0" wrapText="true" indent="0" shrinkToFit="false"/>
      <protection locked="true" hidden="false"/>
    </xf>
    <xf numFmtId="171" fontId="54" fillId="54" borderId="0" xfId="0" applyFont="true" applyBorder="true" applyAlignment="true" applyProtection="true">
      <alignment horizontal="center" vertical="center" textRotation="0" wrapText="true" indent="0" shrinkToFit="false"/>
      <protection locked="true" hidden="false"/>
    </xf>
    <xf numFmtId="171" fontId="54" fillId="54" borderId="65" xfId="0" applyFont="true" applyBorder="true" applyAlignment="true" applyProtection="true">
      <alignment horizontal="center" vertical="center" textRotation="0" wrapText="true" indent="0" shrinkToFit="false"/>
      <protection locked="true" hidden="false"/>
    </xf>
    <xf numFmtId="164" fontId="17" fillId="54" borderId="9" xfId="0" applyFont="true" applyBorder="true" applyAlignment="true" applyProtection="true">
      <alignment horizontal="left" vertical="center" textRotation="0" wrapText="true" indent="0" shrinkToFit="false"/>
      <protection locked="true" hidden="false"/>
    </xf>
    <xf numFmtId="164" fontId="23" fillId="54" borderId="10" xfId="0" applyFont="true" applyBorder="true" applyAlignment="true" applyProtection="true">
      <alignment horizontal="left" vertical="center" textRotation="0" wrapText="true" indent="0" shrinkToFit="false"/>
      <protection locked="true" hidden="false"/>
    </xf>
    <xf numFmtId="171" fontId="52" fillId="54" borderId="40" xfId="0" applyFont="true" applyBorder="true" applyAlignment="true" applyProtection="true">
      <alignment horizontal="center" vertical="center" textRotation="0" wrapText="true" indent="0" shrinkToFit="false"/>
      <protection locked="true" hidden="false"/>
    </xf>
    <xf numFmtId="171" fontId="52" fillId="54" borderId="61" xfId="0" applyFont="true" applyBorder="true" applyAlignment="true" applyProtection="true">
      <alignment horizontal="center" vertical="center" textRotation="0" wrapText="true" indent="0" shrinkToFit="false"/>
      <protection locked="true" hidden="false"/>
    </xf>
    <xf numFmtId="171" fontId="52" fillId="54" borderId="29" xfId="0" applyFont="true" applyBorder="true" applyAlignment="true" applyProtection="true">
      <alignment horizontal="center" vertical="center" textRotation="0" wrapText="true" indent="0" shrinkToFit="false"/>
      <protection locked="true" hidden="false"/>
    </xf>
    <xf numFmtId="171" fontId="52" fillId="54" borderId="33" xfId="0" applyFont="true" applyBorder="true" applyAlignment="true" applyProtection="true">
      <alignment horizontal="center" vertical="center" textRotation="0" wrapText="true" indent="0" shrinkToFit="false"/>
      <protection locked="true" hidden="false"/>
    </xf>
    <xf numFmtId="171" fontId="52" fillId="54" borderId="0" xfId="0" applyFont="true" applyBorder="true" applyAlignment="true" applyProtection="true">
      <alignment horizontal="center" vertical="center" textRotation="0" wrapText="true" indent="0" shrinkToFit="false"/>
      <protection locked="true" hidden="false"/>
    </xf>
    <xf numFmtId="171" fontId="52" fillId="54" borderId="65" xfId="0" applyFont="true" applyBorder="true" applyAlignment="true" applyProtection="true">
      <alignment horizontal="center" vertical="center" textRotation="0" wrapText="true" indent="0" shrinkToFit="false"/>
      <protection locked="true" hidden="false"/>
    </xf>
    <xf numFmtId="164" fontId="46" fillId="54" borderId="66" xfId="0" applyFont="true" applyBorder="true" applyAlignment="true" applyProtection="false">
      <alignment horizontal="left" vertical="center" textRotation="0" wrapText="false" indent="0" shrinkToFit="false"/>
      <protection locked="true" hidden="false"/>
    </xf>
    <xf numFmtId="164" fontId="46" fillId="54" borderId="8" xfId="0" applyFont="true" applyBorder="true" applyAlignment="true" applyProtection="true">
      <alignment horizontal="left" vertical="center" textRotation="0" wrapText="true" indent="0" shrinkToFit="false"/>
      <protection locked="true" hidden="false"/>
    </xf>
    <xf numFmtId="171" fontId="54" fillId="54" borderId="43" xfId="0" applyFont="true" applyBorder="true" applyAlignment="true" applyProtection="true">
      <alignment horizontal="center" vertical="center" textRotation="0" wrapText="true" indent="0" shrinkToFit="false"/>
      <protection locked="true" hidden="false"/>
    </xf>
    <xf numFmtId="171" fontId="54" fillId="54" borderId="8" xfId="0" applyFont="true" applyBorder="true" applyAlignment="true" applyProtection="true">
      <alignment horizontal="center" vertical="center" textRotation="0" wrapText="true" indent="0" shrinkToFit="false"/>
      <protection locked="true" hidden="false"/>
    </xf>
    <xf numFmtId="171" fontId="54" fillId="54" borderId="67" xfId="0" applyFont="true" applyBorder="true" applyAlignment="true" applyProtection="true">
      <alignment horizontal="center" vertical="center" textRotation="0" wrapText="true" indent="0" shrinkToFit="false"/>
      <protection locked="true" hidden="false"/>
    </xf>
    <xf numFmtId="164" fontId="46" fillId="54" borderId="0" xfId="0" applyFont="true" applyBorder="true" applyAlignment="true" applyProtection="false">
      <alignment horizontal="left" vertical="center" textRotation="0" wrapText="false" indent="0" shrinkToFit="false"/>
      <protection locked="true" hidden="false"/>
    </xf>
    <xf numFmtId="164" fontId="46"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justify" vertical="bottom" textRotation="0" wrapText="false" indent="0" shrinkToFit="false"/>
      <protection locked="true" hidden="false"/>
    </xf>
    <xf numFmtId="164" fontId="17" fillId="0" borderId="0" xfId="0" applyFont="true" applyBorder="true" applyAlignment="true" applyProtection="false">
      <alignment horizontal="justify" vertical="bottom"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68"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71" fontId="17" fillId="0" borderId="0" xfId="103" applyFont="false" applyBorder="false" applyAlignment="false" applyProtection="false">
      <alignment horizontal="general" vertical="bottom" textRotation="0" wrapText="false" indent="0" shrinkToFit="false"/>
      <protection locked="true" hidden="false"/>
    </xf>
    <xf numFmtId="164" fontId="26" fillId="54" borderId="0" xfId="108" applyFont="true" applyBorder="true" applyAlignment="true" applyProtection="false">
      <alignment horizontal="left" vertical="bottom" textRotation="0" wrapText="true" indent="0" shrinkToFit="false"/>
      <protection locked="true" hidden="false"/>
    </xf>
    <xf numFmtId="164" fontId="18" fillId="54" borderId="0" xfId="108" applyFont="false" applyBorder="false" applyAlignment="false" applyProtection="false">
      <alignment horizontal="general" vertical="bottom" textRotation="0" wrapText="false" indent="0" shrinkToFit="false"/>
      <protection locked="true" hidden="false"/>
    </xf>
    <xf numFmtId="164" fontId="17" fillId="54" borderId="59" xfId="109" applyFont="true" applyBorder="true" applyAlignment="false" applyProtection="false">
      <alignment horizontal="general" vertical="bottom" textRotation="0" wrapText="false" indent="0" shrinkToFit="false"/>
      <protection locked="true" hidden="false"/>
    </xf>
    <xf numFmtId="164" fontId="17" fillId="54" borderId="37" xfId="106" applyFont="true" applyBorder="true" applyAlignment="true" applyProtection="false">
      <alignment horizontal="center" vertical="center" textRotation="0" wrapText="true" indent="0" shrinkToFit="false"/>
      <protection locked="true" hidden="false"/>
    </xf>
    <xf numFmtId="164" fontId="17" fillId="54" borderId="68" xfId="106" applyFont="true" applyBorder="true" applyAlignment="true" applyProtection="false">
      <alignment horizontal="center" vertical="center" textRotation="0" wrapText="true" indent="0" shrinkToFit="false"/>
      <protection locked="true" hidden="false"/>
    </xf>
    <xf numFmtId="164" fontId="23" fillId="54" borderId="10" xfId="109" applyFont="true" applyBorder="true" applyAlignment="true" applyProtection="false">
      <alignment horizontal="general" vertical="bottom" textRotation="0" wrapText="true" indent="0" shrinkToFit="false"/>
      <protection locked="true" hidden="false"/>
    </xf>
    <xf numFmtId="171" fontId="23" fillId="54" borderId="40" xfId="109" applyFont="true" applyBorder="true" applyAlignment="true" applyProtection="false">
      <alignment horizontal="center" vertical="bottom" textRotation="0" wrapText="true" indent="0" shrinkToFit="false"/>
      <protection locked="true" hidden="false"/>
    </xf>
    <xf numFmtId="171" fontId="23" fillId="54" borderId="29" xfId="109" applyFont="true" applyBorder="true" applyAlignment="true" applyProtection="false">
      <alignment horizontal="center" vertical="bottom" textRotation="0" wrapText="true" indent="0" shrinkToFit="false"/>
      <protection locked="true" hidden="false"/>
    </xf>
    <xf numFmtId="164" fontId="23" fillId="54" borderId="64" xfId="109" applyFont="true" applyBorder="true" applyAlignment="false" applyProtection="false">
      <alignment horizontal="general" vertical="bottom" textRotation="0" wrapText="false" indent="0" shrinkToFit="false"/>
      <protection locked="true" hidden="false"/>
    </xf>
    <xf numFmtId="171" fontId="23" fillId="54" borderId="0" xfId="109" applyFont="true" applyBorder="true" applyAlignment="true" applyProtection="false">
      <alignment horizontal="center" vertical="bottom" textRotation="0" wrapText="false" indent="0" shrinkToFit="false"/>
      <protection locked="true" hidden="false"/>
    </xf>
    <xf numFmtId="171" fontId="23" fillId="54" borderId="33" xfId="109" applyFont="true" applyBorder="true" applyAlignment="true" applyProtection="false">
      <alignment horizontal="center" vertical="bottom" textRotation="0" wrapText="false" indent="0" shrinkToFit="false"/>
      <protection locked="true" hidden="false"/>
    </xf>
    <xf numFmtId="164" fontId="46" fillId="54" borderId="64" xfId="109" applyFont="true" applyBorder="true" applyAlignment="true" applyProtection="false">
      <alignment horizontal="left" vertical="bottom" textRotation="0" wrapText="false" indent="2" shrinkToFit="false"/>
      <protection locked="true" hidden="false"/>
    </xf>
    <xf numFmtId="171" fontId="46" fillId="54" borderId="0" xfId="109" applyFont="true" applyBorder="true" applyAlignment="true" applyProtection="false">
      <alignment horizontal="center" vertical="bottom" textRotation="0" wrapText="false" indent="0" shrinkToFit="false"/>
      <protection locked="true" hidden="false"/>
    </xf>
    <xf numFmtId="171" fontId="46" fillId="54" borderId="33" xfId="109" applyFont="true" applyBorder="true" applyAlignment="true" applyProtection="false">
      <alignment horizontal="center" vertical="bottom" textRotation="0" wrapText="false" indent="0" shrinkToFit="false"/>
      <protection locked="true" hidden="false"/>
    </xf>
    <xf numFmtId="164" fontId="23" fillId="54" borderId="62" xfId="109" applyFont="true" applyBorder="true" applyAlignment="false" applyProtection="false">
      <alignment horizontal="general" vertical="bottom" textRotation="0" wrapText="false" indent="0" shrinkToFit="false"/>
      <protection locked="true" hidden="false"/>
    </xf>
    <xf numFmtId="171" fontId="23" fillId="54" borderId="41" xfId="109" applyFont="true" applyBorder="true" applyAlignment="true" applyProtection="false">
      <alignment horizontal="center" vertical="bottom" textRotation="0" wrapText="false" indent="0" shrinkToFit="false"/>
      <protection locked="true" hidden="false"/>
    </xf>
    <xf numFmtId="171" fontId="23" fillId="54" borderId="32" xfId="109" applyFont="true" applyBorder="true" applyAlignment="true" applyProtection="false">
      <alignment horizontal="center" vertical="bottom" textRotation="0" wrapText="false" indent="0" shrinkToFit="false"/>
      <protection locked="true" hidden="false"/>
    </xf>
    <xf numFmtId="164" fontId="23" fillId="54" borderId="62" xfId="109" applyFont="true" applyBorder="true" applyAlignment="true" applyProtection="false">
      <alignment horizontal="general" vertical="bottom" textRotation="0" wrapText="true" indent="0" shrinkToFit="false"/>
      <protection locked="true" hidden="false"/>
    </xf>
    <xf numFmtId="171" fontId="23" fillId="54" borderId="41" xfId="109" applyFont="true" applyBorder="true" applyAlignment="true" applyProtection="false">
      <alignment horizontal="center" vertical="bottom" textRotation="0" wrapText="true" indent="0" shrinkToFit="false"/>
      <protection locked="true" hidden="false"/>
    </xf>
    <xf numFmtId="171" fontId="23" fillId="54" borderId="32" xfId="109" applyFont="true" applyBorder="true" applyAlignment="true" applyProtection="false">
      <alignment horizontal="center" vertical="bottom" textRotation="0" wrapText="true" indent="0" shrinkToFit="false"/>
      <protection locked="true" hidden="false"/>
    </xf>
    <xf numFmtId="164" fontId="17" fillId="54" borderId="64" xfId="0" applyFont="true" applyBorder="true" applyAlignment="true" applyProtection="false">
      <alignment horizontal="left" vertical="bottom" textRotation="0" wrapText="false" indent="2" shrinkToFit="false"/>
      <protection locked="true" hidden="false"/>
    </xf>
    <xf numFmtId="171" fontId="17" fillId="54" borderId="0" xfId="0" applyFont="true" applyBorder="true" applyAlignment="true" applyProtection="false">
      <alignment horizontal="center" vertical="bottom" textRotation="0" wrapText="false" indent="0" shrinkToFit="false"/>
      <protection locked="true" hidden="false"/>
    </xf>
    <xf numFmtId="171" fontId="17" fillId="54" borderId="33" xfId="0" applyFont="true" applyBorder="true" applyAlignment="true" applyProtection="false">
      <alignment horizontal="center" vertical="bottom" textRotation="0" wrapText="false" indent="0" shrinkToFit="false"/>
      <protection locked="true" hidden="false"/>
    </xf>
    <xf numFmtId="164" fontId="17" fillId="54" borderId="9" xfId="0" applyFont="true" applyBorder="true" applyAlignment="true" applyProtection="false">
      <alignment horizontal="left" vertical="bottom" textRotation="0" wrapText="false" indent="2" shrinkToFit="false"/>
      <protection locked="true" hidden="false"/>
    </xf>
    <xf numFmtId="171" fontId="17" fillId="54" borderId="58" xfId="0" applyFont="true" applyBorder="true" applyAlignment="true" applyProtection="false">
      <alignment horizontal="center" vertical="bottom" textRotation="0" wrapText="false" indent="0" shrinkToFit="false"/>
      <protection locked="true" hidden="false"/>
    </xf>
    <xf numFmtId="171" fontId="17" fillId="54" borderId="31" xfId="0" applyFont="true" applyBorder="true" applyAlignment="true" applyProtection="false">
      <alignment horizontal="center" vertical="bottom" textRotation="0" wrapText="false" indent="0" shrinkToFit="false"/>
      <protection locked="true" hidden="false"/>
    </xf>
    <xf numFmtId="164" fontId="23" fillId="54" borderId="69" xfId="0" applyFont="true" applyBorder="true" applyAlignment="true" applyProtection="false">
      <alignment horizontal="left" vertical="bottom" textRotation="0" wrapText="false" indent="0" shrinkToFit="false"/>
      <protection locked="true" hidden="false"/>
    </xf>
    <xf numFmtId="171" fontId="23" fillId="54" borderId="70" xfId="0" applyFont="true" applyBorder="true" applyAlignment="true" applyProtection="false">
      <alignment horizontal="center" vertical="bottom" textRotation="0" wrapText="false" indent="0" shrinkToFit="false"/>
      <protection locked="true" hidden="false"/>
    </xf>
    <xf numFmtId="171" fontId="23" fillId="54" borderId="71" xfId="0" applyFont="true" applyBorder="true" applyAlignment="true" applyProtection="false">
      <alignment horizontal="center" vertical="bottom" textRotation="0" wrapText="false" indent="0" shrinkToFit="false"/>
      <protection locked="true" hidden="false"/>
    </xf>
    <xf numFmtId="164" fontId="18" fillId="54" borderId="0" xfId="108" applyFont="false" applyBorder="true" applyAlignment="false" applyProtection="false">
      <alignment horizontal="general" vertical="bottom" textRotation="0" wrapText="false" indent="0" shrinkToFit="false"/>
      <protection locked="true" hidden="false"/>
    </xf>
    <xf numFmtId="164" fontId="46" fillId="54" borderId="0" xfId="107" applyFont="true" applyBorder="true" applyAlignment="true" applyProtection="false">
      <alignment horizontal="justify" vertical="center" textRotation="0" wrapText="true" indent="0" shrinkToFit="false"/>
      <protection locked="true" hidden="false"/>
    </xf>
    <xf numFmtId="164" fontId="17" fillId="54" borderId="0" xfId="107" applyFont="true" applyBorder="true" applyAlignment="true" applyProtection="false">
      <alignment horizontal="justify" vertical="bottom" textRotation="0" wrapText="true" indent="0" shrinkToFit="false"/>
      <protection locked="true" hidden="false"/>
    </xf>
    <xf numFmtId="164" fontId="50" fillId="54" borderId="0" xfId="0" applyFont="true" applyBorder="true" applyAlignment="true" applyProtection="false">
      <alignment horizontal="general" vertical="bottom" textRotation="0" wrapText="true" indent="0" shrinkToFit="false"/>
      <protection locked="true" hidden="false"/>
    </xf>
    <xf numFmtId="164" fontId="0" fillId="54" borderId="0" xfId="0" applyFont="false" applyBorder="false" applyAlignment="true" applyProtection="false">
      <alignment horizontal="general" vertical="bottom" textRotation="0" wrapText="true" indent="0" shrinkToFit="false"/>
      <protection locked="true" hidden="false"/>
    </xf>
    <xf numFmtId="164" fontId="57" fillId="54" borderId="0" xfId="0" applyFont="true" applyBorder="false" applyAlignment="false" applyProtection="false">
      <alignment horizontal="general" vertical="bottom" textRotation="0" wrapText="false" indent="0" shrinkToFit="false"/>
      <protection locked="true" hidden="false"/>
    </xf>
    <xf numFmtId="164" fontId="54" fillId="54" borderId="0" xfId="0" applyFont="true" applyBorder="false" applyAlignment="false" applyProtection="false">
      <alignment horizontal="general" vertical="bottom" textRotation="0" wrapText="false" indent="0" shrinkToFit="false"/>
      <protection locked="true" hidden="false"/>
    </xf>
    <xf numFmtId="164" fontId="51" fillId="54" borderId="0" xfId="0" applyFont="true" applyBorder="false" applyAlignment="false" applyProtection="false">
      <alignment horizontal="general" vertical="bottom" textRotation="0" wrapText="false" indent="0" shrinkToFit="false"/>
      <protection locked="true" hidden="false"/>
    </xf>
    <xf numFmtId="164" fontId="68" fillId="54"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64" fontId="68" fillId="54" borderId="0" xfId="0" applyFont="true" applyBorder="false" applyAlignment="true" applyProtection="false">
      <alignment horizontal="left" vertical="top" textRotation="0" wrapText="false" indent="0" shrinkToFit="false"/>
      <protection locked="true" hidden="false"/>
    </xf>
    <xf numFmtId="164" fontId="26" fillId="54" borderId="28" xfId="0" applyFont="true" applyBorder="true" applyAlignment="true" applyProtection="false">
      <alignment horizontal="center" vertical="top" textRotation="0" wrapText="true" indent="0" shrinkToFit="false"/>
      <protection locked="true" hidden="false"/>
    </xf>
    <xf numFmtId="164" fontId="68" fillId="54" borderId="28" xfId="0" applyFont="true" applyBorder="true" applyAlignment="true" applyProtection="false">
      <alignment horizontal="left" vertical="top" textRotation="0" wrapText="true" indent="0" shrinkToFit="false"/>
      <protection locked="true" hidden="false"/>
    </xf>
    <xf numFmtId="171" fontId="68" fillId="54" borderId="28" xfId="0" applyFont="true" applyBorder="true" applyAlignment="false" applyProtection="false">
      <alignment horizontal="general" vertical="bottom" textRotation="0" wrapText="false" indent="0" shrinkToFit="false"/>
      <protection locked="true" hidden="false"/>
    </xf>
    <xf numFmtId="164" fontId="26" fillId="54" borderId="0" xfId="0" applyFont="true" applyBorder="true" applyAlignment="true" applyProtection="false">
      <alignment horizontal="left" vertical="bottom" textRotation="0" wrapText="true" indent="0" shrinkToFit="false"/>
      <protection locked="true" hidden="false"/>
    </xf>
    <xf numFmtId="164" fontId="46" fillId="54" borderId="0" xfId="0" applyFont="true" applyBorder="false" applyAlignment="true" applyProtection="false">
      <alignment horizontal="left" vertical="bottom" textRotation="0" wrapText="false" indent="0" shrinkToFit="false"/>
      <protection locked="true" hidden="false"/>
    </xf>
    <xf numFmtId="164" fontId="17" fillId="54" borderId="0" xfId="0" applyFont="true" applyBorder="false" applyAlignment="true" applyProtection="false">
      <alignment horizontal="left" vertical="bottom" textRotation="0" wrapText="false" indent="0" shrinkToFit="false"/>
      <protection locked="true" hidden="false"/>
    </xf>
    <xf numFmtId="164" fontId="17" fillId="54"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top" textRotation="0" wrapText="true" indent="0" shrinkToFit="false"/>
      <protection locked="true" hidden="false"/>
    </xf>
    <xf numFmtId="164" fontId="26" fillId="54"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6" fillId="54" borderId="0" xfId="0" applyFont="true" applyBorder="false" applyAlignment="false" applyProtection="false">
      <alignment horizontal="general" vertical="bottom" textRotation="0" wrapText="false" indent="0" shrinkToFit="false"/>
      <protection locked="true" hidden="false"/>
    </xf>
    <xf numFmtId="181" fontId="18" fillId="54" borderId="0" xfId="0" applyFont="true" applyBorder="false" applyAlignment="false" applyProtection="false">
      <alignment horizontal="general" vertical="bottom" textRotation="0" wrapText="false" indent="0" shrinkToFit="false"/>
      <protection locked="true" hidden="false"/>
    </xf>
    <xf numFmtId="164" fontId="46" fillId="54" borderId="0" xfId="0" applyFont="true" applyBorder="true" applyAlignment="true" applyProtection="false">
      <alignment horizontal="left" vertical="bottom" textRotation="0" wrapText="false" indent="0" shrinkToFit="false"/>
      <protection locked="true" hidden="false"/>
    </xf>
    <xf numFmtId="181" fontId="43" fillId="54" borderId="72" xfId="0" applyFont="true" applyBorder="true" applyAlignment="true" applyProtection="false">
      <alignment horizontal="general" vertical="top" textRotation="0" wrapText="true" indent="0" shrinkToFit="false"/>
      <protection locked="true" hidden="false"/>
    </xf>
    <xf numFmtId="181" fontId="43" fillId="54" borderId="28" xfId="0" applyFont="true" applyBorder="true" applyAlignment="true" applyProtection="false">
      <alignment horizontal="center" vertical="top" textRotation="0" wrapText="true" indent="0" shrinkToFit="false"/>
      <protection locked="true" hidden="false"/>
    </xf>
    <xf numFmtId="181" fontId="43" fillId="54" borderId="73" xfId="0" applyFont="true" applyBorder="true" applyAlignment="true" applyProtection="false">
      <alignment horizontal="center" vertical="top" textRotation="0" wrapText="true" indent="0" shrinkToFit="false"/>
      <protection locked="true" hidden="false"/>
    </xf>
    <xf numFmtId="181" fontId="18" fillId="54" borderId="74" xfId="0" applyFont="true" applyBorder="true" applyAlignment="true" applyProtection="false">
      <alignment horizontal="general" vertical="bottom" textRotation="0" wrapText="false" indent="0" shrinkToFit="false"/>
      <protection locked="true" hidden="false"/>
    </xf>
    <xf numFmtId="181" fontId="43" fillId="54" borderId="39" xfId="0" applyFont="true" applyBorder="true" applyAlignment="true" applyProtection="false">
      <alignment horizontal="general" vertical="top" textRotation="0" wrapText="true" indent="0" shrinkToFit="false"/>
      <protection locked="true" hidden="false"/>
    </xf>
    <xf numFmtId="181" fontId="18" fillId="54" borderId="38" xfId="0" applyFont="true" applyBorder="true" applyAlignment="true" applyProtection="false">
      <alignment horizontal="general" vertical="bottom" textRotation="0" wrapText="false" indent="0" shrinkToFit="false"/>
      <protection locked="true" hidden="false"/>
    </xf>
    <xf numFmtId="181" fontId="43" fillId="54" borderId="75" xfId="0" applyFont="true" applyBorder="true" applyAlignment="true" applyProtection="false">
      <alignment horizontal="center" vertical="top" textRotation="0" wrapText="true" indent="0" shrinkToFit="false"/>
      <protection locked="true" hidden="false"/>
    </xf>
    <xf numFmtId="182" fontId="18" fillId="54" borderId="28" xfId="0" applyFont="true" applyBorder="true" applyAlignment="true" applyProtection="false">
      <alignment horizontal="general" vertical="top" textRotation="0" wrapText="true" indent="0" shrinkToFit="false"/>
      <protection locked="true" hidden="false"/>
    </xf>
    <xf numFmtId="182" fontId="18" fillId="54" borderId="0" xfId="0" applyFont="true" applyBorder="false" applyAlignment="false" applyProtection="false">
      <alignment horizontal="general" vertical="bottom" textRotation="0" wrapText="false" indent="0" shrinkToFit="false"/>
      <protection locked="true" hidden="false"/>
    </xf>
    <xf numFmtId="175" fontId="46" fillId="54" borderId="0" xfId="104" applyFont="true" applyBorder="false" applyAlignment="false" applyProtection="false">
      <alignment horizontal="general" vertical="bottom" textRotation="0" wrapText="false" indent="0" shrinkToFit="false"/>
      <protection locked="true" hidden="false"/>
    </xf>
    <xf numFmtId="164" fontId="75" fillId="54" borderId="0" xfId="105" applyFont="true" applyBorder="false" applyAlignment="false" applyProtection="false">
      <alignment horizontal="general" vertical="bottom" textRotation="0" wrapText="false" indent="0" shrinkToFit="false"/>
      <protection locked="true" hidden="false"/>
    </xf>
    <xf numFmtId="175" fontId="18" fillId="54" borderId="0" xfId="0" applyFont="true" applyBorder="false" applyAlignment="false" applyProtection="false">
      <alignment horizontal="general" vertical="bottom" textRotation="0" wrapText="false" indent="0" shrinkToFit="false"/>
      <protection locked="true" hidden="false"/>
    </xf>
    <xf numFmtId="164" fontId="26" fillId="54" borderId="0" xfId="0" applyFont="true" applyBorder="false" applyAlignment="true" applyProtection="false">
      <alignment horizontal="general" vertical="center" textRotation="0" wrapText="false" indent="0" shrinkToFit="false"/>
      <protection locked="true" hidden="false"/>
    </xf>
    <xf numFmtId="164" fontId="0" fillId="54" borderId="0" xfId="0" applyFont="false" applyBorder="false" applyAlignment="true" applyProtection="false">
      <alignment horizontal="general" vertical="bottom" textRotation="0" wrapText="false" indent="0" shrinkToFit="false"/>
      <protection locked="true" hidden="false"/>
    </xf>
    <xf numFmtId="164" fontId="76" fillId="54" borderId="59" xfId="0" applyFont="true" applyBorder="true" applyAlignment="false" applyProtection="false">
      <alignment horizontal="general" vertical="bottom" textRotation="0" wrapText="false" indent="0" shrinkToFit="false"/>
      <protection locked="true" hidden="false"/>
    </xf>
    <xf numFmtId="164" fontId="76" fillId="54" borderId="45" xfId="0" applyFont="true" applyBorder="true" applyAlignment="true" applyProtection="false">
      <alignment horizontal="center" vertical="bottom" textRotation="0" wrapText="false" indent="0" shrinkToFit="false"/>
      <protection locked="true" hidden="false"/>
    </xf>
    <xf numFmtId="164" fontId="76" fillId="54" borderId="76" xfId="0" applyFont="true" applyBorder="true" applyAlignment="true" applyProtection="false">
      <alignment horizontal="center" vertical="bottom" textRotation="0" wrapText="false" indent="0" shrinkToFit="false"/>
      <protection locked="true" hidden="false"/>
    </xf>
    <xf numFmtId="164" fontId="43" fillId="54" borderId="62" xfId="0" applyFont="true" applyBorder="true" applyAlignment="true" applyProtection="true">
      <alignment horizontal="center" vertical="center" textRotation="0" wrapText="true" indent="0" shrinkToFit="false"/>
      <protection locked="true" hidden="false"/>
    </xf>
    <xf numFmtId="164" fontId="18" fillId="54" borderId="29" xfId="0" applyFont="true" applyBorder="true" applyAlignment="true" applyProtection="true">
      <alignment horizontal="center" vertical="center" textRotation="0" wrapText="true" indent="0" shrinkToFit="false"/>
      <protection locked="true" hidden="false"/>
    </xf>
    <xf numFmtId="164" fontId="18" fillId="54" borderId="30" xfId="0" applyFont="true" applyBorder="true" applyAlignment="true" applyProtection="true">
      <alignment horizontal="center" vertical="center" textRotation="0" wrapText="true" indent="0" shrinkToFit="false"/>
      <protection locked="true" hidden="false"/>
    </xf>
    <xf numFmtId="164" fontId="18" fillId="54" borderId="41" xfId="0" applyFont="true" applyBorder="true" applyAlignment="true" applyProtection="true">
      <alignment horizontal="center" vertical="center" textRotation="0" wrapText="true" indent="0" shrinkToFit="false"/>
      <protection locked="true" hidden="false"/>
    </xf>
    <xf numFmtId="164" fontId="18" fillId="54" borderId="63" xfId="0" applyFont="true" applyBorder="true" applyAlignment="true" applyProtection="true">
      <alignment horizontal="center" vertical="center" textRotation="0" wrapText="true" indent="0" shrinkToFit="false"/>
      <protection locked="true" hidden="false"/>
    </xf>
    <xf numFmtId="164" fontId="43" fillId="54" borderId="62" xfId="0" applyFont="true" applyBorder="true" applyAlignment="true" applyProtection="true">
      <alignment horizontal="left" vertical="center" textRotation="0" wrapText="true" indent="0" shrinkToFit="false"/>
      <protection locked="true" hidden="false"/>
    </xf>
    <xf numFmtId="172" fontId="18" fillId="54" borderId="33" xfId="0" applyFont="true" applyBorder="true" applyAlignment="true" applyProtection="true">
      <alignment horizontal="center" vertical="center" textRotation="0" wrapText="true" indent="0" shrinkToFit="false"/>
      <protection locked="true" hidden="false"/>
    </xf>
    <xf numFmtId="172" fontId="18" fillId="54" borderId="0" xfId="0" applyFont="true" applyBorder="true" applyAlignment="true" applyProtection="true">
      <alignment horizontal="center" vertical="center" textRotation="0" wrapText="true" indent="0" shrinkToFit="false"/>
      <protection locked="true" hidden="false"/>
    </xf>
    <xf numFmtId="172" fontId="18" fillId="54" borderId="32" xfId="0" applyFont="true" applyBorder="true" applyAlignment="true" applyProtection="true">
      <alignment horizontal="center" vertical="center" textRotation="0" wrapText="true" indent="0" shrinkToFit="false"/>
      <protection locked="true" hidden="false"/>
    </xf>
    <xf numFmtId="172" fontId="18" fillId="54" borderId="57" xfId="0" applyFont="true" applyBorder="true" applyAlignment="true" applyProtection="true">
      <alignment horizontal="center" vertical="center" textRotation="0" wrapText="true" indent="0" shrinkToFit="false"/>
      <protection locked="true" hidden="false"/>
    </xf>
    <xf numFmtId="172" fontId="18" fillId="54" borderId="41" xfId="0" applyFont="true" applyBorder="true" applyAlignment="true" applyProtection="true">
      <alignment horizontal="center" vertical="center" textRotation="0" wrapText="true" indent="0" shrinkToFit="false"/>
      <protection locked="true" hidden="false"/>
    </xf>
    <xf numFmtId="172" fontId="18" fillId="54" borderId="63" xfId="0" applyFont="true" applyBorder="true" applyAlignment="true" applyProtection="true">
      <alignment horizontal="center" vertical="center" textRotation="0" wrapText="true" indent="0" shrinkToFit="false"/>
      <protection locked="true" hidden="false"/>
    </xf>
    <xf numFmtId="164" fontId="43" fillId="54" borderId="64" xfId="0" applyFont="true" applyBorder="true" applyAlignment="true" applyProtection="true">
      <alignment horizontal="left" vertical="center" textRotation="0" wrapText="true" indent="2" shrinkToFit="false"/>
      <protection locked="true" hidden="false"/>
    </xf>
    <xf numFmtId="172" fontId="18" fillId="54" borderId="36" xfId="0" applyFont="true" applyBorder="true" applyAlignment="true" applyProtection="true">
      <alignment horizontal="center" vertical="center" textRotation="0" wrapText="true" indent="0" shrinkToFit="false"/>
      <protection locked="true" hidden="false"/>
    </xf>
    <xf numFmtId="172" fontId="18" fillId="54" borderId="65" xfId="0" applyFont="true" applyBorder="true" applyAlignment="true" applyProtection="true">
      <alignment horizontal="center" vertical="center" textRotation="0" wrapText="true" indent="0" shrinkToFit="false"/>
      <protection locked="true" hidden="false"/>
    </xf>
    <xf numFmtId="164" fontId="43" fillId="54" borderId="64" xfId="0" applyFont="true" applyBorder="true" applyAlignment="true" applyProtection="true">
      <alignment horizontal="left" vertical="center" textRotation="0" wrapText="true" indent="0" shrinkToFit="false"/>
      <protection locked="true" hidden="false"/>
    </xf>
    <xf numFmtId="164" fontId="43" fillId="54" borderId="69" xfId="0" applyFont="true" applyBorder="true" applyAlignment="true" applyProtection="true">
      <alignment horizontal="left" vertical="center" textRotation="0" wrapText="true" indent="0" shrinkToFit="false"/>
      <protection locked="true" hidden="false"/>
    </xf>
    <xf numFmtId="172" fontId="43" fillId="54" borderId="71" xfId="0" applyFont="true" applyBorder="true" applyAlignment="true" applyProtection="true">
      <alignment horizontal="center" vertical="center" textRotation="0" wrapText="true" indent="0" shrinkToFit="false"/>
      <protection locked="true" hidden="false"/>
    </xf>
    <xf numFmtId="172" fontId="43" fillId="54" borderId="70" xfId="0" applyFont="true" applyBorder="true" applyAlignment="true" applyProtection="true">
      <alignment horizontal="center" vertical="center" textRotation="0" wrapText="true" indent="0" shrinkToFit="false"/>
      <protection locked="true" hidden="false"/>
    </xf>
    <xf numFmtId="172" fontId="43" fillId="54" borderId="77" xfId="0" applyFont="true" applyBorder="true" applyAlignment="true" applyProtection="true">
      <alignment horizontal="center" vertical="center" textRotation="0" wrapText="true" indent="0" shrinkToFit="false"/>
      <protection locked="true" hidden="false"/>
    </xf>
    <xf numFmtId="172" fontId="43" fillId="54" borderId="78" xfId="0" applyFont="true" applyBorder="true" applyAlignment="true" applyProtection="true">
      <alignment horizontal="center" vertical="center" textRotation="0" wrapText="true" indent="0" shrinkToFit="false"/>
      <protection locked="true" hidden="false"/>
    </xf>
    <xf numFmtId="164" fontId="43" fillId="54" borderId="0" xfId="0" applyFont="true" applyBorder="true" applyAlignment="true" applyProtection="true">
      <alignment horizontal="left" vertical="center" textRotation="0" wrapText="true" indent="0" shrinkToFit="false"/>
      <protection locked="true" hidden="false"/>
    </xf>
    <xf numFmtId="172" fontId="43" fillId="54" borderId="0" xfId="0" applyFont="true" applyBorder="true" applyAlignment="true" applyProtection="true">
      <alignment horizontal="general" vertical="center" textRotation="0" wrapText="true" indent="0" shrinkToFit="false"/>
      <protection locked="true" hidden="false"/>
    </xf>
    <xf numFmtId="164" fontId="46" fillId="54" borderId="0" xfId="0" applyFont="true" applyBorder="true" applyAlignment="true" applyProtection="true">
      <alignment horizontal="left" vertical="center" textRotation="0" wrapText="false" indent="0" shrinkToFit="false"/>
      <protection locked="true" hidden="false"/>
    </xf>
    <xf numFmtId="164" fontId="23" fillId="54" borderId="79" xfId="101" applyFont="true" applyBorder="true" applyAlignment="true" applyProtection="false">
      <alignment horizontal="center" vertical="center" textRotation="0" wrapText="true" indent="0" shrinkToFit="false"/>
      <protection locked="true" hidden="false"/>
    </xf>
    <xf numFmtId="164" fontId="23" fillId="54" borderId="80" xfId="101" applyFont="true" applyBorder="true" applyAlignment="true" applyProtection="false">
      <alignment horizontal="center" vertical="center" textRotation="0" wrapText="true" indent="0" shrinkToFit="false"/>
      <protection locked="true" hidden="false"/>
    </xf>
    <xf numFmtId="164" fontId="17" fillId="54" borderId="41" xfId="101" applyFont="true" applyBorder="true" applyAlignment="false" applyProtection="false">
      <alignment horizontal="general" vertical="bottom" textRotation="0" wrapText="false" indent="0" shrinkToFit="false"/>
      <protection locked="true" hidden="false"/>
    </xf>
    <xf numFmtId="164" fontId="17" fillId="54" borderId="10" xfId="101" applyFont="true" applyBorder="true" applyAlignment="true" applyProtection="false">
      <alignment horizontal="center" vertical="center" textRotation="0" wrapText="true" indent="0" shrinkToFit="false"/>
      <protection locked="true" hidden="false"/>
    </xf>
    <xf numFmtId="164" fontId="77" fillId="54" borderId="40" xfId="101" applyFont="true" applyBorder="true" applyAlignment="true" applyProtection="false">
      <alignment horizontal="center" vertical="center" textRotation="0" wrapText="true" indent="0" shrinkToFit="false"/>
      <protection locked="true" hidden="false"/>
    </xf>
    <xf numFmtId="164" fontId="17" fillId="54" borderId="61" xfId="101" applyFont="true" applyBorder="true" applyAlignment="true" applyProtection="false">
      <alignment horizontal="center" vertical="center" textRotation="0" wrapText="true" indent="0" shrinkToFit="false"/>
      <protection locked="true" hidden="false"/>
    </xf>
    <xf numFmtId="164" fontId="17" fillId="54" borderId="58" xfId="101" applyFont="true" applyBorder="true" applyAlignment="true" applyProtection="false">
      <alignment horizontal="center" vertical="center" textRotation="0" wrapText="true" indent="0" shrinkToFit="false"/>
      <protection locked="true" hidden="false"/>
    </xf>
    <xf numFmtId="164" fontId="77" fillId="54" borderId="58" xfId="101" applyFont="true" applyBorder="true" applyAlignment="true" applyProtection="false">
      <alignment horizontal="center" vertical="center" textRotation="0" wrapText="true" indent="0" shrinkToFit="false"/>
      <protection locked="true" hidden="false"/>
    </xf>
    <xf numFmtId="164" fontId="17" fillId="54" borderId="40" xfId="101" applyFont="true" applyBorder="true" applyAlignment="true" applyProtection="false">
      <alignment horizontal="general" vertical="center" textRotation="0" wrapText="false" indent="0" shrinkToFit="false"/>
      <protection locked="true" hidden="false"/>
    </xf>
    <xf numFmtId="172" fontId="17" fillId="54" borderId="64" xfId="101" applyFont="true" applyBorder="true" applyAlignment="true" applyProtection="false">
      <alignment horizontal="center" vertical="bottom" textRotation="0" wrapText="false" indent="0" shrinkToFit="false"/>
      <protection locked="true" hidden="false"/>
    </xf>
    <xf numFmtId="172" fontId="17" fillId="54" borderId="0" xfId="101" applyFont="true" applyBorder="true" applyAlignment="true" applyProtection="false">
      <alignment horizontal="center" vertical="bottom" textRotation="0" wrapText="false" indent="0" shrinkToFit="false"/>
      <protection locked="true" hidden="false"/>
    </xf>
    <xf numFmtId="172" fontId="17" fillId="54" borderId="65" xfId="101" applyFont="true" applyBorder="true" applyAlignment="true" applyProtection="false">
      <alignment horizontal="center" vertical="bottom" textRotation="0" wrapText="false" indent="0" shrinkToFit="false"/>
      <protection locked="true" hidden="false"/>
    </xf>
    <xf numFmtId="164" fontId="17" fillId="54" borderId="0" xfId="101" applyFont="true" applyBorder="true" applyAlignment="false" applyProtection="false">
      <alignment horizontal="general" vertical="bottom" textRotation="0" wrapText="false" indent="0" shrinkToFit="false"/>
      <protection locked="true" hidden="false"/>
    </xf>
    <xf numFmtId="164" fontId="23" fillId="54" borderId="58" xfId="101" applyFont="true" applyBorder="true" applyAlignment="false" applyProtection="false">
      <alignment horizontal="general" vertical="bottom" textRotation="0" wrapText="false" indent="0" shrinkToFit="false"/>
      <protection locked="true" hidden="false"/>
    </xf>
    <xf numFmtId="172" fontId="23" fillId="54" borderId="9" xfId="101" applyFont="true" applyBorder="true" applyAlignment="true" applyProtection="false">
      <alignment horizontal="center" vertical="bottom" textRotation="0" wrapText="false" indent="0" shrinkToFit="false"/>
      <protection locked="true" hidden="false"/>
    </xf>
    <xf numFmtId="172" fontId="23" fillId="54" borderId="58" xfId="101" applyFont="true" applyBorder="true" applyAlignment="true" applyProtection="false">
      <alignment horizontal="center" vertical="bottom" textRotation="0" wrapText="false" indent="0" shrinkToFit="false"/>
      <protection locked="true" hidden="false"/>
    </xf>
    <xf numFmtId="172" fontId="23" fillId="54" borderId="25" xfId="101" applyFont="true" applyBorder="true" applyAlignment="true" applyProtection="false">
      <alignment horizontal="center" vertical="bottom" textRotation="0" wrapText="false" indent="0" shrinkToFit="false"/>
      <protection locked="true" hidden="false"/>
    </xf>
    <xf numFmtId="164" fontId="17" fillId="54" borderId="0" xfId="101" applyFont="true" applyBorder="true" applyAlignment="true" applyProtection="false">
      <alignment horizontal="general" vertical="center" textRotation="0" wrapText="false" indent="0" shrinkToFit="false"/>
      <protection locked="true" hidden="false"/>
    </xf>
    <xf numFmtId="172" fontId="51" fillId="54" borderId="62" xfId="101" applyFont="true" applyBorder="true" applyAlignment="true" applyProtection="false">
      <alignment horizontal="center" vertical="top" textRotation="0" wrapText="true" indent="0" shrinkToFit="false"/>
      <protection locked="true" hidden="false"/>
    </xf>
    <xf numFmtId="172" fontId="51" fillId="54" borderId="41" xfId="101" applyFont="true" applyBorder="true" applyAlignment="true" applyProtection="false">
      <alignment horizontal="center" vertical="bottom" textRotation="0" wrapText="false" indent="0" shrinkToFit="false"/>
      <protection locked="true" hidden="false"/>
    </xf>
    <xf numFmtId="172" fontId="17" fillId="54" borderId="41" xfId="101" applyFont="true" applyBorder="true" applyAlignment="true" applyProtection="false">
      <alignment horizontal="center" vertical="bottom" textRotation="0" wrapText="false" indent="0" shrinkToFit="false"/>
      <protection locked="true" hidden="false"/>
    </xf>
    <xf numFmtId="172" fontId="51" fillId="54" borderId="63" xfId="101" applyFont="true" applyBorder="true" applyAlignment="true" applyProtection="false">
      <alignment horizontal="center" vertical="bottom" textRotation="0" wrapText="false" indent="0" shrinkToFit="false"/>
      <protection locked="true" hidden="false"/>
    </xf>
    <xf numFmtId="172" fontId="51" fillId="54" borderId="41" xfId="101" applyFont="true" applyBorder="true" applyAlignment="true" applyProtection="false">
      <alignment horizontal="center" vertical="top" textRotation="0" wrapText="true" indent="0" shrinkToFit="false"/>
      <protection locked="true" hidden="false"/>
    </xf>
    <xf numFmtId="172" fontId="51" fillId="54" borderId="64" xfId="101" applyFont="true" applyBorder="true" applyAlignment="true" applyProtection="false">
      <alignment horizontal="center" vertical="top" textRotation="0" wrapText="true" indent="0" shrinkToFit="false"/>
      <protection locked="true" hidden="false"/>
    </xf>
    <xf numFmtId="172" fontId="51" fillId="54" borderId="0" xfId="101" applyFont="true" applyBorder="true" applyAlignment="true" applyProtection="false">
      <alignment horizontal="center" vertical="bottom" textRotation="0" wrapText="false" indent="0" shrinkToFit="false"/>
      <protection locked="true" hidden="false"/>
    </xf>
    <xf numFmtId="172" fontId="51" fillId="54" borderId="65" xfId="101" applyFont="true" applyBorder="true" applyAlignment="true" applyProtection="false">
      <alignment horizontal="center" vertical="bottom" textRotation="0" wrapText="false" indent="0" shrinkToFit="false"/>
      <protection locked="true" hidden="false"/>
    </xf>
    <xf numFmtId="172" fontId="51" fillId="54" borderId="0" xfId="101" applyFont="true" applyBorder="true" applyAlignment="true" applyProtection="false">
      <alignment horizontal="center" vertical="top" textRotation="0" wrapText="true" indent="0" shrinkToFit="false"/>
      <protection locked="true" hidden="false"/>
    </xf>
    <xf numFmtId="164" fontId="17" fillId="0" borderId="0" xfId="101" applyFont="true" applyBorder="true" applyAlignment="true" applyProtection="false">
      <alignment horizontal="general" vertical="center" textRotation="0" wrapText="false" indent="0" shrinkToFit="false"/>
      <protection locked="true" hidden="false"/>
    </xf>
    <xf numFmtId="172" fontId="52" fillId="54" borderId="64" xfId="101" applyFont="true" applyBorder="true" applyAlignment="true" applyProtection="false">
      <alignment horizontal="center" vertical="top" textRotation="0" wrapText="true" indent="0" shrinkToFit="false"/>
      <protection locked="true" hidden="false"/>
    </xf>
    <xf numFmtId="172" fontId="52" fillId="54" borderId="0" xfId="101" applyFont="true" applyBorder="true" applyAlignment="true" applyProtection="false">
      <alignment horizontal="center" vertical="bottom" textRotation="0" wrapText="false" indent="0" shrinkToFit="false"/>
      <protection locked="true" hidden="false"/>
    </xf>
    <xf numFmtId="172" fontId="23" fillId="54" borderId="0" xfId="101" applyFont="true" applyBorder="true" applyAlignment="true" applyProtection="false">
      <alignment horizontal="center" vertical="bottom" textRotation="0" wrapText="false" indent="0" shrinkToFit="false"/>
      <protection locked="true" hidden="false"/>
    </xf>
    <xf numFmtId="172" fontId="52" fillId="54" borderId="65" xfId="101" applyFont="true" applyBorder="true" applyAlignment="true" applyProtection="false">
      <alignment horizontal="center" vertical="bottom" textRotation="0" wrapText="false" indent="0" shrinkToFit="false"/>
      <protection locked="true" hidden="false"/>
    </xf>
    <xf numFmtId="172" fontId="52" fillId="54" borderId="0" xfId="101" applyFont="true" applyBorder="true" applyAlignment="true" applyProtection="false">
      <alignment horizontal="center" vertical="top" textRotation="0" wrapText="true" indent="0" shrinkToFit="false"/>
      <protection locked="true" hidden="false"/>
    </xf>
    <xf numFmtId="171" fontId="17" fillId="54" borderId="0" xfId="101" applyFont="true" applyBorder="true" applyAlignment="true" applyProtection="false">
      <alignment horizontal="center" vertical="bottom" textRotation="0" wrapText="false" indent="0" shrinkToFit="false"/>
      <protection locked="true" hidden="false"/>
    </xf>
    <xf numFmtId="172" fontId="23" fillId="54" borderId="64" xfId="101" applyFont="true" applyBorder="true" applyAlignment="true" applyProtection="false">
      <alignment horizontal="center" vertical="bottom" textRotation="0" wrapText="false" indent="0" shrinkToFit="false"/>
      <protection locked="true" hidden="false"/>
    </xf>
    <xf numFmtId="172" fontId="23" fillId="54" borderId="65" xfId="101" applyFont="true" applyBorder="true" applyAlignment="true" applyProtection="false">
      <alignment horizontal="center" vertical="bottom" textRotation="0" wrapText="false" indent="0" shrinkToFit="false"/>
      <protection locked="true" hidden="false"/>
    </xf>
    <xf numFmtId="164" fontId="17" fillId="54" borderId="58" xfId="101" applyFont="true" applyBorder="true" applyAlignment="true" applyProtection="false">
      <alignment horizontal="general" vertical="center" textRotation="0" wrapText="false" indent="0" shrinkToFit="false"/>
      <protection locked="true" hidden="false"/>
    </xf>
    <xf numFmtId="164" fontId="17" fillId="54" borderId="41" xfId="101" applyFont="true" applyBorder="true" applyAlignment="true" applyProtection="false">
      <alignment horizontal="general" vertical="center" textRotation="0" wrapText="false" indent="0" shrinkToFit="false"/>
      <protection locked="true" hidden="false"/>
    </xf>
    <xf numFmtId="164" fontId="17" fillId="54" borderId="8" xfId="101" applyFont="true" applyBorder="true" applyAlignment="true" applyProtection="false">
      <alignment horizontal="general" vertical="center" textRotation="0" wrapText="false" indent="0" shrinkToFit="false"/>
      <protection locked="true" hidden="false"/>
    </xf>
    <xf numFmtId="164" fontId="23" fillId="54" borderId="8" xfId="101" applyFont="true" applyBorder="true" applyAlignment="false" applyProtection="false">
      <alignment horizontal="general" vertical="bottom" textRotation="0" wrapText="false" indent="0" shrinkToFit="false"/>
      <protection locked="true" hidden="false"/>
    </xf>
    <xf numFmtId="172" fontId="23" fillId="54" borderId="66" xfId="101" applyFont="true" applyBorder="true" applyAlignment="true" applyProtection="false">
      <alignment horizontal="center" vertical="bottom" textRotation="0" wrapText="false" indent="0" shrinkToFit="false"/>
      <protection locked="true" hidden="false"/>
    </xf>
    <xf numFmtId="172" fontId="23" fillId="54" borderId="8" xfId="101" applyFont="true" applyBorder="true" applyAlignment="true" applyProtection="false">
      <alignment horizontal="center" vertical="bottom" textRotation="0" wrapText="false" indent="0" shrinkToFit="false"/>
      <protection locked="true" hidden="false"/>
    </xf>
    <xf numFmtId="172" fontId="23" fillId="54" borderId="67" xfId="101" applyFont="true" applyBorder="true" applyAlignment="true" applyProtection="false">
      <alignment horizontal="center" vertical="bottom" textRotation="0" wrapText="false" indent="0" shrinkToFit="false"/>
      <protection locked="true" hidden="false"/>
    </xf>
    <xf numFmtId="164" fontId="51" fillId="54" borderId="0" xfId="101" applyFont="true" applyBorder="true" applyAlignment="true" applyProtection="true">
      <alignment horizontal="left" vertical="bottom" textRotation="0" wrapText="tru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78" fillId="0" borderId="0" xfId="0" applyFont="true" applyBorder="true" applyAlignment="true" applyProtection="false">
      <alignment horizontal="left" vertical="top" textRotation="0" wrapText="false" indent="0" shrinkToFit="false"/>
      <protection locked="true" hidden="false"/>
    </xf>
    <xf numFmtId="164" fontId="77" fillId="0" borderId="0" xfId="0" applyFont="true" applyBorder="true" applyAlignment="true" applyProtection="false">
      <alignment horizontal="left" vertical="top" textRotation="0" wrapText="false" indent="0" shrinkToFit="false"/>
      <protection locked="true" hidden="false"/>
    </xf>
    <xf numFmtId="164" fontId="43" fillId="0" borderId="34" xfId="0" applyFont="true" applyBorder="true" applyAlignment="false" applyProtection="false">
      <alignment horizontal="general" vertical="bottom" textRotation="0" wrapText="false" indent="0" shrinkToFit="false"/>
      <protection locked="true" hidden="false"/>
    </xf>
    <xf numFmtId="164" fontId="43" fillId="0" borderId="28" xfId="0" applyFont="true" applyBorder="true" applyAlignment="true" applyProtection="false">
      <alignment horizontal="center" vertical="bottom" textRotation="0" wrapText="true" indent="0" shrinkToFit="false"/>
      <protection locked="true" hidden="false"/>
    </xf>
    <xf numFmtId="164" fontId="43" fillId="0" borderId="34" xfId="0" applyFont="true" applyBorder="true" applyAlignment="true" applyProtection="false">
      <alignment horizontal="center" vertical="bottom" textRotation="0" wrapText="true" indent="0" shrinkToFit="false"/>
      <protection locked="true" hidden="false"/>
    </xf>
    <xf numFmtId="164" fontId="43" fillId="0" borderId="31" xfId="0" applyFont="true" applyBorder="true" applyAlignment="true" applyProtection="false">
      <alignment horizontal="center" vertical="bottom" textRotation="0" wrapText="true" indent="0" shrinkToFit="false"/>
      <protection locked="true" hidden="false"/>
    </xf>
    <xf numFmtId="164" fontId="43" fillId="0" borderId="28"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right" vertical="bottom" textRotation="0" wrapText="false" indent="0" shrinkToFit="false"/>
      <protection locked="true" hidden="false"/>
    </xf>
    <xf numFmtId="175" fontId="0" fillId="54"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56" xfId="0" applyFont="true" applyBorder="true" applyAlignment="true" applyProtection="false">
      <alignment horizontal="right" vertical="bottom" textRotation="0" wrapText="false" indent="0" shrinkToFit="false"/>
      <protection locked="true" hidden="false"/>
    </xf>
    <xf numFmtId="175" fontId="0" fillId="54" borderId="56" xfId="0" applyFont="false" applyBorder="true" applyAlignment="false" applyProtection="false">
      <alignment horizontal="general" vertical="bottom" textRotation="0" wrapText="false" indent="0" shrinkToFit="false"/>
      <protection locked="true" hidden="false"/>
    </xf>
    <xf numFmtId="164" fontId="68" fillId="0" borderId="0" xfId="0" applyFont="true" applyBorder="true" applyAlignment="true" applyProtection="false">
      <alignment horizontal="general" vertical="center" textRotation="0" wrapText="false" indent="0" shrinkToFit="false"/>
      <protection locked="true" hidden="false"/>
    </xf>
    <xf numFmtId="164" fontId="68" fillId="0" borderId="0" xfId="0" applyFont="true" applyBorder="true" applyAlignment="false" applyProtection="false">
      <alignment horizontal="general" vertical="bottom" textRotation="0" wrapText="false" indent="0" shrinkToFit="false"/>
      <protection locked="true" hidden="false"/>
    </xf>
    <xf numFmtId="164" fontId="83"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top"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7" fontId="0" fillId="0" borderId="28" xfId="0" applyFont="false" applyBorder="true" applyAlignment="false" applyProtection="false">
      <alignment horizontal="general" vertical="bottom" textRotation="0" wrapText="false" indent="0" shrinkToFit="false"/>
      <protection locked="true" hidden="false"/>
    </xf>
    <xf numFmtId="167" fontId="18" fillId="54" borderId="35" xfId="99" applyFont="false" applyBorder="true" applyAlignment="false" applyProtection="false">
      <alignment horizontal="general" vertical="bottom" textRotation="0" wrapText="false" indent="0" shrinkToFit="false"/>
      <protection locked="true" hidden="false"/>
    </xf>
    <xf numFmtId="164" fontId="43" fillId="54" borderId="0" xfId="99" applyFont="true" applyBorder="true" applyAlignment="true" applyProtection="false">
      <alignment horizontal="general" vertical="center" textRotation="0" wrapText="true" indent="0" shrinkToFit="false"/>
      <protection locked="true" hidden="false"/>
    </xf>
    <xf numFmtId="164" fontId="43" fillId="54" borderId="0" xfId="99" applyFont="true" applyBorder="true" applyAlignment="true" applyProtection="false">
      <alignment horizontal="general" vertical="bottom" textRotation="0" wrapText="true" indent="0" shrinkToFit="false"/>
      <protection locked="true" hidden="false"/>
    </xf>
    <xf numFmtId="172" fontId="18" fillId="54" borderId="0" xfId="99" applyFont="false" applyBorder="tru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72" fontId="84" fillId="0" borderId="0" xfId="99"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left"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23" fillId="54" borderId="81" xfId="100" applyFont="true" applyBorder="true" applyAlignment="true" applyProtection="false">
      <alignment horizontal="center" vertical="top" textRotation="0" wrapText="false" indent="0" shrinkToFit="false"/>
      <protection locked="true" hidden="false"/>
    </xf>
    <xf numFmtId="164" fontId="23" fillId="0" borderId="38" xfId="0" applyFont="true" applyBorder="true" applyAlignment="true" applyProtection="false">
      <alignment horizontal="center" vertical="center" textRotation="0" wrapText="false" indent="0" shrinkToFit="false"/>
      <protection locked="true" hidden="false"/>
    </xf>
    <xf numFmtId="164" fontId="52" fillId="0" borderId="39"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center" vertical="center" textRotation="0" wrapText="false" indent="0" shrinkToFit="false"/>
      <protection locked="true" hidden="false"/>
    </xf>
    <xf numFmtId="164" fontId="23" fillId="0" borderId="29" xfId="0" applyFont="true" applyBorder="true" applyAlignment="true" applyProtection="false">
      <alignment horizontal="center" vertical="center" textRotation="0" wrapText="false" indent="0" shrinkToFit="false"/>
      <protection locked="true" hidden="false"/>
    </xf>
    <xf numFmtId="164" fontId="23" fillId="0" borderId="82" xfId="0" applyFont="true" applyBorder="true" applyAlignment="true" applyProtection="false">
      <alignment horizontal="left" vertical="top" textRotation="0" wrapText="false" indent="0" shrinkToFit="false"/>
      <protection locked="true" hidden="false"/>
    </xf>
    <xf numFmtId="165" fontId="51" fillId="54" borderId="83" xfId="91" applyFont="true" applyBorder="true" applyAlignment="true" applyProtection="true">
      <alignment horizontal="center" vertical="center" textRotation="0" wrapText="false" indent="0" shrinkToFit="false"/>
      <protection locked="true" hidden="false"/>
    </xf>
    <xf numFmtId="165" fontId="52" fillId="54" borderId="84" xfId="91" applyFont="true" applyBorder="true" applyAlignment="true" applyProtection="true">
      <alignment horizontal="center" vertical="center" textRotation="0" wrapText="false" indent="0" shrinkToFit="false"/>
      <protection locked="true" hidden="false"/>
    </xf>
    <xf numFmtId="172" fontId="52" fillId="54" borderId="84" xfId="91" applyFont="true" applyBorder="true" applyAlignment="true" applyProtection="true">
      <alignment horizontal="center" vertical="center" textRotation="0" wrapText="false" indent="0" shrinkToFit="false"/>
      <protection locked="true" hidden="false"/>
    </xf>
    <xf numFmtId="164" fontId="46" fillId="0" borderId="55" xfId="0" applyFont="true" applyBorder="true" applyAlignment="true" applyProtection="false">
      <alignment horizontal="left" vertical="top" textRotation="0" wrapText="false" indent="3" shrinkToFit="false"/>
      <protection locked="true" hidden="false"/>
    </xf>
    <xf numFmtId="165" fontId="54" fillId="54" borderId="56" xfId="91" applyFont="true" applyBorder="true" applyAlignment="true" applyProtection="true">
      <alignment horizontal="center" vertical="center" textRotation="0" wrapText="false" indent="0" shrinkToFit="false"/>
      <protection locked="true" hidden="false"/>
    </xf>
    <xf numFmtId="165" fontId="54" fillId="54" borderId="31" xfId="91" applyFont="true" applyBorder="true" applyAlignment="true" applyProtection="true">
      <alignment horizontal="center" vertical="center" textRotation="0" wrapText="false" indent="0" shrinkToFit="false"/>
      <protection locked="true" hidden="false"/>
    </xf>
    <xf numFmtId="172" fontId="54" fillId="54" borderId="85" xfId="91" applyFont="true" applyBorder="true" applyAlignment="true" applyProtection="true">
      <alignment horizontal="center" vertical="center" textRotation="0" wrapText="false" indent="0" shrinkToFit="false"/>
      <protection locked="true" hidden="false"/>
    </xf>
    <xf numFmtId="164" fontId="46" fillId="0" borderId="86" xfId="0" applyFont="true" applyBorder="true" applyAlignment="true" applyProtection="false">
      <alignment horizontal="left" vertical="top" textRotation="0" wrapText="false" indent="3" shrinkToFit="false"/>
      <protection locked="true" hidden="false"/>
    </xf>
    <xf numFmtId="165" fontId="54" fillId="54" borderId="85" xfId="91" applyFont="true" applyBorder="true" applyAlignment="true" applyProtection="true">
      <alignment horizontal="center" vertical="center" textRotation="0" wrapText="false" indent="0" shrinkToFit="false"/>
      <protection locked="true" hidden="false"/>
    </xf>
    <xf numFmtId="164" fontId="23" fillId="0" borderId="55" xfId="0" applyFont="true" applyBorder="true" applyAlignment="true" applyProtection="false">
      <alignment horizontal="left" vertical="top" textRotation="0" wrapText="false" indent="0" shrinkToFit="false"/>
      <protection locked="true" hidden="false"/>
    </xf>
    <xf numFmtId="165" fontId="51" fillId="54" borderId="35" xfId="91" applyFont="true" applyBorder="true" applyAlignment="true" applyProtection="true">
      <alignment horizontal="center" vertical="center" textRotation="0" wrapText="false" indent="0" shrinkToFit="false"/>
      <protection locked="true" hidden="false"/>
    </xf>
    <xf numFmtId="165" fontId="52" fillId="54" borderId="33" xfId="91" applyFont="true" applyBorder="true" applyAlignment="true" applyProtection="true">
      <alignment horizontal="center" vertical="center" textRotation="0" wrapText="false" indent="0" shrinkToFit="false"/>
      <protection locked="true" hidden="false"/>
    </xf>
    <xf numFmtId="172" fontId="52" fillId="54" borderId="29" xfId="91" applyFont="true" applyBorder="true" applyAlignment="true" applyProtection="true">
      <alignment horizontal="center" vertical="center" textRotation="0" wrapText="false" indent="0" shrinkToFit="false"/>
      <protection locked="true" hidden="false"/>
    </xf>
    <xf numFmtId="164" fontId="23" fillId="0" borderId="87" xfId="0" applyFont="true" applyBorder="true" applyAlignment="true" applyProtection="false">
      <alignment horizontal="left" vertical="top" textRotation="0" wrapText="false" indent="0" shrinkToFit="false"/>
      <protection locked="true" hidden="false"/>
    </xf>
    <xf numFmtId="165" fontId="52" fillId="54" borderId="88" xfId="91" applyFont="true" applyBorder="true" applyAlignment="true" applyProtection="true">
      <alignment horizontal="center" vertical="center" textRotation="0" wrapText="false" indent="0" shrinkToFit="false"/>
      <protection locked="true" hidden="false"/>
    </xf>
    <xf numFmtId="165" fontId="52" fillId="54" borderId="71" xfId="91" applyFont="true" applyBorder="true" applyAlignment="true" applyProtection="true">
      <alignment horizontal="center" vertical="center" textRotation="0" wrapText="false" indent="0" shrinkToFit="false"/>
      <protection locked="true" hidden="false"/>
    </xf>
    <xf numFmtId="172" fontId="52" fillId="54" borderId="71" xfId="91" applyFont="true" applyBorder="true" applyAlignment="true" applyProtection="true">
      <alignment horizontal="center" vertical="center" textRotation="0" wrapText="false" indent="0" shrinkToFit="false"/>
      <protection locked="true" hidden="false"/>
    </xf>
    <xf numFmtId="164" fontId="54" fillId="54" borderId="0" xfId="0" applyFont="true" applyBorder="true" applyAlignment="true" applyProtection="true">
      <alignment horizontal="general" vertical="bottom" textRotation="0" wrapText="false" indent="0" shrinkToFit="false"/>
      <protection locked="true" hidden="false"/>
    </xf>
    <xf numFmtId="164" fontId="51" fillId="54"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top" textRotation="0" wrapText="false" indent="0" shrinkToFit="false"/>
      <protection locked="true" hidden="false"/>
    </xf>
    <xf numFmtId="164" fontId="86" fillId="0" borderId="0" xfId="0" applyFont="true" applyBorder="false" applyAlignment="true" applyProtection="false">
      <alignment horizontal="left" vertical="top" textRotation="0" wrapText="false" indent="0" shrinkToFit="false"/>
      <protection locked="true" hidden="false"/>
    </xf>
    <xf numFmtId="164" fontId="87" fillId="0" borderId="0" xfId="0" applyFont="true" applyBorder="false" applyAlignment="true" applyProtection="false">
      <alignment horizontal="left" vertical="top" textRotation="0" wrapText="false" indent="0" shrinkToFit="false"/>
      <protection locked="true" hidden="false"/>
    </xf>
    <xf numFmtId="164" fontId="23" fillId="3" borderId="34" xfId="0" applyFont="true" applyBorder="true" applyAlignment="true" applyProtection="false">
      <alignment horizontal="center" vertical="top" textRotation="0" wrapText="false" indent="0" shrinkToFit="false"/>
      <protection locked="true" hidden="false"/>
    </xf>
    <xf numFmtId="164" fontId="23" fillId="3" borderId="34" xfId="0" applyFont="true" applyBorder="true" applyAlignment="true" applyProtection="false">
      <alignment horizontal="general" vertical="center" textRotation="0" wrapText="false" indent="0" shrinkToFit="false"/>
      <protection locked="true" hidden="false"/>
    </xf>
    <xf numFmtId="164" fontId="88" fillId="57" borderId="29" xfId="0" applyFont="true" applyBorder="true" applyAlignment="true" applyProtection="false">
      <alignment horizontal="center" vertical="center" textRotation="0" wrapText="false" indent="0" shrinkToFit="false"/>
      <protection locked="true" hidden="false"/>
    </xf>
    <xf numFmtId="164" fontId="52" fillId="0" borderId="57" xfId="0" applyFont="true" applyBorder="true" applyAlignment="true" applyProtection="true">
      <alignment horizontal="center" vertical="bottom" textRotation="0" wrapText="true" indent="0" shrinkToFit="false"/>
      <protection locked="true" hidden="false"/>
    </xf>
    <xf numFmtId="184" fontId="51" fillId="0" borderId="32" xfId="92" applyFont="true" applyBorder="true" applyAlignment="true" applyProtection="true">
      <alignment horizontal="center" vertical="center" textRotation="0" wrapText="true" indent="0" shrinkToFit="false"/>
      <protection locked="true" hidden="false"/>
    </xf>
    <xf numFmtId="184" fontId="51" fillId="0" borderId="34" xfId="92" applyFont="true" applyBorder="true" applyAlignment="true" applyProtection="true">
      <alignment horizontal="center" vertical="center" textRotation="0" wrapText="true" indent="0" shrinkToFit="false"/>
      <protection locked="true" hidden="false"/>
    </xf>
    <xf numFmtId="184" fontId="51" fillId="0" borderId="57" xfId="92" applyFont="true" applyBorder="true" applyAlignment="true" applyProtection="true">
      <alignment horizontal="center" vertical="center" textRotation="0" wrapText="true" indent="0" shrinkToFit="false"/>
      <protection locked="true" hidden="false"/>
    </xf>
    <xf numFmtId="164" fontId="52" fillId="0" borderId="36" xfId="0" applyFont="true" applyBorder="true" applyAlignment="true" applyProtection="true">
      <alignment horizontal="center" vertical="bottom" textRotation="0" wrapText="true" indent="0" shrinkToFit="false"/>
      <protection locked="true" hidden="false"/>
    </xf>
    <xf numFmtId="184" fontId="51" fillId="0" borderId="33" xfId="92" applyFont="true" applyBorder="true" applyAlignment="true" applyProtection="true">
      <alignment horizontal="center" vertical="center" textRotation="0" wrapText="true" indent="0" shrinkToFit="false"/>
      <protection locked="true" hidden="false"/>
    </xf>
    <xf numFmtId="184" fontId="51" fillId="0" borderId="35" xfId="92" applyFont="true" applyBorder="true" applyAlignment="true" applyProtection="true">
      <alignment horizontal="center" vertical="center" textRotation="0" wrapText="true" indent="0" shrinkToFit="false"/>
      <protection locked="true" hidden="false"/>
    </xf>
    <xf numFmtId="184" fontId="51" fillId="0" borderId="36" xfId="92" applyFont="true" applyBorder="true" applyAlignment="true" applyProtection="true">
      <alignment horizontal="center" vertical="center" textRotation="0" wrapText="true" indent="0" shrinkToFit="false"/>
      <protection locked="true" hidden="false"/>
    </xf>
    <xf numFmtId="164" fontId="52" fillId="0" borderId="55" xfId="0" applyFont="true" applyBorder="true" applyAlignment="true" applyProtection="true">
      <alignment horizontal="center" vertical="bottom" textRotation="0" wrapText="true" indent="0" shrinkToFit="false"/>
      <protection locked="true" hidden="false"/>
    </xf>
    <xf numFmtId="184" fontId="51" fillId="0" borderId="31" xfId="92" applyFont="true" applyBorder="true" applyAlignment="true" applyProtection="true">
      <alignment horizontal="center" vertical="center" textRotation="0" wrapText="true" indent="0" shrinkToFit="false"/>
      <protection locked="true" hidden="false"/>
    </xf>
    <xf numFmtId="184" fontId="51" fillId="0" borderId="56" xfId="92" applyFont="true" applyBorder="true" applyAlignment="true" applyProtection="true">
      <alignment horizontal="center" vertical="center" textRotation="0" wrapText="true" indent="0" shrinkToFit="false"/>
      <protection locked="true" hidden="false"/>
    </xf>
    <xf numFmtId="184" fontId="51" fillId="0" borderId="55" xfId="92" applyFont="true" applyBorder="true" applyAlignment="true" applyProtection="true">
      <alignment horizontal="center" vertical="center" textRotation="0" wrapText="true" indent="0" shrinkToFit="false"/>
      <protection locked="true" hidden="false"/>
    </xf>
    <xf numFmtId="164" fontId="54" fillId="0" borderId="41" xfId="0" applyFont="true" applyBorder="true" applyAlignment="true" applyProtection="false">
      <alignment horizontal="left" vertical="top" textRotation="0" wrapText="true" indent="0" shrinkToFit="false"/>
      <protection locked="true" hidden="false"/>
    </xf>
    <xf numFmtId="164" fontId="51" fillId="0" borderId="0" xfId="0" applyFont="true" applyBorder="true" applyAlignment="true" applyProtection="false">
      <alignment horizontal="left" vertical="top" textRotation="0" wrapText="true" indent="0" shrinkToFit="false"/>
      <protection locked="true" hidden="false"/>
    </xf>
    <xf numFmtId="164" fontId="51" fillId="0" borderId="28" xfId="0" applyFont="true" applyBorder="true" applyAlignment="true" applyProtection="false">
      <alignment horizontal="center" vertical="bottom" textRotation="0" wrapText="false" indent="0" shrinkToFit="false"/>
      <protection locked="true" hidden="false"/>
    </xf>
    <xf numFmtId="164" fontId="51" fillId="0" borderId="30" xfId="0" applyFont="true" applyBorder="true" applyAlignment="true" applyProtection="false">
      <alignment horizontal="center" vertical="bottom" textRotation="0" wrapText="false" indent="0" shrinkToFit="false"/>
      <protection locked="true" hidden="false"/>
    </xf>
    <xf numFmtId="164" fontId="51" fillId="0" borderId="28" xfId="0" applyFont="true" applyBorder="true" applyAlignment="true" applyProtection="false">
      <alignment horizontal="center" vertical="center" textRotation="0" wrapText="false" indent="0" shrinkToFit="false"/>
      <protection locked="true" hidden="false"/>
    </xf>
    <xf numFmtId="164" fontId="51" fillId="0" borderId="35" xfId="0" applyFont="true" applyBorder="true" applyAlignment="false" applyProtection="false">
      <alignment horizontal="general" vertical="bottom" textRotation="0" wrapText="false" indent="0" shrinkToFit="false"/>
      <protection locked="true" hidden="false"/>
    </xf>
    <xf numFmtId="164" fontId="51" fillId="0" borderId="56" xfId="0" applyFont="true" applyBorder="tru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2" fillId="0" borderId="0" xfId="0" applyFont="true" applyBorder="true" applyAlignment="true" applyProtection="false">
      <alignment horizontal="left" vertical="top" textRotation="0" wrapText="true" indent="0" shrinkToFit="false"/>
      <protection locked="true" hidden="false"/>
    </xf>
    <xf numFmtId="164" fontId="51" fillId="0" borderId="28" xfId="0" applyFont="true" applyBorder="true" applyAlignment="true" applyProtection="false">
      <alignment horizontal="center" vertical="center" textRotation="0" wrapText="true" indent="0" shrinkToFit="false"/>
      <protection locked="true" hidden="false"/>
    </xf>
    <xf numFmtId="164" fontId="52" fillId="0" borderId="28" xfId="0" applyFont="true" applyBorder="true" applyAlignment="true" applyProtection="false">
      <alignment horizontal="left" vertical="top" textRotation="0" wrapText="true" indent="0" shrinkToFit="false"/>
      <protection locked="true" hidden="false"/>
    </xf>
    <xf numFmtId="164" fontId="51" fillId="0" borderId="28" xfId="0" applyFont="true" applyBorder="true" applyAlignment="true" applyProtection="false">
      <alignment horizontal="left" vertical="top" textRotation="0" wrapText="true" indent="0" shrinkToFit="false"/>
      <protection locked="true" hidden="false"/>
    </xf>
    <xf numFmtId="165" fontId="51" fillId="0" borderId="28" xfId="0" applyFont="true" applyBorder="true" applyAlignment="true" applyProtection="false">
      <alignment horizontal="right" vertical="top" textRotation="0" wrapText="true" indent="3" shrinkToFit="false"/>
      <protection locked="true" hidden="false"/>
    </xf>
    <xf numFmtId="165" fontId="51" fillId="54" borderId="28" xfId="0" applyFont="true" applyBorder="true" applyAlignment="true" applyProtection="false">
      <alignment horizontal="right" vertical="top" textRotation="0" wrapText="true" indent="3" shrinkToFit="false"/>
      <protection locked="true" hidden="false"/>
    </xf>
    <xf numFmtId="172" fontId="51" fillId="0" borderId="28" xfId="0" applyFont="true" applyBorder="true" applyAlignment="true" applyProtection="false">
      <alignment horizontal="right" vertical="top" textRotation="0" wrapText="true" indent="3" shrinkToFit="false"/>
      <protection locked="true" hidden="false"/>
    </xf>
    <xf numFmtId="172" fontId="51" fillId="0" borderId="28" xfId="0" applyFont="true" applyBorder="true" applyAlignment="true" applyProtection="false">
      <alignment horizontal="right" vertical="bottom" textRotation="0" wrapText="false" indent="3" shrinkToFit="false"/>
      <protection locked="true" hidden="false"/>
    </xf>
    <xf numFmtId="165" fontId="52" fillId="0" borderId="28" xfId="0" applyFont="true" applyBorder="true" applyAlignment="true" applyProtection="false">
      <alignment horizontal="right" vertical="top" textRotation="0" wrapText="true" indent="3" shrinkToFit="false"/>
      <protection locked="true" hidden="false"/>
    </xf>
    <xf numFmtId="165" fontId="52" fillId="54" borderId="28" xfId="0" applyFont="true" applyBorder="true" applyAlignment="true" applyProtection="false">
      <alignment horizontal="right" vertical="top" textRotation="0" wrapText="true" indent="3" shrinkToFit="false"/>
      <protection locked="true" hidden="false"/>
    </xf>
    <xf numFmtId="172" fontId="52" fillId="0" borderId="28" xfId="0" applyFont="true" applyBorder="true" applyAlignment="true" applyProtection="false">
      <alignment horizontal="right" vertical="top" textRotation="0" wrapText="true" indent="3" shrinkToFit="false"/>
      <protection locked="true" hidden="false"/>
    </xf>
    <xf numFmtId="172" fontId="52" fillId="0" borderId="28" xfId="0" applyFont="true" applyBorder="true" applyAlignment="true" applyProtection="false">
      <alignment horizontal="right" vertical="bottom" textRotation="0" wrapText="false" indent="3" shrinkToFit="false"/>
      <protection locked="true" hidden="false"/>
    </xf>
    <xf numFmtId="165" fontId="17" fillId="0" borderId="28" xfId="0" applyFont="true" applyBorder="true" applyAlignment="true" applyProtection="false">
      <alignment horizontal="right" vertical="top" textRotation="0" wrapText="true" indent="3" shrinkToFit="false"/>
      <protection locked="true" hidden="false"/>
    </xf>
    <xf numFmtId="165" fontId="17" fillId="54" borderId="28" xfId="0" applyFont="true" applyBorder="true" applyAlignment="true" applyProtection="false">
      <alignment horizontal="right" vertical="top" textRotation="0" wrapText="true" indent="3" shrinkToFit="false"/>
      <protection locked="true" hidden="false"/>
    </xf>
    <xf numFmtId="164" fontId="52" fillId="0" borderId="29" xfId="0" applyFont="true" applyBorder="true" applyAlignment="true" applyProtection="false">
      <alignment horizontal="general" vertical="top" textRotation="0" wrapText="true" indent="0" shrinkToFit="false"/>
      <protection locked="true" hidden="false"/>
    </xf>
    <xf numFmtId="164" fontId="52" fillId="0" borderId="30" xfId="0" applyFont="true" applyBorder="true" applyAlignment="true" applyProtection="false">
      <alignment horizontal="left" vertical="top" textRotation="0" wrapText="true" indent="0" shrinkToFit="false"/>
      <protection locked="true" hidden="false"/>
    </xf>
    <xf numFmtId="164" fontId="54" fillId="0" borderId="0" xfId="0" applyFont="true" applyBorder="true" applyAlignment="true" applyProtection="false">
      <alignment horizontal="left" vertical="bottom" textRotation="0" wrapText="false" indent="0" shrinkToFit="false"/>
      <protection locked="true" hidden="false"/>
    </xf>
    <xf numFmtId="164" fontId="90" fillId="0" borderId="0" xfId="0" applyFont="true" applyBorder="false" applyAlignment="true" applyProtection="false">
      <alignment horizontal="left" vertical="bottom" textRotation="0" wrapText="false" indent="0" shrinkToFit="false"/>
      <protection locked="true" hidden="false"/>
    </xf>
    <xf numFmtId="164" fontId="90" fillId="0" borderId="0" xfId="0" applyFont="true" applyBorder="false" applyAlignment="false" applyProtection="false">
      <alignment horizontal="general" vertical="bottom" textRotation="0" wrapText="false" indent="0" shrinkToFit="false"/>
      <protection locked="true" hidden="false"/>
    </xf>
    <xf numFmtId="164" fontId="51"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91" fillId="0" borderId="0" xfId="0" applyFont="true" applyBorder="false" applyAlignment="true" applyProtection="false">
      <alignment horizontal="left"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0" fillId="0" borderId="0" xfId="0" applyFont="true" applyBorder="true" applyAlignment="false" applyProtection="false">
      <alignment horizontal="general" vertical="bottom" textRotation="0" wrapText="false" indent="0" shrinkToFit="false"/>
      <protection locked="true" hidden="false"/>
    </xf>
    <xf numFmtId="165" fontId="90" fillId="0" borderId="0" xfId="0" applyFont="true" applyBorder="false" applyAlignment="false" applyProtection="false">
      <alignment horizontal="general" vertical="bottom" textRotation="0" wrapText="false" indent="0" shrinkToFit="false"/>
      <protection locked="true" hidden="false"/>
    </xf>
  </cellXfs>
  <cellStyles count="141">
    <cellStyle name="Normal" xfId="0" builtinId="0"/>
    <cellStyle name="Comma" xfId="15" builtinId="3"/>
    <cellStyle name="Comma [0]" xfId="16" builtinId="6"/>
    <cellStyle name="Currency" xfId="17" builtinId="4"/>
    <cellStyle name="Currency [0]" xfId="18" builtinId="7"/>
    <cellStyle name="Percent" xfId="19" builtinId="5"/>
    <cellStyle name="20 % - Accent1 2" xfId="20"/>
    <cellStyle name="20 % - Accent1 3" xfId="21"/>
    <cellStyle name="20 % - Accent2 2" xfId="22"/>
    <cellStyle name="20 % - Accent2 3" xfId="23"/>
    <cellStyle name="20 % - Accent3 2" xfId="24"/>
    <cellStyle name="20 % - Accent3 3" xfId="25"/>
    <cellStyle name="20 % - Accent4 2" xfId="26"/>
    <cellStyle name="20 % - Accent4 3" xfId="27"/>
    <cellStyle name="20 % - Accent5 2" xfId="28"/>
    <cellStyle name="20 % - Accent5 3" xfId="29"/>
    <cellStyle name="20 % - Accent6 2" xfId="30"/>
    <cellStyle name="20 % - Accent6 3" xfId="31"/>
    <cellStyle name="40 % - Accent1 2" xfId="32"/>
    <cellStyle name="40 % - Accent1 3" xfId="33"/>
    <cellStyle name="40 % - Accent2 2" xfId="34"/>
    <cellStyle name="40 % - Accent2 3" xfId="35"/>
    <cellStyle name="40 % - Accent3 2" xfId="36"/>
    <cellStyle name="40 % - Accent3 3" xfId="37"/>
    <cellStyle name="40 % - Accent4 2" xfId="38"/>
    <cellStyle name="40 % - Accent4 3" xfId="39"/>
    <cellStyle name="40 % - Accent5 2" xfId="40"/>
    <cellStyle name="40 % - Accent5 3" xfId="41"/>
    <cellStyle name="40 % - Accent6 2" xfId="42"/>
    <cellStyle name="40 % - Accent6 3" xfId="43"/>
    <cellStyle name="60 % - Accent1 2" xfId="44"/>
    <cellStyle name="60 % - Accent1 3" xfId="45"/>
    <cellStyle name="60 % - Accent2 2" xfId="46"/>
    <cellStyle name="60 % - Accent2 3" xfId="47"/>
    <cellStyle name="60 % - Accent3 2" xfId="48"/>
    <cellStyle name="60 % - Accent3 3" xfId="49"/>
    <cellStyle name="60 % - Accent4 2" xfId="50"/>
    <cellStyle name="60 % - Accent4 3" xfId="51"/>
    <cellStyle name="60 % - Accent5 2" xfId="52"/>
    <cellStyle name="60 % - Accent5 3" xfId="53"/>
    <cellStyle name="60 % - Accent6 2" xfId="54"/>
    <cellStyle name="60 % - Accent6 3" xfId="55"/>
    <cellStyle name="Accent1 2" xfId="56"/>
    <cellStyle name="Accent1 3" xfId="57"/>
    <cellStyle name="Accent2 2" xfId="58"/>
    <cellStyle name="Accent2 3" xfId="59"/>
    <cellStyle name="Accent3 2" xfId="60"/>
    <cellStyle name="Accent3 3" xfId="61"/>
    <cellStyle name="Accent4 2" xfId="62"/>
    <cellStyle name="Accent4 3" xfId="63"/>
    <cellStyle name="Accent5 2" xfId="64"/>
    <cellStyle name="Accent5 3" xfId="65"/>
    <cellStyle name="Accent6 2" xfId="66"/>
    <cellStyle name="Accent6 3" xfId="67"/>
    <cellStyle name="Avertissement 2" xfId="68"/>
    <cellStyle name="Avertissement 3" xfId="69"/>
    <cellStyle name="Calcul 2" xfId="70"/>
    <cellStyle name="Calcul 3" xfId="71"/>
    <cellStyle name="Calcul 4" xfId="72"/>
    <cellStyle name="Cellule liée 2" xfId="73"/>
    <cellStyle name="Cellule liée 3" xfId="74"/>
    <cellStyle name="Commentaire 2" xfId="75"/>
    <cellStyle name="Commentaire 3" xfId="76"/>
    <cellStyle name="Commentaire 4" xfId="77"/>
    <cellStyle name="Commentaire 5" xfId="78"/>
    <cellStyle name="Date" xfId="79"/>
    <cellStyle name="DEFINITION" xfId="80"/>
    <cellStyle name="Entrée 2" xfId="81"/>
    <cellStyle name="Entrée 3" xfId="82"/>
    <cellStyle name="Entrée 4" xfId="83"/>
    <cellStyle name="Euro" xfId="84"/>
    <cellStyle name="Euro 2" xfId="85"/>
    <cellStyle name="FILET_HAUT" xfId="86"/>
    <cellStyle name="Insatisfaisant 2" xfId="87"/>
    <cellStyle name="Insatisfaisant 3" xfId="88"/>
    <cellStyle name="josette" xfId="89"/>
    <cellStyle name="Ligne_Bas" xfId="90"/>
    <cellStyle name="Milliers 2" xfId="91"/>
    <cellStyle name="Milliers 3" xfId="92"/>
    <cellStyle name="Motif" xfId="93"/>
    <cellStyle name="Motif 2" xfId="94"/>
    <cellStyle name="Neutre 2" xfId="95"/>
    <cellStyle name="Neutre 3" xfId="96"/>
    <cellStyle name="Nom_Département" xfId="97"/>
    <cellStyle name="Normal 2" xfId="98"/>
    <cellStyle name="Normal 2 2" xfId="99"/>
    <cellStyle name="Normal 3" xfId="100"/>
    <cellStyle name="Normal 4" xfId="101"/>
    <cellStyle name="Normal 5" xfId="102"/>
    <cellStyle name="Normal 6" xfId="103"/>
    <cellStyle name="Normal_DF annexe 2" xfId="104"/>
    <cellStyle name="Normal_Pyramides des âges 31-12-2006 Public privé" xfId="105"/>
    <cellStyle name="Normal_Tab 1-16 1-19 1-18_ 07 mars" xfId="106"/>
    <cellStyle name="Normal_Tableaux Non-titulaires_Vue d'ensemble n°1.2" xfId="107"/>
    <cellStyle name="Normal_Vue 1.2 Emploi public_mise en forme 08062010" xfId="108"/>
    <cellStyle name="Normal_Vue 1.2-partie localisation 3FP-tableaux_Audrey_20080627" xfId="109"/>
    <cellStyle name="Normal_Vue 1.2-Tabx et graph_20090703-DEF" xfId="110"/>
    <cellStyle name="NOTE01" xfId="111"/>
    <cellStyle name="Pourcentage 2" xfId="112"/>
    <cellStyle name="Pourcentage 3" xfId="113"/>
    <cellStyle name="Pourcentage 4" xfId="114"/>
    <cellStyle name="REMARQ01" xfId="115"/>
    <cellStyle name="S/TT_Nom" xfId="116"/>
    <cellStyle name="Satisfaisant 2" xfId="117"/>
    <cellStyle name="Satisfaisant 3" xfId="118"/>
    <cellStyle name="Service_+" xfId="119"/>
    <cellStyle name="Sortie 2" xfId="120"/>
    <cellStyle name="Sortie 3" xfId="121"/>
    <cellStyle name="Sortie 4" xfId="122"/>
    <cellStyle name="SOURSITU" xfId="123"/>
    <cellStyle name="SOUS TOT" xfId="124"/>
    <cellStyle name="Sous_Total" xfId="125"/>
    <cellStyle name="TABL01" xfId="126"/>
    <cellStyle name="Texte explicatif 2" xfId="127"/>
    <cellStyle name="Texte explicatif 3" xfId="128"/>
    <cellStyle name="TITCOL01" xfId="129"/>
    <cellStyle name="TITCOLG1" xfId="130"/>
    <cellStyle name="TITLIG01" xfId="131"/>
    <cellStyle name="Titre 2" xfId="132"/>
    <cellStyle name="Titre 3" xfId="133"/>
    <cellStyle name="TITRE01" xfId="134"/>
    <cellStyle name="Titre 1 2" xfId="135"/>
    <cellStyle name="Titre 1 3" xfId="136"/>
    <cellStyle name="Titre 2 2" xfId="137"/>
    <cellStyle name="Titre 2 3" xfId="138"/>
    <cellStyle name="Titre 3 2" xfId="139"/>
    <cellStyle name="Titre 3 3" xfId="140"/>
    <cellStyle name="Titre 4 2" xfId="141"/>
    <cellStyle name="Titre 4 3" xfId="142"/>
    <cellStyle name="Total 2" xfId="143"/>
    <cellStyle name="Total 3" xfId="144"/>
    <cellStyle name="Total 4" xfId="145"/>
    <cellStyle name="TOTAL01" xfId="146"/>
    <cellStyle name="TOTALG1" xfId="147"/>
    <cellStyle name="TT_DPT_Corps" xfId="148"/>
    <cellStyle name="UNITE" xfId="149"/>
    <cellStyle name="Valeur" xfId="150"/>
    <cellStyle name="Vide_Département" xfId="151"/>
    <cellStyle name="Villes" xfId="152"/>
    <cellStyle name="Vérification 2" xfId="153"/>
    <cellStyle name="Vérification 3" xfId="154"/>
  </cellStyles>
  <colors>
    <indexedColors>
      <rgbColor rgb="FF000000"/>
      <rgbColor rgb="FFFFFFFF"/>
      <rgbColor rgb="FFFF0000"/>
      <rgbColor rgb="FF00FF00"/>
      <rgbColor rgb="FF0000FF"/>
      <rgbColor rgb="FFFFD966"/>
      <rgbColor rgb="FFFFC7CE"/>
      <rgbColor rgb="FFB4CBE9"/>
      <rgbColor rgb="FFFFE699"/>
      <rgbColor rgb="FF007200"/>
      <rgbColor rgb="FFF2F2F2"/>
      <rgbColor rgb="FF828282"/>
      <rgbColor rgb="FF85004A"/>
      <rgbColor rgb="FF5B9BD5"/>
      <rgbColor rgb="FFC0C0C0"/>
      <rgbColor rgb="FF7F7F7F"/>
      <rgbColor rgb="FF94A2F8"/>
      <rgbColor rgb="FF7030A0"/>
      <rgbColor rgb="FFFFFFCC"/>
      <rgbColor rgb="FFCBFEEA"/>
      <rgbColor rgb="FFE0E0E0"/>
      <rgbColor rgb="FFFF8080"/>
      <rgbColor rgb="FF0066CC"/>
      <rgbColor rgb="FFCCCCFF"/>
      <rgbColor rgb="FFFFF2CC"/>
      <rgbColor rgb="FFCBCACA"/>
      <rgbColor rgb="FFFFC000"/>
      <rgbColor rgb="FFBED7F0"/>
      <rgbColor rgb="FFDADADA"/>
      <rgbColor rgb="FFFFEB9C"/>
      <rgbColor rgb="FFBFBFBF"/>
      <rgbColor rgb="FFF0F0F0"/>
      <rgbColor rgb="FF9DC3E6"/>
      <rgbColor rgb="FFDDE9F6"/>
      <rgbColor rgb="FFEAEFE8"/>
      <rgbColor rgb="FFFFFF99"/>
      <rgbColor rgb="FF99CCFF"/>
      <rgbColor rgb="FFFF99CC"/>
      <rgbColor rgb="FFCC99FF"/>
      <rgbColor rgb="FFFECA99"/>
      <rgbColor rgb="FF4472C4"/>
      <rgbColor rgb="FF33CCCC"/>
      <rgbColor rgb="FFBCDCA1"/>
      <rgbColor rgb="FFFFCC00"/>
      <rgbColor rgb="FFFF9900"/>
      <rgbColor rgb="FFFF6600"/>
      <rgbColor rgb="FF485567"/>
      <rgbColor rgb="FFA3A3A3"/>
      <rgbColor rgb="FF003366"/>
      <rgbColor rgb="FF47A357"/>
      <rgbColor rgb="FFFBE5D6"/>
      <rgbColor rgb="FF59400F"/>
      <rgbColor rgb="FFED7D31"/>
      <rgbColor rgb="FFFB7D00"/>
      <rgbColor rgb="FF31359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5b9bd5"/>
            </a:solidFill>
            <a:ln>
              <a:noFill/>
            </a:ln>
          </c:spPr>
          <c:explosion val="33"/>
          <c:dPt>
            <c:idx val="0"/>
            <c:explosion val="33"/>
            <c:spPr>
              <a:solidFill>
                <a:srgbClr val="5b9bd5"/>
              </a:solidFill>
              <a:ln>
                <a:noFill/>
              </a:ln>
            </c:spPr>
          </c:dPt>
          <c:dPt>
            <c:idx val="1"/>
            <c:explosion val="33"/>
            <c:spPr>
              <a:solidFill>
                <a:srgbClr val="ed7d31"/>
              </a:solidFill>
              <a:ln>
                <a:noFill/>
              </a:ln>
            </c:spPr>
          </c:dPt>
          <c:dPt>
            <c:idx val="2"/>
            <c:explosion val="33"/>
            <c:spPr>
              <a:solidFill>
                <a:srgbClr val="a5a5a5"/>
              </a:solidFill>
              <a:ln>
                <a:noFill/>
              </a:ln>
            </c:spPr>
          </c:dPt>
          <c:dPt>
            <c:idx val="3"/>
            <c:explosion val="33"/>
            <c:spPr>
              <a:solidFill>
                <a:srgbClr val="ffc000"/>
              </a:solidFill>
              <a:ln>
                <a:noFill/>
              </a:ln>
            </c:spPr>
          </c:dPt>
          <c:dPt>
            <c:idx val="4"/>
            <c:explosion val="33"/>
            <c:spPr>
              <a:solidFill>
                <a:srgbClr val="4472c4"/>
              </a:solidFill>
              <a:ln>
                <a:noFill/>
              </a:ln>
            </c:spPr>
          </c:dPt>
          <c:dPt>
            <c:idx val="5"/>
            <c:explosion val="33"/>
            <c:spPr>
              <a:solidFill>
                <a:srgbClr val="70ad47"/>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1"/>
              <c:showSerName val="0"/>
              <c:showPercent val="1"/>
            </c:dLbl>
            <c:dLbl>
              <c:idx val="1"/>
              <c:txPr>
                <a:bodyPr/>
                <a:lstStyle/>
                <a:p>
                  <a:pPr>
                    <a:defRPr b="0" sz="1000" spc="-1" strike="noStrike">
                      <a:solidFill>
                        <a:srgbClr val="000000"/>
                      </a:solidFill>
                      <a:latin typeface="Calibri"/>
                    </a:defRPr>
                  </a:pPr>
                </a:p>
              </c:txPr>
              <c:dLblPos val="bestFit"/>
              <c:showLegendKey val="0"/>
              <c:showVal val="0"/>
              <c:showCatName val="1"/>
              <c:showSerName val="0"/>
              <c:showPercent val="1"/>
            </c:dLbl>
            <c:dLbl>
              <c:idx val="2"/>
              <c:txPr>
                <a:bodyPr/>
                <a:lstStyle/>
                <a:p>
                  <a:pPr>
                    <a:defRPr b="0" sz="1000" spc="-1" strike="noStrike">
                      <a:solidFill>
                        <a:srgbClr val="000000"/>
                      </a:solidFill>
                      <a:latin typeface="Calibri"/>
                    </a:defRPr>
                  </a:pPr>
                </a:p>
              </c:txPr>
              <c:dLblPos val="bestFit"/>
              <c:showLegendKey val="0"/>
              <c:showVal val="0"/>
              <c:showCatName val="1"/>
              <c:showSerName val="0"/>
              <c:showPercent val="1"/>
            </c:dLbl>
            <c:dLbl>
              <c:idx val="3"/>
              <c:txPr>
                <a:bodyPr/>
                <a:lstStyle/>
                <a:p>
                  <a:pPr>
                    <a:defRPr b="0" sz="1000" spc="-1" strike="noStrike">
                      <a:solidFill>
                        <a:srgbClr val="000000"/>
                      </a:solidFill>
                      <a:latin typeface="Calibri"/>
                    </a:defRPr>
                  </a:pPr>
                </a:p>
              </c:txPr>
              <c:dLblPos val="bestFit"/>
              <c:showLegendKey val="0"/>
              <c:showVal val="0"/>
              <c:showCatName val="1"/>
              <c:showSerName val="0"/>
              <c:showPercent val="1"/>
            </c:dLbl>
            <c:dLbl>
              <c:idx val="4"/>
              <c:txPr>
                <a:bodyPr/>
                <a:lstStyle/>
                <a:p>
                  <a:pPr>
                    <a:defRPr b="0" sz="1000" spc="-1" strike="noStrike">
                      <a:solidFill>
                        <a:srgbClr val="000000"/>
                      </a:solidFill>
                      <a:latin typeface="Calibri"/>
                    </a:defRPr>
                  </a:pPr>
                </a:p>
              </c:txPr>
              <c:dLblPos val="bestFit"/>
              <c:showLegendKey val="0"/>
              <c:showVal val="0"/>
              <c:showCatName val="1"/>
              <c:showSerName val="0"/>
              <c:showPercent val="1"/>
            </c:dLbl>
            <c:dLbl>
              <c:idx val="5"/>
              <c:txPr>
                <a:bodyPr/>
                <a:lstStyle/>
                <a:p>
                  <a:pPr>
                    <a:defRPr b="0" sz="1000" spc="-1" strike="noStrike">
                      <a:solidFill>
                        <a:srgbClr val="000000"/>
                      </a:solidFill>
                      <a:latin typeface="Calibri"/>
                    </a:defRPr>
                  </a:pPr>
                </a:p>
              </c:txPr>
              <c:dLblPos val="bestFit"/>
              <c:showLegendKey val="0"/>
              <c:showVal val="0"/>
              <c:showCatName val="1"/>
              <c:showSerName val="0"/>
              <c:showPercent val="1"/>
            </c:dLbl>
            <c:txPr>
              <a:bodyPr/>
              <a:lstStyle/>
              <a:p>
                <a:pPr>
                  <a:defRPr b="0" sz="1000" spc="-1" strike="noStrike">
                    <a:solidFill>
                      <a:srgbClr val="000000"/>
                    </a:solidFill>
                    <a:latin typeface="Calibri"/>
                  </a:defRPr>
                </a:pPr>
              </a:p>
            </c:txPr>
            <c:dLblPos val="bestFit"/>
            <c:showLegendKey val="0"/>
            <c:showVal val="0"/>
            <c:showCatName val="1"/>
            <c:showSerName val="0"/>
            <c:showPercent val="1"/>
            <c:showLeaderLines val="0"/>
          </c:dLbls>
          <c:val>
            <c:numRef>
              <c:f>0</c:f>
              <c:numCache>
                <c:formatCode>General</c:formatCode>
                <c:ptCount val="6"/>
                <c:pt idx="0">
                  <c:v>0.757119869778331</c:v>
                </c:pt>
                <c:pt idx="1">
                  <c:v>0.199378849952447</c:v>
                </c:pt>
                <c:pt idx="2">
                  <c:v>0.00723139951715561</c:v>
                </c:pt>
                <c:pt idx="3">
                  <c:v>0.00664708464408516</c:v>
                </c:pt>
                <c:pt idx="4">
                  <c:v>0.00877390445533689</c:v>
                </c:pt>
                <c:pt idx="5">
                  <c:v>0.0208488916526447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'Source Figure V 1.E1-3 '!$C$3</c:f>
              <c:strCache>
                <c:ptCount val="1"/>
                <c:pt idx="0">
                  <c:v>FPE</c:v>
                </c:pt>
              </c:strCache>
            </c:strRef>
          </c:tx>
          <c:spPr>
            <a:solidFill>
              <a:srgbClr val="5b9bd5"/>
            </a:solidFill>
            <a:ln w="28440">
              <a:solidFill>
                <a:srgbClr val="5b9bd5"/>
              </a:solidFill>
              <a:round/>
            </a:ln>
          </c:spPr>
          <c:marker>
            <c:symbol val="triangle"/>
            <c:size val="5"/>
            <c:spPr>
              <a:solidFill>
                <a:srgbClr val="5b9bd5"/>
              </a:solidFill>
            </c:spPr>
          </c:marker>
          <c:dLbls>
            <c:numFmt formatCode="_-* #,##0\ _€_-;\-* #,##0\ _€_-;_-* \-??\ _€_-;_-@_-"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'Source Figure V 1.E1-3 '!$A$4:$B$35</c:f>
              <c:strCache>
                <c:ptCount val="64"/>
                <c:pt idx="0">
                  <c:v>2010</c:v>
                </c:pt>
                <c:pt idx="1">
                  <c:v/>
                </c:pt>
                <c:pt idx="2">
                  <c:v/>
                </c:pt>
                <c:pt idx="3">
                  <c:v/>
                </c:pt>
                <c:pt idx="4">
                  <c:v>2011</c:v>
                </c:pt>
                <c:pt idx="5">
                  <c:v/>
                </c:pt>
                <c:pt idx="6">
                  <c:v/>
                </c:pt>
                <c:pt idx="7">
                  <c:v/>
                </c:pt>
                <c:pt idx="8">
                  <c:v>2012</c:v>
                </c:pt>
                <c:pt idx="9">
                  <c:v/>
                </c:pt>
                <c:pt idx="10">
                  <c:v/>
                </c:pt>
                <c:pt idx="11">
                  <c:v/>
                </c:pt>
                <c:pt idx="12">
                  <c:v>2013</c:v>
                </c:pt>
                <c:pt idx="13">
                  <c:v/>
                </c:pt>
                <c:pt idx="14">
                  <c:v/>
                </c:pt>
                <c:pt idx="15">
                  <c:v/>
                </c:pt>
                <c:pt idx="16">
                  <c:v>2014</c:v>
                </c:pt>
                <c:pt idx="17">
                  <c:v/>
                </c:pt>
                <c:pt idx="18">
                  <c:v/>
                </c:pt>
                <c:pt idx="19">
                  <c:v/>
                </c:pt>
                <c:pt idx="20">
                  <c:v>2015</c:v>
                </c:pt>
                <c:pt idx="21">
                  <c:v/>
                </c:pt>
                <c:pt idx="22">
                  <c:v/>
                </c:pt>
                <c:pt idx="23">
                  <c:v/>
                </c:pt>
                <c:pt idx="24">
                  <c:v>2016</c:v>
                </c:pt>
                <c:pt idx="25">
                  <c:v/>
                </c:pt>
                <c:pt idx="26">
                  <c:v/>
                </c:pt>
                <c:pt idx="27">
                  <c:v/>
                </c:pt>
                <c:pt idx="28">
                  <c:v>2017</c:v>
                </c:pt>
                <c:pt idx="29">
                  <c:v/>
                </c:pt>
                <c:pt idx="30">
                  <c:v/>
                </c:pt>
                <c:pt idx="31">
                  <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pt idx="48">
                  <c:v>T1</c:v>
                </c:pt>
                <c:pt idx="49">
                  <c:v>T2</c:v>
                </c:pt>
                <c:pt idx="50">
                  <c:v>T3</c:v>
                </c:pt>
                <c:pt idx="51">
                  <c:v>T4</c:v>
                </c:pt>
                <c:pt idx="52">
                  <c:v>T1</c:v>
                </c:pt>
                <c:pt idx="53">
                  <c:v>T2</c:v>
                </c:pt>
                <c:pt idx="54">
                  <c:v>T3</c:v>
                </c:pt>
                <c:pt idx="55">
                  <c:v>T4</c:v>
                </c:pt>
                <c:pt idx="56">
                  <c:v>T1</c:v>
                </c:pt>
                <c:pt idx="57">
                  <c:v>T2</c:v>
                </c:pt>
                <c:pt idx="58">
                  <c:v>T3</c:v>
                </c:pt>
                <c:pt idx="59">
                  <c:v>T4</c:v>
                </c:pt>
                <c:pt idx="60">
                  <c:v>T1</c:v>
                </c:pt>
                <c:pt idx="61">
                  <c:v>T2</c:v>
                </c:pt>
                <c:pt idx="62">
                  <c:v>T3</c:v>
                </c:pt>
                <c:pt idx="63">
                  <c:v>T4</c:v>
                </c:pt>
              </c:strCache>
            </c:strRef>
          </c:cat>
          <c:val>
            <c:numRef>
              <c:f>'Source Figure V 1.E1-3 '!$C$4:$C$35</c:f>
              <c:numCache>
                <c:formatCode>General</c:formatCode>
                <c:ptCount val="32"/>
                <c:pt idx="0">
                  <c:v>14461</c:v>
                </c:pt>
                <c:pt idx="1">
                  <c:v>25920</c:v>
                </c:pt>
                <c:pt idx="2">
                  <c:v>51330</c:v>
                </c:pt>
                <c:pt idx="3">
                  <c:v>56997</c:v>
                </c:pt>
                <c:pt idx="4">
                  <c:v>56333</c:v>
                </c:pt>
                <c:pt idx="5">
                  <c:v>54941</c:v>
                </c:pt>
                <c:pt idx="6">
                  <c:v>41169</c:v>
                </c:pt>
                <c:pt idx="7">
                  <c:v>45419</c:v>
                </c:pt>
                <c:pt idx="8">
                  <c:v>55694</c:v>
                </c:pt>
                <c:pt idx="9">
                  <c:v>56439</c:v>
                </c:pt>
                <c:pt idx="10">
                  <c:v>42911</c:v>
                </c:pt>
                <c:pt idx="11">
                  <c:v>46016</c:v>
                </c:pt>
                <c:pt idx="12">
                  <c:v>49098</c:v>
                </c:pt>
                <c:pt idx="13">
                  <c:v>49798</c:v>
                </c:pt>
                <c:pt idx="14">
                  <c:v>48046</c:v>
                </c:pt>
                <c:pt idx="15">
                  <c:v>75352</c:v>
                </c:pt>
                <c:pt idx="16">
                  <c:v>82269</c:v>
                </c:pt>
                <c:pt idx="17">
                  <c:v>84197</c:v>
                </c:pt>
                <c:pt idx="18">
                  <c:v>77322</c:v>
                </c:pt>
                <c:pt idx="19">
                  <c:v>81992</c:v>
                </c:pt>
                <c:pt idx="20">
                  <c:v>85438</c:v>
                </c:pt>
                <c:pt idx="21">
                  <c:v>86468</c:v>
                </c:pt>
                <c:pt idx="22">
                  <c:v>78611</c:v>
                </c:pt>
                <c:pt idx="23">
                  <c:v>80203</c:v>
                </c:pt>
                <c:pt idx="24">
                  <c:v>85564</c:v>
                </c:pt>
                <c:pt idx="25">
                  <c:v>87386</c:v>
                </c:pt>
                <c:pt idx="26">
                  <c:v>79587</c:v>
                </c:pt>
                <c:pt idx="27">
                  <c:v>77240</c:v>
                </c:pt>
                <c:pt idx="28">
                  <c:v>77764</c:v>
                </c:pt>
                <c:pt idx="29">
                  <c:v>78598</c:v>
                </c:pt>
                <c:pt idx="30">
                  <c:v>65993</c:v>
                </c:pt>
                <c:pt idx="31">
                  <c:v>56157</c:v>
                </c:pt>
              </c:numCache>
            </c:numRef>
          </c:val>
          <c:smooth val="0"/>
        </c:ser>
        <c:ser>
          <c:idx val="1"/>
          <c:order val="1"/>
          <c:tx>
            <c:strRef>
              <c:f>'Source Figure V 1.E1-3 '!$D$3</c:f>
              <c:strCache>
                <c:ptCount val="1"/>
                <c:pt idx="0">
                  <c:v>FPT</c:v>
                </c:pt>
              </c:strCache>
            </c:strRef>
          </c:tx>
          <c:spPr>
            <a:solidFill>
              <a:srgbClr val="ed7d31"/>
            </a:solidFill>
            <a:ln w="28440">
              <a:solidFill>
                <a:srgbClr val="ed7d31"/>
              </a:solidFill>
              <a:round/>
            </a:ln>
          </c:spPr>
          <c:marker>
            <c:symbol val="diamond"/>
            <c:size val="5"/>
            <c:spPr>
              <a:solidFill>
                <a:srgbClr val="ed7d31"/>
              </a:solidFill>
            </c:spPr>
          </c:marker>
          <c:dLbls>
            <c:numFmt formatCode="_-* #,##0\ _€_-;\-* #,##0\ _€_-;_-* \-??\ _€_-;_-@_-"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'Source Figure V 1.E1-3 '!$A$4:$B$35</c:f>
              <c:strCache>
                <c:ptCount val="64"/>
                <c:pt idx="0">
                  <c:v>2010</c:v>
                </c:pt>
                <c:pt idx="1">
                  <c:v/>
                </c:pt>
                <c:pt idx="2">
                  <c:v/>
                </c:pt>
                <c:pt idx="3">
                  <c:v/>
                </c:pt>
                <c:pt idx="4">
                  <c:v>2011</c:v>
                </c:pt>
                <c:pt idx="5">
                  <c:v/>
                </c:pt>
                <c:pt idx="6">
                  <c:v/>
                </c:pt>
                <c:pt idx="7">
                  <c:v/>
                </c:pt>
                <c:pt idx="8">
                  <c:v>2012</c:v>
                </c:pt>
                <c:pt idx="9">
                  <c:v/>
                </c:pt>
                <c:pt idx="10">
                  <c:v/>
                </c:pt>
                <c:pt idx="11">
                  <c:v/>
                </c:pt>
                <c:pt idx="12">
                  <c:v>2013</c:v>
                </c:pt>
                <c:pt idx="13">
                  <c:v/>
                </c:pt>
                <c:pt idx="14">
                  <c:v/>
                </c:pt>
                <c:pt idx="15">
                  <c:v/>
                </c:pt>
                <c:pt idx="16">
                  <c:v>2014</c:v>
                </c:pt>
                <c:pt idx="17">
                  <c:v/>
                </c:pt>
                <c:pt idx="18">
                  <c:v/>
                </c:pt>
                <c:pt idx="19">
                  <c:v/>
                </c:pt>
                <c:pt idx="20">
                  <c:v>2015</c:v>
                </c:pt>
                <c:pt idx="21">
                  <c:v/>
                </c:pt>
                <c:pt idx="22">
                  <c:v/>
                </c:pt>
                <c:pt idx="23">
                  <c:v/>
                </c:pt>
                <c:pt idx="24">
                  <c:v>2016</c:v>
                </c:pt>
                <c:pt idx="25">
                  <c:v/>
                </c:pt>
                <c:pt idx="26">
                  <c:v/>
                </c:pt>
                <c:pt idx="27">
                  <c:v/>
                </c:pt>
                <c:pt idx="28">
                  <c:v>2017</c:v>
                </c:pt>
                <c:pt idx="29">
                  <c:v/>
                </c:pt>
                <c:pt idx="30">
                  <c:v/>
                </c:pt>
                <c:pt idx="31">
                  <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pt idx="48">
                  <c:v>T1</c:v>
                </c:pt>
                <c:pt idx="49">
                  <c:v>T2</c:v>
                </c:pt>
                <c:pt idx="50">
                  <c:v>T3</c:v>
                </c:pt>
                <c:pt idx="51">
                  <c:v>T4</c:v>
                </c:pt>
                <c:pt idx="52">
                  <c:v>T1</c:v>
                </c:pt>
                <c:pt idx="53">
                  <c:v>T2</c:v>
                </c:pt>
                <c:pt idx="54">
                  <c:v>T3</c:v>
                </c:pt>
                <c:pt idx="55">
                  <c:v>T4</c:v>
                </c:pt>
                <c:pt idx="56">
                  <c:v>T1</c:v>
                </c:pt>
                <c:pt idx="57">
                  <c:v>T2</c:v>
                </c:pt>
                <c:pt idx="58">
                  <c:v>T3</c:v>
                </c:pt>
                <c:pt idx="59">
                  <c:v>T4</c:v>
                </c:pt>
                <c:pt idx="60">
                  <c:v>T1</c:v>
                </c:pt>
                <c:pt idx="61">
                  <c:v>T2</c:v>
                </c:pt>
                <c:pt idx="62">
                  <c:v>T3</c:v>
                </c:pt>
                <c:pt idx="63">
                  <c:v>T4</c:v>
                </c:pt>
              </c:strCache>
            </c:strRef>
          </c:cat>
          <c:val>
            <c:numRef>
              <c:f>'Source Figure V 1.E1-3 '!$D$4:$D$35</c:f>
              <c:numCache>
                <c:formatCode>General</c:formatCode>
                <c:ptCount val="32"/>
                <c:pt idx="0">
                  <c:v>18375</c:v>
                </c:pt>
                <c:pt idx="1">
                  <c:v>39331</c:v>
                </c:pt>
                <c:pt idx="2">
                  <c:v>49127</c:v>
                </c:pt>
                <c:pt idx="3">
                  <c:v>47685</c:v>
                </c:pt>
                <c:pt idx="4">
                  <c:v>47855</c:v>
                </c:pt>
                <c:pt idx="5">
                  <c:v>48017</c:v>
                </c:pt>
                <c:pt idx="6">
                  <c:v>46030</c:v>
                </c:pt>
                <c:pt idx="7">
                  <c:v>48677</c:v>
                </c:pt>
                <c:pt idx="8">
                  <c:v>50172</c:v>
                </c:pt>
                <c:pt idx="9">
                  <c:v>53952</c:v>
                </c:pt>
                <c:pt idx="10">
                  <c:v>51408</c:v>
                </c:pt>
                <c:pt idx="11">
                  <c:v>47957</c:v>
                </c:pt>
                <c:pt idx="12">
                  <c:v>50100</c:v>
                </c:pt>
                <c:pt idx="13">
                  <c:v>57543</c:v>
                </c:pt>
                <c:pt idx="14">
                  <c:v>65901</c:v>
                </c:pt>
                <c:pt idx="15">
                  <c:v>72092</c:v>
                </c:pt>
                <c:pt idx="16">
                  <c:v>77335</c:v>
                </c:pt>
                <c:pt idx="17">
                  <c:v>80120</c:v>
                </c:pt>
                <c:pt idx="18">
                  <c:v>84712</c:v>
                </c:pt>
                <c:pt idx="19">
                  <c:v>86552</c:v>
                </c:pt>
                <c:pt idx="20">
                  <c:v>88354</c:v>
                </c:pt>
                <c:pt idx="21">
                  <c:v>89868</c:v>
                </c:pt>
                <c:pt idx="22">
                  <c:v>91183</c:v>
                </c:pt>
                <c:pt idx="23">
                  <c:v>92369</c:v>
                </c:pt>
                <c:pt idx="24">
                  <c:v>92183</c:v>
                </c:pt>
                <c:pt idx="25">
                  <c:v>91885</c:v>
                </c:pt>
                <c:pt idx="26">
                  <c:v>89645</c:v>
                </c:pt>
                <c:pt idx="27">
                  <c:v>86998</c:v>
                </c:pt>
                <c:pt idx="28">
                  <c:v>83129</c:v>
                </c:pt>
                <c:pt idx="29">
                  <c:v>83323</c:v>
                </c:pt>
                <c:pt idx="30">
                  <c:v>70352</c:v>
                </c:pt>
                <c:pt idx="31">
                  <c:v>59278</c:v>
                </c:pt>
              </c:numCache>
            </c:numRef>
          </c:val>
          <c:smooth val="0"/>
        </c:ser>
        <c:ser>
          <c:idx val="2"/>
          <c:order val="2"/>
          <c:tx>
            <c:strRef>
              <c:f>'Source Figure V 1.E1-3 '!$E$3</c:f>
              <c:strCache>
                <c:ptCount val="1"/>
                <c:pt idx="0">
                  <c:v>FPH</c:v>
                </c:pt>
              </c:strCache>
            </c:strRef>
          </c:tx>
          <c:spPr>
            <a:solidFill>
              <a:srgbClr val="a5a5a5"/>
            </a:solidFill>
            <a:ln w="28440">
              <a:solidFill>
                <a:srgbClr val="a5a5a5"/>
              </a:solidFill>
              <a:round/>
            </a:ln>
          </c:spPr>
          <c:marker>
            <c:symbol val="circle"/>
            <c:size val="5"/>
            <c:spPr>
              <a:solidFill>
                <a:srgbClr val="a5a5a5"/>
              </a:solidFill>
            </c:spPr>
          </c:marker>
          <c:dLbls>
            <c:numFmt formatCode="_-* #,##0\ _€_-;\-* #,##0\ _€_-;_-* \-??\ _€_-;_-@_-"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'Source Figure V 1.E1-3 '!$A$4:$B$35</c:f>
              <c:strCache>
                <c:ptCount val="64"/>
                <c:pt idx="0">
                  <c:v>2010</c:v>
                </c:pt>
                <c:pt idx="1">
                  <c:v/>
                </c:pt>
                <c:pt idx="2">
                  <c:v/>
                </c:pt>
                <c:pt idx="3">
                  <c:v/>
                </c:pt>
                <c:pt idx="4">
                  <c:v>2011</c:v>
                </c:pt>
                <c:pt idx="5">
                  <c:v/>
                </c:pt>
                <c:pt idx="6">
                  <c:v/>
                </c:pt>
                <c:pt idx="7">
                  <c:v/>
                </c:pt>
                <c:pt idx="8">
                  <c:v>2012</c:v>
                </c:pt>
                <c:pt idx="9">
                  <c:v/>
                </c:pt>
                <c:pt idx="10">
                  <c:v/>
                </c:pt>
                <c:pt idx="11">
                  <c:v/>
                </c:pt>
                <c:pt idx="12">
                  <c:v>2013</c:v>
                </c:pt>
                <c:pt idx="13">
                  <c:v/>
                </c:pt>
                <c:pt idx="14">
                  <c:v/>
                </c:pt>
                <c:pt idx="15">
                  <c:v/>
                </c:pt>
                <c:pt idx="16">
                  <c:v>2014</c:v>
                </c:pt>
                <c:pt idx="17">
                  <c:v/>
                </c:pt>
                <c:pt idx="18">
                  <c:v/>
                </c:pt>
                <c:pt idx="19">
                  <c:v/>
                </c:pt>
                <c:pt idx="20">
                  <c:v>2015</c:v>
                </c:pt>
                <c:pt idx="21">
                  <c:v/>
                </c:pt>
                <c:pt idx="22">
                  <c:v/>
                </c:pt>
                <c:pt idx="23">
                  <c:v/>
                </c:pt>
                <c:pt idx="24">
                  <c:v>2016</c:v>
                </c:pt>
                <c:pt idx="25">
                  <c:v/>
                </c:pt>
                <c:pt idx="26">
                  <c:v/>
                </c:pt>
                <c:pt idx="27">
                  <c:v/>
                </c:pt>
                <c:pt idx="28">
                  <c:v>2017</c:v>
                </c:pt>
                <c:pt idx="29">
                  <c:v/>
                </c:pt>
                <c:pt idx="30">
                  <c:v/>
                </c:pt>
                <c:pt idx="31">
                  <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pt idx="48">
                  <c:v>T1</c:v>
                </c:pt>
                <c:pt idx="49">
                  <c:v>T2</c:v>
                </c:pt>
                <c:pt idx="50">
                  <c:v>T3</c:v>
                </c:pt>
                <c:pt idx="51">
                  <c:v>T4</c:v>
                </c:pt>
                <c:pt idx="52">
                  <c:v>T1</c:v>
                </c:pt>
                <c:pt idx="53">
                  <c:v>T2</c:v>
                </c:pt>
                <c:pt idx="54">
                  <c:v>T3</c:v>
                </c:pt>
                <c:pt idx="55">
                  <c:v>T4</c:v>
                </c:pt>
                <c:pt idx="56">
                  <c:v>T1</c:v>
                </c:pt>
                <c:pt idx="57">
                  <c:v>T2</c:v>
                </c:pt>
                <c:pt idx="58">
                  <c:v>T3</c:v>
                </c:pt>
                <c:pt idx="59">
                  <c:v>T4</c:v>
                </c:pt>
                <c:pt idx="60">
                  <c:v>T1</c:v>
                </c:pt>
                <c:pt idx="61">
                  <c:v>T2</c:v>
                </c:pt>
                <c:pt idx="62">
                  <c:v>T3</c:v>
                </c:pt>
                <c:pt idx="63">
                  <c:v>T4</c:v>
                </c:pt>
              </c:strCache>
            </c:strRef>
          </c:cat>
          <c:val>
            <c:numRef>
              <c:f>'Source Figure V 1.E1-3 '!$E$4:$E$35</c:f>
              <c:numCache>
                <c:formatCode>General</c:formatCode>
                <c:ptCount val="32"/>
                <c:pt idx="0">
                  <c:v>8194</c:v>
                </c:pt>
                <c:pt idx="1">
                  <c:v>16913</c:v>
                </c:pt>
                <c:pt idx="2">
                  <c:v>19215</c:v>
                </c:pt>
                <c:pt idx="3">
                  <c:v>17058</c:v>
                </c:pt>
                <c:pt idx="4">
                  <c:v>16199</c:v>
                </c:pt>
                <c:pt idx="5">
                  <c:v>15304</c:v>
                </c:pt>
                <c:pt idx="6">
                  <c:v>14012</c:v>
                </c:pt>
                <c:pt idx="7">
                  <c:v>15477</c:v>
                </c:pt>
                <c:pt idx="8">
                  <c:v>16422</c:v>
                </c:pt>
                <c:pt idx="9">
                  <c:v>17062</c:v>
                </c:pt>
                <c:pt idx="10">
                  <c:v>16274</c:v>
                </c:pt>
                <c:pt idx="11">
                  <c:v>15977</c:v>
                </c:pt>
                <c:pt idx="12">
                  <c:v>16390</c:v>
                </c:pt>
                <c:pt idx="13">
                  <c:v>17423</c:v>
                </c:pt>
                <c:pt idx="14">
                  <c:v>18228</c:v>
                </c:pt>
                <c:pt idx="15">
                  <c:v>19655</c:v>
                </c:pt>
                <c:pt idx="16">
                  <c:v>20830</c:v>
                </c:pt>
                <c:pt idx="17">
                  <c:v>21744</c:v>
                </c:pt>
                <c:pt idx="18">
                  <c:v>21821</c:v>
                </c:pt>
                <c:pt idx="19">
                  <c:v>22218</c:v>
                </c:pt>
                <c:pt idx="20">
                  <c:v>22793</c:v>
                </c:pt>
                <c:pt idx="21">
                  <c:v>23104</c:v>
                </c:pt>
                <c:pt idx="22">
                  <c:v>22915</c:v>
                </c:pt>
                <c:pt idx="23">
                  <c:v>23008</c:v>
                </c:pt>
                <c:pt idx="24">
                  <c:v>22899</c:v>
                </c:pt>
                <c:pt idx="25">
                  <c:v>22610</c:v>
                </c:pt>
                <c:pt idx="26">
                  <c:v>21763</c:v>
                </c:pt>
                <c:pt idx="27">
                  <c:v>21175</c:v>
                </c:pt>
                <c:pt idx="28">
                  <c:v>20553</c:v>
                </c:pt>
                <c:pt idx="29">
                  <c:v>19893</c:v>
                </c:pt>
                <c:pt idx="30">
                  <c:v>16445</c:v>
                </c:pt>
                <c:pt idx="31">
                  <c:v>13353</c:v>
                </c:pt>
              </c:numCache>
            </c:numRef>
          </c:val>
          <c:smooth val="0"/>
        </c:ser>
        <c:ser>
          <c:idx val="3"/>
          <c:order val="3"/>
          <c:tx>
            <c:strRef>
              <c:f>'Source Figure V 1.E1-3 '!$F$3</c:f>
              <c:strCache>
                <c:ptCount val="1"/>
                <c:pt idx="0">
                  <c:v>Ensemble</c:v>
                </c:pt>
              </c:strCache>
            </c:strRef>
          </c:tx>
          <c:spPr>
            <a:solidFill>
              <a:srgbClr val="ffc000"/>
            </a:solidFill>
            <a:ln w="28440">
              <a:solidFill>
                <a:srgbClr val="ffc000"/>
              </a:solidFill>
              <a:round/>
            </a:ln>
          </c:spPr>
          <c:marker>
            <c:symbol val="square"/>
            <c:size val="5"/>
            <c:spPr>
              <a:solidFill>
                <a:srgbClr val="ffc000"/>
              </a:solidFill>
            </c:spPr>
          </c:marker>
          <c:dPt>
            <c:idx val="8"/>
            <c:spPr>
              <a:solidFill>
                <a:srgbClr val="ffc000"/>
              </a:solidFill>
              <a:ln w="28440">
                <a:solidFill>
                  <a:srgbClr val="ffc000"/>
                </a:solidFill>
                <a:round/>
              </a:ln>
            </c:spPr>
          </c:dPt>
          <c:dLbls>
            <c:numFmt formatCode="_-* #,##0\ _€_-;\-* #,##0\ _€_-;_-* \-??\ _€_-;_-@_-" sourceLinked="1"/>
            <c:dLbl>
              <c:idx val="8"/>
              <c:txPr>
                <a:bodyPr/>
                <a:lstStyle/>
                <a:p>
                  <a:pPr>
                    <a:defRPr b="0" sz="1000" spc="-1" strike="noStrike">
                      <a:solidFill>
                        <a:srgbClr val="000000"/>
                      </a:solidFill>
                      <a:latin typeface="Calibri"/>
                    </a:defRPr>
                  </a:pPr>
                </a:p>
              </c:txPr>
              <c:dLblPos val="r"/>
              <c:showLegendKey val="0"/>
              <c:showVal val="0"/>
              <c:showCatName val="0"/>
              <c:showSerName val="0"/>
              <c:showPercent val="0"/>
            </c:dLbl>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'Source Figure V 1.E1-3 '!$A$4:$B$35</c:f>
              <c:strCache>
                <c:ptCount val="64"/>
                <c:pt idx="0">
                  <c:v>2010</c:v>
                </c:pt>
                <c:pt idx="1">
                  <c:v/>
                </c:pt>
                <c:pt idx="2">
                  <c:v/>
                </c:pt>
                <c:pt idx="3">
                  <c:v/>
                </c:pt>
                <c:pt idx="4">
                  <c:v>2011</c:v>
                </c:pt>
                <c:pt idx="5">
                  <c:v/>
                </c:pt>
                <c:pt idx="6">
                  <c:v/>
                </c:pt>
                <c:pt idx="7">
                  <c:v/>
                </c:pt>
                <c:pt idx="8">
                  <c:v>2012</c:v>
                </c:pt>
                <c:pt idx="9">
                  <c:v/>
                </c:pt>
                <c:pt idx="10">
                  <c:v/>
                </c:pt>
                <c:pt idx="11">
                  <c:v/>
                </c:pt>
                <c:pt idx="12">
                  <c:v>2013</c:v>
                </c:pt>
                <c:pt idx="13">
                  <c:v/>
                </c:pt>
                <c:pt idx="14">
                  <c:v/>
                </c:pt>
                <c:pt idx="15">
                  <c:v/>
                </c:pt>
                <c:pt idx="16">
                  <c:v>2014</c:v>
                </c:pt>
                <c:pt idx="17">
                  <c:v/>
                </c:pt>
                <c:pt idx="18">
                  <c:v/>
                </c:pt>
                <c:pt idx="19">
                  <c:v/>
                </c:pt>
                <c:pt idx="20">
                  <c:v>2015</c:v>
                </c:pt>
                <c:pt idx="21">
                  <c:v/>
                </c:pt>
                <c:pt idx="22">
                  <c:v/>
                </c:pt>
                <c:pt idx="23">
                  <c:v/>
                </c:pt>
                <c:pt idx="24">
                  <c:v>2016</c:v>
                </c:pt>
                <c:pt idx="25">
                  <c:v/>
                </c:pt>
                <c:pt idx="26">
                  <c:v/>
                </c:pt>
                <c:pt idx="27">
                  <c:v/>
                </c:pt>
                <c:pt idx="28">
                  <c:v>2017</c:v>
                </c:pt>
                <c:pt idx="29">
                  <c:v/>
                </c:pt>
                <c:pt idx="30">
                  <c:v/>
                </c:pt>
                <c:pt idx="31">
                  <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pt idx="48">
                  <c:v>T1</c:v>
                </c:pt>
                <c:pt idx="49">
                  <c:v>T2</c:v>
                </c:pt>
                <c:pt idx="50">
                  <c:v>T3</c:v>
                </c:pt>
                <c:pt idx="51">
                  <c:v>T4</c:v>
                </c:pt>
                <c:pt idx="52">
                  <c:v>T1</c:v>
                </c:pt>
                <c:pt idx="53">
                  <c:v>T2</c:v>
                </c:pt>
                <c:pt idx="54">
                  <c:v>T3</c:v>
                </c:pt>
                <c:pt idx="55">
                  <c:v>T4</c:v>
                </c:pt>
                <c:pt idx="56">
                  <c:v>T1</c:v>
                </c:pt>
                <c:pt idx="57">
                  <c:v>T2</c:v>
                </c:pt>
                <c:pt idx="58">
                  <c:v>T3</c:v>
                </c:pt>
                <c:pt idx="59">
                  <c:v>T4</c:v>
                </c:pt>
                <c:pt idx="60">
                  <c:v>T1</c:v>
                </c:pt>
                <c:pt idx="61">
                  <c:v>T2</c:v>
                </c:pt>
                <c:pt idx="62">
                  <c:v>T3</c:v>
                </c:pt>
                <c:pt idx="63">
                  <c:v>T4</c:v>
                </c:pt>
              </c:strCache>
            </c:strRef>
          </c:cat>
          <c:val>
            <c:numRef>
              <c:f>'Source Figure V 1.E1-3 '!$F$4:$F$35</c:f>
              <c:numCache>
                <c:formatCode>General</c:formatCode>
                <c:ptCount val="32"/>
                <c:pt idx="0">
                  <c:v>41030</c:v>
                </c:pt>
                <c:pt idx="1">
                  <c:v>82164</c:v>
                </c:pt>
                <c:pt idx="2">
                  <c:v>119672</c:v>
                </c:pt>
                <c:pt idx="3">
                  <c:v>121740</c:v>
                </c:pt>
                <c:pt idx="4">
                  <c:v>120387</c:v>
                </c:pt>
                <c:pt idx="5">
                  <c:v>118262</c:v>
                </c:pt>
                <c:pt idx="6">
                  <c:v>101211</c:v>
                </c:pt>
                <c:pt idx="7">
                  <c:v>109573</c:v>
                </c:pt>
                <c:pt idx="8">
                  <c:v>122288</c:v>
                </c:pt>
                <c:pt idx="9">
                  <c:v>127453</c:v>
                </c:pt>
                <c:pt idx="10">
                  <c:v>110593</c:v>
                </c:pt>
                <c:pt idx="11">
                  <c:v>109950</c:v>
                </c:pt>
                <c:pt idx="12">
                  <c:v>115588</c:v>
                </c:pt>
                <c:pt idx="13">
                  <c:v>124764</c:v>
                </c:pt>
                <c:pt idx="14">
                  <c:v>132175</c:v>
                </c:pt>
                <c:pt idx="15">
                  <c:v>167099</c:v>
                </c:pt>
                <c:pt idx="16">
                  <c:v>180434</c:v>
                </c:pt>
                <c:pt idx="17">
                  <c:v>186061</c:v>
                </c:pt>
                <c:pt idx="18">
                  <c:v>183855</c:v>
                </c:pt>
                <c:pt idx="19">
                  <c:v>190762</c:v>
                </c:pt>
                <c:pt idx="20">
                  <c:v>196585</c:v>
                </c:pt>
                <c:pt idx="21">
                  <c:v>199440</c:v>
                </c:pt>
                <c:pt idx="22">
                  <c:v>192709</c:v>
                </c:pt>
                <c:pt idx="23">
                  <c:v>195580</c:v>
                </c:pt>
                <c:pt idx="24">
                  <c:v>200646</c:v>
                </c:pt>
                <c:pt idx="25">
                  <c:v>201881</c:v>
                </c:pt>
                <c:pt idx="26">
                  <c:v>190995</c:v>
                </c:pt>
                <c:pt idx="27">
                  <c:v>185413</c:v>
                </c:pt>
                <c:pt idx="28">
                  <c:v>181446</c:v>
                </c:pt>
                <c:pt idx="29">
                  <c:v>181814</c:v>
                </c:pt>
                <c:pt idx="30">
                  <c:v>152790</c:v>
                </c:pt>
                <c:pt idx="31">
                  <c:v>128788</c:v>
                </c:pt>
              </c:numCache>
            </c:numRef>
          </c:val>
          <c:smooth val="0"/>
        </c:ser>
        <c:hiLowLines>
          <c:spPr>
            <a:ln>
              <a:noFill/>
            </a:ln>
          </c:spPr>
        </c:hiLowLines>
        <c:marker val="1"/>
        <c:axId val="78058467"/>
        <c:axId val="47267845"/>
      </c:lineChart>
      <c:catAx>
        <c:axId val="7805846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267845"/>
        <c:crosses val="autoZero"/>
        <c:auto val="1"/>
        <c:lblAlgn val="ctr"/>
        <c:lblOffset val="100"/>
      </c:catAx>
      <c:valAx>
        <c:axId val="47267845"/>
        <c:scaling>
          <c:orientation val="minMax"/>
        </c:scaling>
        <c:delete val="0"/>
        <c:axPos val="l"/>
        <c:majorGridlines>
          <c:spPr>
            <a:ln w="1440">
              <a:solidFill>
                <a:srgbClr val="b5d2ec"/>
              </a:solidFill>
              <a:round/>
            </a:ln>
          </c:spPr>
        </c:majorGridlines>
        <c:numFmt formatCode="General" sourceLinked="0"/>
        <c:majorTickMark val="none"/>
        <c:minorTickMark val="none"/>
        <c:tickLblPos val="nextTo"/>
        <c:spPr>
          <a:ln w="6480">
            <a:solidFill>
              <a:srgbClr val="d0cece"/>
            </a:solidFill>
            <a:round/>
          </a:ln>
        </c:spPr>
        <c:txPr>
          <a:bodyPr/>
          <a:lstStyle/>
          <a:p>
            <a:pPr>
              <a:defRPr b="0" sz="900" spc="-1" strike="noStrike">
                <a:solidFill>
                  <a:srgbClr val="595959"/>
                </a:solidFill>
                <a:latin typeface="Calibri"/>
              </a:defRPr>
            </a:pPr>
          </a:p>
        </c:txPr>
        <c:crossAx val="78058467"/>
        <c:crosses val="autoZero"/>
        <c:crossBetween val="midCat"/>
        <c:dispUnits>
          <c:builtInUnit val="thousands"/>
          <c:dispUnitsLbl/>
        </c:dispUnits>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30924232284928"/>
          <c:y val="0.0853658536585366"/>
          <c:w val="0.833296155848018"/>
          <c:h val="0.750823994726434"/>
        </c:manualLayout>
      </c:layout>
      <c:lineChart>
        <c:grouping val="standard"/>
        <c:varyColors val="0"/>
        <c:ser>
          <c:idx val="0"/>
          <c:order val="0"/>
          <c:tx>
            <c:strRef>
              <c:f>'Source Figure V 1-3'!$C$3</c:f>
              <c:strCache>
                <c:ptCount val="1"/>
                <c:pt idx="0">
                  <c:v>FPT</c:v>
                </c:pt>
              </c:strCache>
            </c:strRef>
          </c:tx>
          <c:spPr>
            <a:solidFill>
              <a:srgbClr val="ed7d31"/>
            </a:solidFill>
            <a:ln w="19080">
              <a:solidFill>
                <a:srgbClr val="ed7d31"/>
              </a:solidFill>
              <a:round/>
            </a:ln>
          </c:spPr>
          <c:marker>
            <c:symbol val="square"/>
            <c:size val="5"/>
            <c:spPr>
              <a:solidFill>
                <a:srgbClr val="ed7d31"/>
              </a:solidFill>
            </c:spPr>
          </c:marker>
          <c:dLbls>
            <c:numFmt formatCode="#,##0.0" sourceLinked="1"/>
            <c:txPr>
              <a:bodyPr/>
              <a:lstStyle/>
              <a:p>
                <a:pPr>
                  <a:defRPr b="0" sz="95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1-3'!$A$4:$A$14</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'Source Figure V 1-3'!$C$4:$C$14</c:f>
              <c:numCache>
                <c:formatCode>General</c:formatCode>
                <c:ptCount val="11"/>
                <c:pt idx="0">
                  <c:v>100</c:v>
                </c:pt>
                <c:pt idx="1">
                  <c:v>105.719195046824</c:v>
                </c:pt>
                <c:pt idx="2">
                  <c:v>109.86507139372</c:v>
                </c:pt>
                <c:pt idx="3">
                  <c:v>112.139415466632</c:v>
                </c:pt>
                <c:pt idx="4">
                  <c:v>112.421365103053</c:v>
                </c:pt>
                <c:pt idx="5">
                  <c:v>113.640291360373</c:v>
                </c:pt>
                <c:pt idx="6">
                  <c:v>115.611704075792</c:v>
                </c:pt>
                <c:pt idx="7">
                  <c:v>116.625220525338</c:v>
                </c:pt>
                <c:pt idx="8">
                  <c:v>117.612789165983</c:v>
                </c:pt>
                <c:pt idx="9">
                  <c:v>117.280992422992</c:v>
                </c:pt>
                <c:pt idx="10">
                  <c:v>117.064346841506</c:v>
                </c:pt>
              </c:numCache>
            </c:numRef>
          </c:val>
          <c:smooth val="0"/>
        </c:ser>
        <c:ser>
          <c:idx val="1"/>
          <c:order val="1"/>
          <c:tx>
            <c:strRef>
              <c:f>'Source Figure V 1-3'!$D$3</c:f>
              <c:strCache>
                <c:ptCount val="1"/>
                <c:pt idx="0">
                  <c:v>FPH</c:v>
                </c:pt>
              </c:strCache>
            </c:strRef>
          </c:tx>
          <c:spPr>
            <a:solidFill>
              <a:srgbClr val="a5a5a5"/>
            </a:solidFill>
            <a:ln w="19080">
              <a:solidFill>
                <a:srgbClr val="a5a5a5"/>
              </a:solidFill>
              <a:round/>
            </a:ln>
          </c:spPr>
          <c:marker>
            <c:symbol val="triangle"/>
            <c:size val="5"/>
            <c:spPr>
              <a:solidFill>
                <a:srgbClr val="a5a5a5"/>
              </a:solidFill>
            </c:spPr>
          </c:marker>
          <c:dLbls>
            <c:numFmt formatCode="#,##0.0" sourceLinked="1"/>
            <c:txPr>
              <a:bodyPr/>
              <a:lstStyle/>
              <a:p>
                <a:pPr>
                  <a:defRPr b="0" sz="95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1-3'!$A$4:$A$14</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'Source Figure V 1-3'!$D$4:$D$14</c:f>
              <c:numCache>
                <c:formatCode>General</c:formatCode>
                <c:ptCount val="11"/>
                <c:pt idx="0">
                  <c:v>100</c:v>
                </c:pt>
                <c:pt idx="1">
                  <c:v>101.649616743747</c:v>
                </c:pt>
                <c:pt idx="2">
                  <c:v>102.747245982037</c:v>
                </c:pt>
                <c:pt idx="3">
                  <c:v>103.786626710399</c:v>
                </c:pt>
                <c:pt idx="4">
                  <c:v>105.183927957485</c:v>
                </c:pt>
                <c:pt idx="5">
                  <c:v>106.97248870784</c:v>
                </c:pt>
                <c:pt idx="6">
                  <c:v>107.687666754118</c:v>
                </c:pt>
                <c:pt idx="7">
                  <c:v>109.176366069627</c:v>
                </c:pt>
                <c:pt idx="8">
                  <c:v>109.970061213028</c:v>
                </c:pt>
                <c:pt idx="9">
                  <c:v>110.177577449208</c:v>
                </c:pt>
                <c:pt idx="10">
                  <c:v>110.595451312296</c:v>
                </c:pt>
              </c:numCache>
            </c:numRef>
          </c:val>
          <c:smooth val="0"/>
        </c:ser>
        <c:ser>
          <c:idx val="2"/>
          <c:order val="2"/>
          <c:tx>
            <c:strRef>
              <c:f>'Source Figure V 1-3'!$E$3</c:f>
              <c:strCache>
                <c:ptCount val="1"/>
                <c:pt idx="0">
                  <c:v>Ensemble FP</c:v>
                </c:pt>
              </c:strCache>
            </c:strRef>
          </c:tx>
          <c:spPr>
            <a:solidFill>
              <a:srgbClr val="ffc000"/>
            </a:solidFill>
            <a:ln w="19080">
              <a:solidFill>
                <a:srgbClr val="ffc000"/>
              </a:solidFill>
              <a:round/>
            </a:ln>
          </c:spPr>
          <c:marker>
            <c:symbol val="x"/>
            <c:size val="5"/>
            <c:spPr>
              <a:solidFill>
                <a:srgbClr val="ffc000"/>
              </a:solidFill>
            </c:spPr>
          </c:marker>
          <c:dLbls>
            <c:numFmt formatCode="#,##0.0" sourceLinked="1"/>
            <c:txPr>
              <a:bodyPr/>
              <a:lstStyle/>
              <a:p>
                <a:pPr>
                  <a:defRPr b="0" sz="95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1-3'!$A$4:$A$14</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'Source Figure V 1-3'!$E$4:$E$14</c:f>
              <c:numCache>
                <c:formatCode>General</c:formatCode>
                <c:ptCount val="11"/>
                <c:pt idx="0">
                  <c:v>100</c:v>
                </c:pt>
                <c:pt idx="1">
                  <c:v>100.896229999451</c:v>
                </c:pt>
                <c:pt idx="2">
                  <c:v>100.889947793742</c:v>
                </c:pt>
                <c:pt idx="3">
                  <c:v>101.305382157482</c:v>
                </c:pt>
                <c:pt idx="4">
                  <c:v>101.185813350026</c:v>
                </c:pt>
                <c:pt idx="5">
                  <c:v>101.116709087229</c:v>
                </c:pt>
                <c:pt idx="6">
                  <c:v>101.554883530916</c:v>
                </c:pt>
                <c:pt idx="7">
                  <c:v>102.171517758328</c:v>
                </c:pt>
                <c:pt idx="8">
                  <c:v>102.477464938145</c:v>
                </c:pt>
                <c:pt idx="9">
                  <c:v>102.520688018141</c:v>
                </c:pt>
                <c:pt idx="10">
                  <c:v>103.077114639345</c:v>
                </c:pt>
              </c:numCache>
            </c:numRef>
          </c:val>
          <c:smooth val="0"/>
        </c:ser>
        <c:ser>
          <c:idx val="3"/>
          <c:order val="3"/>
          <c:tx>
            <c:strRef>
              <c:f>'Source Figure V 1-3'!$F$3</c:f>
              <c:strCache>
                <c:ptCount val="1"/>
                <c:pt idx="0">
                  <c:v>Emploi total</c:v>
                </c:pt>
              </c:strCache>
            </c:strRef>
          </c:tx>
          <c:spPr>
            <a:solidFill>
              <a:srgbClr val="4472c4"/>
            </a:solidFill>
            <a:ln w="19080">
              <a:solidFill>
                <a:srgbClr val="4472c4"/>
              </a:solidFill>
              <a:round/>
            </a:ln>
          </c:spPr>
          <c:marker>
            <c:symbol val="square"/>
            <c:size val="5"/>
            <c:spPr>
              <a:solidFill>
                <a:srgbClr val="4472c4"/>
              </a:solidFill>
            </c:spPr>
          </c:marker>
          <c:dLbls>
            <c:numFmt formatCode="#,##0.0" sourceLinked="1"/>
            <c:txPr>
              <a:bodyPr/>
              <a:lstStyle/>
              <a:p>
                <a:pPr>
                  <a:defRPr b="0" sz="95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1-3'!$A$4:$A$14</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'Source Figure V 1-3'!$F$4:$F$14</c:f>
              <c:numCache>
                <c:formatCode>General</c:formatCode>
                <c:ptCount val="11"/>
                <c:pt idx="0">
                  <c:v>100</c:v>
                </c:pt>
                <c:pt idx="1">
                  <c:v>101.377374416579</c:v>
                </c:pt>
                <c:pt idx="2">
                  <c:v>100.825104722378</c:v>
                </c:pt>
                <c:pt idx="3">
                  <c:v>99.9956877366354</c:v>
                </c:pt>
                <c:pt idx="4">
                  <c:v>100.558231867026</c:v>
                </c:pt>
                <c:pt idx="5">
                  <c:v>101.004457380401</c:v>
                </c:pt>
                <c:pt idx="6">
                  <c:v>101.320002564859</c:v>
                </c:pt>
                <c:pt idx="7">
                  <c:v>102.01165211059</c:v>
                </c:pt>
                <c:pt idx="8">
                  <c:v>102.153394332486</c:v>
                </c:pt>
                <c:pt idx="9">
                  <c:v>102.511499681455</c:v>
                </c:pt>
                <c:pt idx="10">
                  <c:v>103.444073506466</c:v>
                </c:pt>
              </c:numCache>
            </c:numRef>
          </c:val>
          <c:smooth val="0"/>
        </c:ser>
        <c:ser>
          <c:idx val="4"/>
          <c:order val="4"/>
          <c:tx>
            <c:strRef>
              <c:f>'Source Figure V 1-3'!$B$3</c:f>
              <c:strCache>
                <c:ptCount val="1"/>
                <c:pt idx="0">
                  <c:v>FPE</c:v>
                </c:pt>
              </c:strCache>
            </c:strRef>
          </c:tx>
          <c:spPr>
            <a:solidFill>
              <a:srgbClr val="5b9bd5"/>
            </a:solidFill>
            <a:ln w="19080">
              <a:solidFill>
                <a:srgbClr val="5b9bd5"/>
              </a:solidFill>
              <a:round/>
            </a:ln>
          </c:spPr>
          <c:marker>
            <c:symbol val="diamond"/>
            <c:size val="5"/>
            <c:spPr>
              <a:solidFill>
                <a:srgbClr val="5b9bd5"/>
              </a:solidFill>
            </c:spPr>
          </c:marker>
          <c:dLbls>
            <c:numFmt formatCode="#,##0.0" sourceLinked="1"/>
            <c:txPr>
              <a:bodyPr/>
              <a:lstStyle/>
              <a:p>
                <a:pPr>
                  <a:defRPr b="0" sz="95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1-3'!$A$4:$A$14</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'Source Figure V 1-3'!$B$4:$B$14</c:f>
              <c:numCache>
                <c:formatCode>General</c:formatCode>
                <c:ptCount val="11"/>
                <c:pt idx="0">
                  <c:v>100</c:v>
                </c:pt>
                <c:pt idx="1">
                  <c:v>97.6639871510048</c:v>
                </c:pt>
                <c:pt idx="2">
                  <c:v>94.6936759228894</c:v>
                </c:pt>
                <c:pt idx="3">
                  <c:v>93.7304163960546</c:v>
                </c:pt>
                <c:pt idx="4">
                  <c:v>92.762364157764</c:v>
                </c:pt>
                <c:pt idx="5">
                  <c:v>91.1700518178906</c:v>
                </c:pt>
                <c:pt idx="6">
                  <c:v>90.5657550577258</c:v>
                </c:pt>
                <c:pt idx="7">
                  <c:v>90.5936433550943</c:v>
                </c:pt>
                <c:pt idx="8">
                  <c:v>90.2908722999015</c:v>
                </c:pt>
                <c:pt idx="9">
                  <c:v>90.4966192515294</c:v>
                </c:pt>
                <c:pt idx="10">
                  <c:v>91.5782247872244</c:v>
                </c:pt>
              </c:numCache>
            </c:numRef>
          </c:val>
          <c:smooth val="0"/>
        </c:ser>
        <c:hiLowLines>
          <c:spPr>
            <a:ln>
              <a:noFill/>
            </a:ln>
          </c:spPr>
        </c:hiLowLines>
        <c:marker val="1"/>
        <c:axId val="51870333"/>
        <c:axId val="23092025"/>
      </c:lineChart>
      <c:catAx>
        <c:axId val="51870333"/>
        <c:scaling>
          <c:orientation val="minMax"/>
        </c:scaling>
        <c:delete val="0"/>
        <c:axPos val="b"/>
        <c:numFmt formatCode="General" sourceLinked="1"/>
        <c:majorTickMark val="out"/>
        <c:minorTickMark val="none"/>
        <c:tickLblPos val="nextTo"/>
        <c:spPr>
          <a:ln w="3240">
            <a:solidFill>
              <a:srgbClr val="000000"/>
            </a:solidFill>
            <a:round/>
          </a:ln>
        </c:spPr>
        <c:txPr>
          <a:bodyPr rot="-5400000"/>
          <a:lstStyle/>
          <a:p>
            <a:pPr>
              <a:defRPr b="0" sz="850" spc="-1" strike="noStrike">
                <a:solidFill>
                  <a:srgbClr val="000000"/>
                </a:solidFill>
                <a:latin typeface="Arial"/>
                <a:ea typeface="Arial"/>
              </a:defRPr>
            </a:pPr>
          </a:p>
        </c:txPr>
        <c:crossAx val="23092025"/>
        <c:crosses val="autoZero"/>
        <c:auto val="1"/>
        <c:lblAlgn val="ctr"/>
        <c:lblOffset val="100"/>
      </c:catAx>
      <c:valAx>
        <c:axId val="23092025"/>
        <c:scaling>
          <c:orientation val="minMax"/>
          <c:max val="140"/>
          <c:min val="80"/>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850" spc="-1" strike="noStrike">
                <a:solidFill>
                  <a:srgbClr val="000000"/>
                </a:solidFill>
                <a:latin typeface="Arial"/>
                <a:ea typeface="Arial"/>
              </a:defRPr>
            </a:pPr>
          </a:p>
        </c:txPr>
        <c:crossAx val="51870333"/>
        <c:crosses val="autoZero"/>
        <c:crossBetween val="midCat"/>
        <c:majorUnit val="10"/>
      </c:valAx>
      <c:spPr>
        <a:solidFill>
          <a:srgbClr val="ffffff"/>
        </a:solidFill>
        <a:ln w="25560">
          <a:noFill/>
        </a:ln>
      </c:spPr>
    </c:plotArea>
    <c:legend>
      <c:layout>
        <c:manualLayout>
          <c:xMode val="edge"/>
          <c:yMode val="edge"/>
          <c:x val="0.186147674936859"/>
          <c:y val="0.0273037542662116"/>
          <c:w val="0.266234393656768"/>
          <c:h val="0.252559726962457"/>
        </c:manualLayout>
      </c:layout>
      <c:spPr>
        <a:solidFill>
          <a:srgbClr val="ffffff"/>
        </a:solidFill>
        <a:ln w="3240">
          <a:solidFill>
            <a:srgbClr val="000000"/>
          </a:solidFill>
          <a:round/>
        </a:ln>
      </c:spPr>
      <c:txPr>
        <a:bodyPr/>
        <a:lstStyle/>
        <a:p>
          <a:pPr>
            <a:defRPr b="0" sz="520" spc="-1" strike="noStrike">
              <a:solidFill>
                <a:srgbClr val="000000"/>
              </a:solidFill>
              <a:latin typeface="Arial"/>
              <a:ea typeface="Arial"/>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06738962044926"/>
          <c:y val="0.0225067908420644"/>
          <c:w val="0.91985540924348"/>
          <c:h val="0.883818393480792"/>
        </c:manualLayout>
      </c:layout>
      <c:barChart>
        <c:barDir val="bar"/>
        <c:grouping val="clustered"/>
        <c:varyColors val="0"/>
        <c:ser>
          <c:idx val="0"/>
          <c:order val="0"/>
          <c:spPr>
            <a:solidFill>
              <a:srgbClr val="5b9bd5"/>
            </a:solidFill>
            <a:ln>
              <a:noFill/>
            </a:ln>
          </c:spPr>
          <c:invertIfNegative val="0"/>
          <c:dPt>
            <c:idx val="9"/>
            <c:invertIfNegative val="0"/>
            <c:spPr>
              <a:solidFill>
                <a:srgbClr val="ed7d31"/>
              </a:solidFill>
              <a:ln>
                <a:noFill/>
              </a:ln>
            </c:spPr>
          </c:dPt>
          <c:dLbls>
            <c:numFmt formatCode="0.0" sourceLinked="1"/>
            <c:dLbl>
              <c:idx val="9"/>
              <c:txPr>
                <a:bodyPr/>
                <a:lstStyle/>
                <a:p>
                  <a:pPr>
                    <a:defRPr b="0" sz="800" spc="-1" strike="noStrike">
                      <a:solidFill>
                        <a:srgbClr val="000000"/>
                      </a:solidFill>
                      <a:latin typeface="Calibri"/>
                      <a:ea typeface="Calibri"/>
                    </a:defRPr>
                  </a:pPr>
                </a:p>
              </c:txPr>
              <c:dLblPos val="outEnd"/>
              <c:showLegendKey val="0"/>
              <c:showVal val="0"/>
              <c:showCatName val="0"/>
              <c:showSerName val="0"/>
              <c:showPercent val="0"/>
            </c:dLbl>
            <c:txPr>
              <a:bodyPr/>
              <a:lstStyle/>
              <a:p>
                <a:pPr>
                  <a:defRPr b="0" sz="800" spc="-1" strike="noStrike">
                    <a:solidFill>
                      <a:srgbClr val="000000"/>
                    </a:solidFill>
                    <a:latin typeface="Calibri"/>
                    <a:ea typeface="Calibri"/>
                  </a:defRPr>
                </a:pPr>
              </a:p>
            </c:txPr>
            <c:dLblPos val="outEnd"/>
            <c:showLegendKey val="0"/>
            <c:showVal val="0"/>
            <c:showCatName val="0"/>
            <c:showSerName val="0"/>
            <c:showPercent val="0"/>
            <c:showLeaderLines val="0"/>
          </c:dLbls>
          <c:cat>
            <c:strRef>
              <c:f>'Source Figure V 1-10'!$A$4:$A$21</c:f>
              <c:strCache>
                <c:ptCount val="18"/>
                <c:pt idx="0">
                  <c:v>Corse</c:v>
                </c:pt>
                <c:pt idx="1">
                  <c:v>La Réunion</c:v>
                </c:pt>
                <c:pt idx="2">
                  <c:v>Occitanie</c:v>
                </c:pt>
                <c:pt idx="3">
                  <c:v>Nouvelle-Aquitaine</c:v>
                </c:pt>
                <c:pt idx="4">
                  <c:v>Pays de la Loire</c:v>
                </c:pt>
                <c:pt idx="5">
                  <c:v>Bretagne</c:v>
                </c:pt>
                <c:pt idx="6">
                  <c:v>Guadeloupe</c:v>
                </c:pt>
                <c:pt idx="7">
                  <c:v>Guyane</c:v>
                </c:pt>
                <c:pt idx="8">
                  <c:v>Haut-de-France</c:v>
                </c:pt>
                <c:pt idx="9">
                  <c:v>France métropolitaine</c:v>
                </c:pt>
                <c:pt idx="10">
                  <c:v>Normandie</c:v>
                </c:pt>
                <c:pt idx="11">
                  <c:v>Île-de-France</c:v>
                </c:pt>
                <c:pt idx="12">
                  <c:v>Bourgogne-Franche-Comté</c:v>
                </c:pt>
                <c:pt idx="13">
                  <c:v>Auvergne-Rhône-Alpes</c:v>
                </c:pt>
                <c:pt idx="14">
                  <c:v>Martinique</c:v>
                </c:pt>
                <c:pt idx="15">
                  <c:v>Provence-Alpes-Côte d'Azur</c:v>
                </c:pt>
                <c:pt idx="16">
                  <c:v>Centre-Val de Loire</c:v>
                </c:pt>
                <c:pt idx="17">
                  <c:v>Grand-Est</c:v>
                </c:pt>
              </c:strCache>
            </c:strRef>
          </c:cat>
          <c:val>
            <c:numRef>
              <c:f>'Source Figure V 1-10'!$B$4:$B$21</c:f>
              <c:numCache>
                <c:formatCode>General</c:formatCode>
                <c:ptCount val="18"/>
                <c:pt idx="0">
                  <c:v>1.79688636694311</c:v>
                </c:pt>
                <c:pt idx="1">
                  <c:v>1.30123524095089</c:v>
                </c:pt>
                <c:pt idx="2">
                  <c:v>1.08322781684134</c:v>
                </c:pt>
                <c:pt idx="3">
                  <c:v>0.995785723595599</c:v>
                </c:pt>
                <c:pt idx="4">
                  <c:v>0.961445194131994</c:v>
                </c:pt>
                <c:pt idx="5">
                  <c:v>0.814902419953723</c:v>
                </c:pt>
                <c:pt idx="6">
                  <c:v>0.732899022801292</c:v>
                </c:pt>
                <c:pt idx="7">
                  <c:v>0.678590688477443</c:v>
                </c:pt>
                <c:pt idx="8">
                  <c:v>0.56070302159108</c:v>
                </c:pt>
                <c:pt idx="9">
                  <c:v>0.464050578603348</c:v>
                </c:pt>
                <c:pt idx="10">
                  <c:v>0.446583161187863</c:v>
                </c:pt>
                <c:pt idx="11">
                  <c:v>0.328417658494939</c:v>
                </c:pt>
                <c:pt idx="12">
                  <c:v>0.313132828320706</c:v>
                </c:pt>
                <c:pt idx="13">
                  <c:v>0.270515827999152</c:v>
                </c:pt>
                <c:pt idx="14">
                  <c:v>0.123023767144792</c:v>
                </c:pt>
                <c:pt idx="15">
                  <c:v>0.0214990666875803</c:v>
                </c:pt>
                <c:pt idx="16">
                  <c:v>0.00963370512299111</c:v>
                </c:pt>
                <c:pt idx="17">
                  <c:v>-0.192769295488848</c:v>
                </c:pt>
              </c:numCache>
            </c:numRef>
          </c:val>
        </c:ser>
        <c:gapWidth val="150"/>
        <c:overlap val="0"/>
        <c:axId val="76709189"/>
        <c:axId val="10432639"/>
      </c:barChart>
      <c:catAx>
        <c:axId val="76709189"/>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800" spc="-1" strike="noStrike">
                <a:solidFill>
                  <a:srgbClr val="000000"/>
                </a:solidFill>
                <a:latin typeface="Calibri"/>
                <a:ea typeface="Calibri"/>
              </a:defRPr>
            </a:pPr>
          </a:p>
        </c:txPr>
        <c:crossAx val="10432639"/>
        <c:crosses val="autoZero"/>
        <c:auto val="1"/>
        <c:lblAlgn val="ctr"/>
        <c:lblOffset val="100"/>
      </c:catAx>
      <c:valAx>
        <c:axId val="10432639"/>
        <c:scaling>
          <c:orientation val="minMax"/>
          <c:min val="-1.5"/>
        </c:scaling>
        <c:delete val="0"/>
        <c:axPos val="l"/>
        <c:majorGridlines>
          <c:spPr>
            <a:ln w="1440">
              <a:solidFill>
                <a:srgbClr val="8b8b8b"/>
              </a:solidFill>
              <a:prstDash val="sysDash"/>
              <a:round/>
            </a:ln>
          </c:spPr>
        </c:majorGridlines>
        <c:numFmt formatCode="0.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Calibri"/>
                <a:ea typeface="Calibri"/>
              </a:defRPr>
            </a:pPr>
          </a:p>
        </c:txPr>
        <c:crossAx val="76709189"/>
        <c:crosses val="autoZero"/>
      </c:valAx>
      <c:spPr>
        <a:solidFill>
          <a:srgbClr val="ffffff"/>
        </a:solidFill>
        <a:ln>
          <a:noFill/>
        </a:ln>
      </c:spPr>
    </c:plotArea>
    <c:plotVisOnly val="1"/>
    <c:dispBlanksAs val="gap"/>
  </c:chart>
  <c:spPr>
    <a:no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12166172106825"/>
          <c:y val="0.0715054921387034"/>
          <c:w val="0.88578964721398"/>
          <c:h val="0.901249192332544"/>
        </c:manualLayout>
      </c:layout>
      <c:barChart>
        <c:barDir val="col"/>
        <c:grouping val="clustered"/>
        <c:varyColors val="0"/>
        <c:ser>
          <c:idx val="0"/>
          <c:order val="0"/>
          <c:spPr>
            <a:solidFill>
              <a:srgbClr val="5b9bd5"/>
            </a:solidFill>
            <a:ln>
              <a:noFill/>
            </a:ln>
          </c:spPr>
          <c:invertIfNegative val="0"/>
          <c:dLbls>
            <c:numFmt formatCode="0.0"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howLeaderLines val="0"/>
          </c:dLbls>
          <c:cat>
            <c:strRef>
              <c:f>'Source Figure V 1-11'!$A$3:$A$7</c:f>
              <c:strCache>
                <c:ptCount val="5"/>
                <c:pt idx="0">
                  <c:v>Catégorie A</c:v>
                </c:pt>
                <c:pt idx="1">
                  <c:v>dont A+</c:v>
                </c:pt>
                <c:pt idx="2">
                  <c:v>Catégorie B</c:v>
                </c:pt>
                <c:pt idx="3">
                  <c:v>Catégorie C</c:v>
                </c:pt>
                <c:pt idx="4">
                  <c:v>Toutes catégories</c:v>
                </c:pt>
              </c:strCache>
            </c:strRef>
          </c:cat>
          <c:val>
            <c:numRef>
              <c:f>'Source Figure V 1-11'!$B$3:$B$7</c:f>
              <c:numCache>
                <c:formatCode>General</c:formatCode>
                <c:ptCount val="5"/>
                <c:pt idx="0">
                  <c:v>0.302000000000007</c:v>
                </c:pt>
                <c:pt idx="1">
                  <c:v>0.695999999999998</c:v>
                </c:pt>
                <c:pt idx="2">
                  <c:v>0.0790000000000006</c:v>
                </c:pt>
                <c:pt idx="3">
                  <c:v>-0.00300000000000011</c:v>
                </c:pt>
                <c:pt idx="4">
                  <c:v>0.116999999999997</c:v>
                </c:pt>
              </c:numCache>
            </c:numRef>
          </c:val>
        </c:ser>
        <c:gapWidth val="105"/>
        <c:overlap val="0"/>
        <c:axId val="34240879"/>
        <c:axId val="28587198"/>
      </c:barChart>
      <c:catAx>
        <c:axId val="34240879"/>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28587198"/>
        <c:crosses val="autoZero"/>
        <c:auto val="1"/>
        <c:lblAlgn val="ctr"/>
        <c:lblOffset val="100"/>
      </c:catAx>
      <c:valAx>
        <c:axId val="28587198"/>
        <c:scaling>
          <c:orientation val="minMax"/>
          <c:min val="-0.5"/>
        </c:scaling>
        <c:delete val="0"/>
        <c:axPos val="l"/>
        <c:majorGridlines>
          <c:spPr>
            <a:ln w="1800">
              <a:solidFill>
                <a:srgbClr val="b5d2ec"/>
              </a:solidFill>
              <a:prstDash val="sysDot"/>
              <a:round/>
            </a:ln>
          </c:spPr>
        </c:majorGridlines>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34240879"/>
        <c:crosses val="autoZero"/>
      </c:valAx>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14471516517818"/>
          <c:y val="0.0709979906229069"/>
          <c:w val="0.773779589005463"/>
          <c:h val="0.816476892163429"/>
        </c:manualLayout>
      </c:layout>
      <c:scatterChart>
        <c:scatterStyle val="line"/>
        <c:varyColors val="0"/>
        <c:ser>
          <c:idx val="0"/>
          <c:order val="0"/>
          <c:tx>
            <c:strRef>
              <c:f>'Source Figure V 1-12'!$B$3</c:f>
              <c:strCache>
                <c:ptCount val="1"/>
                <c:pt idx="0">
                  <c:v>FPE </c:v>
                </c:pt>
              </c:strCache>
            </c:strRef>
          </c:tx>
          <c:spPr>
            <a:solidFill>
              <a:srgbClr val="0000ff"/>
            </a:solidFill>
            <a:ln w="25560">
              <a:solidFill>
                <a:srgbClr val="0000ff"/>
              </a:solidFill>
              <a:prstDash val="sysDash"/>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1-12'!$B$5:$B$80</c:f>
              <c:numCache>
                <c:formatCode>General</c:formatCode>
                <c:ptCount val="76"/>
                <c:pt idx="0">
                  <c:v>0</c:v>
                </c:pt>
                <c:pt idx="1">
                  <c:v>-6</c:v>
                </c:pt>
                <c:pt idx="2">
                  <c:v>-43</c:v>
                </c:pt>
                <c:pt idx="3">
                  <c:v>-154</c:v>
                </c:pt>
                <c:pt idx="4">
                  <c:v>-722</c:v>
                </c:pt>
                <c:pt idx="5">
                  <c:v>-1980</c:v>
                </c:pt>
                <c:pt idx="6">
                  <c:v>-3722</c:v>
                </c:pt>
                <c:pt idx="7">
                  <c:v>-5445</c:v>
                </c:pt>
                <c:pt idx="8">
                  <c:v>-9079</c:v>
                </c:pt>
                <c:pt idx="9">
                  <c:v>-13271</c:v>
                </c:pt>
                <c:pt idx="10">
                  <c:v>-17871</c:v>
                </c:pt>
                <c:pt idx="11">
                  <c:v>-20931</c:v>
                </c:pt>
                <c:pt idx="12">
                  <c:v>-22520</c:v>
                </c:pt>
                <c:pt idx="13">
                  <c:v>-24294</c:v>
                </c:pt>
                <c:pt idx="14">
                  <c:v>-25433</c:v>
                </c:pt>
                <c:pt idx="15">
                  <c:v>-25948</c:v>
                </c:pt>
                <c:pt idx="16">
                  <c:v>-27441</c:v>
                </c:pt>
                <c:pt idx="17">
                  <c:v>-28826</c:v>
                </c:pt>
                <c:pt idx="18">
                  <c:v>-29656</c:v>
                </c:pt>
                <c:pt idx="19">
                  <c:v>-30689</c:v>
                </c:pt>
                <c:pt idx="20">
                  <c:v>-32840</c:v>
                </c:pt>
                <c:pt idx="21">
                  <c:v>-35300</c:v>
                </c:pt>
                <c:pt idx="22">
                  <c:v>-37913</c:v>
                </c:pt>
                <c:pt idx="23">
                  <c:v>-38147</c:v>
                </c:pt>
                <c:pt idx="24">
                  <c:v>-39204</c:v>
                </c:pt>
                <c:pt idx="25">
                  <c:v>-40467</c:v>
                </c:pt>
                <c:pt idx="26">
                  <c:v>-39558</c:v>
                </c:pt>
                <c:pt idx="27">
                  <c:v>-40258</c:v>
                </c:pt>
                <c:pt idx="28">
                  <c:v>-41581</c:v>
                </c:pt>
                <c:pt idx="29">
                  <c:v>-43359</c:v>
                </c:pt>
                <c:pt idx="30">
                  <c:v>-44440</c:v>
                </c:pt>
                <c:pt idx="31">
                  <c:v>-43897</c:v>
                </c:pt>
                <c:pt idx="32">
                  <c:v>-42505</c:v>
                </c:pt>
                <c:pt idx="33">
                  <c:v>-40584</c:v>
                </c:pt>
                <c:pt idx="34">
                  <c:v>-38334</c:v>
                </c:pt>
                <c:pt idx="35">
                  <c:v>-37070</c:v>
                </c:pt>
                <c:pt idx="36">
                  <c:v>-36496</c:v>
                </c:pt>
                <c:pt idx="37">
                  <c:v>-35710</c:v>
                </c:pt>
                <c:pt idx="38">
                  <c:v>-35801</c:v>
                </c:pt>
                <c:pt idx="39">
                  <c:v>-35761</c:v>
                </c:pt>
                <c:pt idx="40">
                  <c:v>-34921</c:v>
                </c:pt>
                <c:pt idx="41">
                  <c:v>-35390</c:v>
                </c:pt>
                <c:pt idx="42">
                  <c:v>-34380</c:v>
                </c:pt>
                <c:pt idx="43">
                  <c:v>-33579</c:v>
                </c:pt>
                <c:pt idx="44">
                  <c:v>-30813</c:v>
                </c:pt>
                <c:pt idx="45">
                  <c:v>-28340</c:v>
                </c:pt>
                <c:pt idx="46">
                  <c:v>-24274</c:v>
                </c:pt>
                <c:pt idx="47">
                  <c:v>-20858</c:v>
                </c:pt>
                <c:pt idx="48">
                  <c:v>-12310</c:v>
                </c:pt>
                <c:pt idx="49">
                  <c:v>-8561</c:v>
                </c:pt>
                <c:pt idx="50">
                  <c:v>-5829</c:v>
                </c:pt>
                <c:pt idx="51">
                  <c:v>-2506</c:v>
                </c:pt>
                <c:pt idx="52">
                  <c:v>-1025</c:v>
                </c:pt>
                <c:pt idx="53">
                  <c:v>-566</c:v>
                </c:pt>
                <c:pt idx="54">
                  <c:v>-214</c:v>
                </c:pt>
                <c:pt idx="55">
                  <c:v>-152</c:v>
                </c:pt>
                <c:pt idx="56">
                  <c:v>-99</c:v>
                </c:pt>
                <c:pt idx="57">
                  <c:v>-70</c:v>
                </c:pt>
                <c:pt idx="58">
                  <c:v>-44</c:v>
                </c:pt>
                <c:pt idx="59">
                  <c:v>-46</c:v>
                </c:pt>
                <c:pt idx="60">
                  <c:v>-25</c:v>
                </c:pt>
                <c:pt idx="61">
                  <c:v>-14</c:v>
                </c:pt>
                <c:pt idx="62">
                  <c:v>-9</c:v>
                </c:pt>
                <c:pt idx="63">
                  <c:v>-8</c:v>
                </c:pt>
                <c:pt idx="64">
                  <c:v>-7</c:v>
                </c:pt>
                <c:pt idx="65">
                  <c:v>-3</c:v>
                </c:pt>
                <c:pt idx="66">
                  <c:v>-5</c:v>
                </c:pt>
                <c:pt idx="67">
                  <c:v>0</c:v>
                </c:pt>
                <c:pt idx="68">
                  <c:v>-2</c:v>
                </c:pt>
                <c:pt idx="69">
                  <c:v>-5</c:v>
                </c:pt>
                <c:pt idx="70">
                  <c:v>-2</c:v>
                </c:pt>
                <c:pt idx="71">
                  <c:v>0</c:v>
                </c:pt>
                <c:pt idx="72">
                  <c:v>-1</c:v>
                </c:pt>
                <c:pt idx="73">
                  <c:v>-2</c:v>
                </c:pt>
                <c:pt idx="74">
                  <c:v>-1</c:v>
                </c:pt>
                <c:pt idx="75">
                  <c:v>-3</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1"/>
          <c:order val="1"/>
          <c:tx>
            <c:strRef>
              <c:f>'Source Figure V 1-12'!$C$3</c:f>
              <c:strCache>
                <c:ptCount val="1"/>
                <c:pt idx="0">
                  <c:v>FPE </c:v>
                </c:pt>
              </c:strCache>
            </c:strRef>
          </c:tx>
          <c:spPr>
            <a:solidFill>
              <a:srgbClr val="0000ff"/>
            </a:solidFill>
            <a:ln w="25560">
              <a:solidFill>
                <a:srgbClr val="0000ff"/>
              </a:solidFill>
              <a:prstDash val="sysDash"/>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1-12'!$C$5:$C$80</c:f>
              <c:numCache>
                <c:formatCode>General</c:formatCode>
                <c:ptCount val="76"/>
                <c:pt idx="0">
                  <c:v>1</c:v>
                </c:pt>
                <c:pt idx="1">
                  <c:v>22</c:v>
                </c:pt>
                <c:pt idx="2">
                  <c:v>84</c:v>
                </c:pt>
                <c:pt idx="3">
                  <c:v>368</c:v>
                </c:pt>
                <c:pt idx="4">
                  <c:v>2249</c:v>
                </c:pt>
                <c:pt idx="5">
                  <c:v>5732</c:v>
                </c:pt>
                <c:pt idx="6">
                  <c:v>9950</c:v>
                </c:pt>
                <c:pt idx="7">
                  <c:v>12980</c:v>
                </c:pt>
                <c:pt idx="8">
                  <c:v>15930</c:v>
                </c:pt>
                <c:pt idx="9">
                  <c:v>18241</c:v>
                </c:pt>
                <c:pt idx="10">
                  <c:v>21373</c:v>
                </c:pt>
                <c:pt idx="11">
                  <c:v>23074</c:v>
                </c:pt>
                <c:pt idx="12">
                  <c:v>23430</c:v>
                </c:pt>
                <c:pt idx="13">
                  <c:v>23074</c:v>
                </c:pt>
                <c:pt idx="14">
                  <c:v>23047</c:v>
                </c:pt>
                <c:pt idx="15">
                  <c:v>22439</c:v>
                </c:pt>
                <c:pt idx="16">
                  <c:v>22308</c:v>
                </c:pt>
                <c:pt idx="17">
                  <c:v>22588</c:v>
                </c:pt>
                <c:pt idx="18">
                  <c:v>22453</c:v>
                </c:pt>
                <c:pt idx="19">
                  <c:v>23037</c:v>
                </c:pt>
                <c:pt idx="20">
                  <c:v>24638</c:v>
                </c:pt>
                <c:pt idx="21">
                  <c:v>26268</c:v>
                </c:pt>
                <c:pt idx="22">
                  <c:v>27233</c:v>
                </c:pt>
                <c:pt idx="23">
                  <c:v>27293</c:v>
                </c:pt>
                <c:pt idx="24">
                  <c:v>29923</c:v>
                </c:pt>
                <c:pt idx="25">
                  <c:v>31104</c:v>
                </c:pt>
                <c:pt idx="26">
                  <c:v>30493</c:v>
                </c:pt>
                <c:pt idx="27">
                  <c:v>31535</c:v>
                </c:pt>
                <c:pt idx="28">
                  <c:v>32884</c:v>
                </c:pt>
                <c:pt idx="29">
                  <c:v>33731</c:v>
                </c:pt>
                <c:pt idx="30">
                  <c:v>33740</c:v>
                </c:pt>
                <c:pt idx="31">
                  <c:v>33476</c:v>
                </c:pt>
                <c:pt idx="32">
                  <c:v>32359</c:v>
                </c:pt>
                <c:pt idx="33">
                  <c:v>31063</c:v>
                </c:pt>
                <c:pt idx="34">
                  <c:v>29746</c:v>
                </c:pt>
                <c:pt idx="35">
                  <c:v>28826</c:v>
                </c:pt>
                <c:pt idx="36">
                  <c:v>28117</c:v>
                </c:pt>
                <c:pt idx="37">
                  <c:v>27219</c:v>
                </c:pt>
                <c:pt idx="38">
                  <c:v>26735</c:v>
                </c:pt>
                <c:pt idx="39">
                  <c:v>26288</c:v>
                </c:pt>
                <c:pt idx="40">
                  <c:v>25391</c:v>
                </c:pt>
                <c:pt idx="41">
                  <c:v>25499</c:v>
                </c:pt>
                <c:pt idx="42">
                  <c:v>24450</c:v>
                </c:pt>
                <c:pt idx="43">
                  <c:v>23551</c:v>
                </c:pt>
                <c:pt idx="44">
                  <c:v>21468</c:v>
                </c:pt>
                <c:pt idx="45">
                  <c:v>19337</c:v>
                </c:pt>
                <c:pt idx="46">
                  <c:v>16580</c:v>
                </c:pt>
                <c:pt idx="47">
                  <c:v>14355</c:v>
                </c:pt>
                <c:pt idx="48">
                  <c:v>9879</c:v>
                </c:pt>
                <c:pt idx="49">
                  <c:v>7354</c:v>
                </c:pt>
                <c:pt idx="50">
                  <c:v>5464</c:v>
                </c:pt>
                <c:pt idx="51">
                  <c:v>2702</c:v>
                </c:pt>
                <c:pt idx="52">
                  <c:v>1262</c:v>
                </c:pt>
                <c:pt idx="53">
                  <c:v>946</c:v>
                </c:pt>
                <c:pt idx="54">
                  <c:v>556</c:v>
                </c:pt>
                <c:pt idx="55">
                  <c:v>385</c:v>
                </c:pt>
                <c:pt idx="56">
                  <c:v>270</c:v>
                </c:pt>
                <c:pt idx="57">
                  <c:v>154</c:v>
                </c:pt>
                <c:pt idx="58">
                  <c:v>134</c:v>
                </c:pt>
                <c:pt idx="59">
                  <c:v>116</c:v>
                </c:pt>
                <c:pt idx="60">
                  <c:v>91</c:v>
                </c:pt>
                <c:pt idx="61">
                  <c:v>68</c:v>
                </c:pt>
                <c:pt idx="62">
                  <c:v>62</c:v>
                </c:pt>
                <c:pt idx="63">
                  <c:v>37</c:v>
                </c:pt>
                <c:pt idx="64">
                  <c:v>35</c:v>
                </c:pt>
                <c:pt idx="65">
                  <c:v>18</c:v>
                </c:pt>
                <c:pt idx="66">
                  <c:v>26</c:v>
                </c:pt>
                <c:pt idx="67">
                  <c:v>21</c:v>
                </c:pt>
                <c:pt idx="68">
                  <c:v>9</c:v>
                </c:pt>
                <c:pt idx="69">
                  <c:v>15</c:v>
                </c:pt>
                <c:pt idx="70">
                  <c:v>12</c:v>
                </c:pt>
                <c:pt idx="71">
                  <c:v>12</c:v>
                </c:pt>
                <c:pt idx="72">
                  <c:v>11</c:v>
                </c:pt>
                <c:pt idx="73">
                  <c:v>10</c:v>
                </c:pt>
                <c:pt idx="74">
                  <c:v>4</c:v>
                </c:pt>
                <c:pt idx="75">
                  <c:v>37</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2"/>
          <c:order val="2"/>
          <c:tx>
            <c:strRef>
              <c:f>'Source Figure V 1-12'!$D$3</c:f>
              <c:strCache>
                <c:ptCount val="1"/>
                <c:pt idx="0">
                  <c:v>FPH </c:v>
                </c:pt>
              </c:strCache>
            </c:strRef>
          </c:tx>
          <c:spPr>
            <a:solidFill>
              <a:srgbClr val="008000"/>
            </a:solidFill>
            <a:ln w="38160">
              <a:solidFill>
                <a:srgbClr val="008000"/>
              </a:solidFill>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1-12'!$D$5:$D$80</c:f>
              <c:numCache>
                <c:formatCode>General</c:formatCode>
                <c:ptCount val="76"/>
                <c:pt idx="0">
                  <c:v>-1</c:v>
                </c:pt>
                <c:pt idx="1">
                  <c:v>0</c:v>
                </c:pt>
                <c:pt idx="2">
                  <c:v>-4</c:v>
                </c:pt>
                <c:pt idx="3">
                  <c:v>-12</c:v>
                </c:pt>
                <c:pt idx="4">
                  <c:v>-662</c:v>
                </c:pt>
                <c:pt idx="5">
                  <c:v>-1864</c:v>
                </c:pt>
                <c:pt idx="6">
                  <c:v>-3239</c:v>
                </c:pt>
                <c:pt idx="7">
                  <c:v>-5405</c:v>
                </c:pt>
                <c:pt idx="8">
                  <c:v>-8926</c:v>
                </c:pt>
                <c:pt idx="9">
                  <c:v>-12720</c:v>
                </c:pt>
                <c:pt idx="10">
                  <c:v>-17599</c:v>
                </c:pt>
                <c:pt idx="11">
                  <c:v>-21813</c:v>
                </c:pt>
                <c:pt idx="12">
                  <c:v>-23638</c:v>
                </c:pt>
                <c:pt idx="13">
                  <c:v>-24887</c:v>
                </c:pt>
                <c:pt idx="14">
                  <c:v>-24975</c:v>
                </c:pt>
                <c:pt idx="15">
                  <c:v>-24873</c:v>
                </c:pt>
                <c:pt idx="16">
                  <c:v>-25036</c:v>
                </c:pt>
                <c:pt idx="17">
                  <c:v>-24399</c:v>
                </c:pt>
                <c:pt idx="18">
                  <c:v>-23655</c:v>
                </c:pt>
                <c:pt idx="19">
                  <c:v>-23066</c:v>
                </c:pt>
                <c:pt idx="20">
                  <c:v>-24819</c:v>
                </c:pt>
                <c:pt idx="21">
                  <c:v>-24728</c:v>
                </c:pt>
                <c:pt idx="22">
                  <c:v>-24547</c:v>
                </c:pt>
                <c:pt idx="23">
                  <c:v>-23201</c:v>
                </c:pt>
                <c:pt idx="24">
                  <c:v>-22041</c:v>
                </c:pt>
                <c:pt idx="25">
                  <c:v>-21664</c:v>
                </c:pt>
                <c:pt idx="26">
                  <c:v>-21233</c:v>
                </c:pt>
                <c:pt idx="27">
                  <c:v>-21717</c:v>
                </c:pt>
                <c:pt idx="28">
                  <c:v>-23078</c:v>
                </c:pt>
                <c:pt idx="29">
                  <c:v>-24805</c:v>
                </c:pt>
                <c:pt idx="30">
                  <c:v>-25931</c:v>
                </c:pt>
                <c:pt idx="31">
                  <c:v>-25966</c:v>
                </c:pt>
                <c:pt idx="32">
                  <c:v>-25161</c:v>
                </c:pt>
                <c:pt idx="33">
                  <c:v>-24930</c:v>
                </c:pt>
                <c:pt idx="34">
                  <c:v>-24652</c:v>
                </c:pt>
                <c:pt idx="35">
                  <c:v>-24063</c:v>
                </c:pt>
                <c:pt idx="36">
                  <c:v>-24797</c:v>
                </c:pt>
                <c:pt idx="37">
                  <c:v>-24212</c:v>
                </c:pt>
                <c:pt idx="38">
                  <c:v>-24661</c:v>
                </c:pt>
                <c:pt idx="39">
                  <c:v>-24475</c:v>
                </c:pt>
                <c:pt idx="40">
                  <c:v>-23771</c:v>
                </c:pt>
                <c:pt idx="41">
                  <c:v>-24262</c:v>
                </c:pt>
                <c:pt idx="42">
                  <c:v>-24156</c:v>
                </c:pt>
                <c:pt idx="43">
                  <c:v>-20968</c:v>
                </c:pt>
                <c:pt idx="44">
                  <c:v>-17943</c:v>
                </c:pt>
                <c:pt idx="45">
                  <c:v>-16092</c:v>
                </c:pt>
                <c:pt idx="46">
                  <c:v>-11726</c:v>
                </c:pt>
                <c:pt idx="47">
                  <c:v>-8865</c:v>
                </c:pt>
                <c:pt idx="48">
                  <c:v>-4722</c:v>
                </c:pt>
                <c:pt idx="49">
                  <c:v>-2826</c:v>
                </c:pt>
                <c:pt idx="50">
                  <c:v>-2019</c:v>
                </c:pt>
                <c:pt idx="51">
                  <c:v>-1001</c:v>
                </c:pt>
                <c:pt idx="52">
                  <c:v>-472</c:v>
                </c:pt>
                <c:pt idx="53">
                  <c:v>-299</c:v>
                </c:pt>
                <c:pt idx="54">
                  <c:v>-186</c:v>
                </c:pt>
                <c:pt idx="55">
                  <c:v>-155</c:v>
                </c:pt>
                <c:pt idx="56">
                  <c:v>-87</c:v>
                </c:pt>
                <c:pt idx="57">
                  <c:v>-48</c:v>
                </c:pt>
                <c:pt idx="58">
                  <c:v>-25</c:v>
                </c:pt>
                <c:pt idx="59">
                  <c:v>-15</c:v>
                </c:pt>
                <c:pt idx="60">
                  <c:v>-9</c:v>
                </c:pt>
                <c:pt idx="61">
                  <c:v>-4</c:v>
                </c:pt>
                <c:pt idx="62">
                  <c:v>-7</c:v>
                </c:pt>
                <c:pt idx="63">
                  <c:v>-4</c:v>
                </c:pt>
                <c:pt idx="64">
                  <c:v>-4</c:v>
                </c:pt>
                <c:pt idx="65">
                  <c:v>-3</c:v>
                </c:pt>
                <c:pt idx="66">
                  <c:v>-2</c:v>
                </c:pt>
                <c:pt idx="67">
                  <c:v>-1</c:v>
                </c:pt>
                <c:pt idx="68">
                  <c:v>-1</c:v>
                </c:pt>
                <c:pt idx="69">
                  <c:v>-2</c:v>
                </c:pt>
                <c:pt idx="70">
                  <c:v>0</c:v>
                </c:pt>
                <c:pt idx="71">
                  <c:v>-1</c:v>
                </c:pt>
                <c:pt idx="72">
                  <c:v>-1</c:v>
                </c:pt>
                <c:pt idx="73">
                  <c:v>0</c:v>
                </c:pt>
                <c:pt idx="74">
                  <c:v>0</c:v>
                </c:pt>
                <c:pt idx="75">
                  <c:v>-4</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3"/>
          <c:order val="3"/>
          <c:tx>
            <c:strRef>
              <c:f>'Source Figure V 1-12'!$F$3</c:f>
              <c:strCache>
                <c:ptCount val="1"/>
                <c:pt idx="0">
                  <c:v>FPT </c:v>
                </c:pt>
              </c:strCache>
            </c:strRef>
          </c:tx>
          <c:spPr>
            <a:solidFill>
              <a:srgbClr val="ff0000"/>
            </a:solidFill>
            <a:ln w="12600">
              <a:solidFill>
                <a:srgbClr val="ff0000"/>
              </a:solidFill>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1-12'!$F$5:$F$80</c:f>
              <c:numCache>
                <c:formatCode>General</c:formatCode>
                <c:ptCount val="76"/>
                <c:pt idx="0">
                  <c:v>-2</c:v>
                </c:pt>
                <c:pt idx="1">
                  <c:v>-37</c:v>
                </c:pt>
                <c:pt idx="2">
                  <c:v>-179</c:v>
                </c:pt>
                <c:pt idx="3">
                  <c:v>-360</c:v>
                </c:pt>
                <c:pt idx="4">
                  <c:v>-1333</c:v>
                </c:pt>
                <c:pt idx="5">
                  <c:v>-3135</c:v>
                </c:pt>
                <c:pt idx="6">
                  <c:v>-4971</c:v>
                </c:pt>
                <c:pt idx="7">
                  <c:v>-6185</c:v>
                </c:pt>
                <c:pt idx="8">
                  <c:v>-7538</c:v>
                </c:pt>
                <c:pt idx="9">
                  <c:v>-8594</c:v>
                </c:pt>
                <c:pt idx="10">
                  <c:v>-10392</c:v>
                </c:pt>
                <c:pt idx="11">
                  <c:v>-12021</c:v>
                </c:pt>
                <c:pt idx="12">
                  <c:v>-13359</c:v>
                </c:pt>
                <c:pt idx="13">
                  <c:v>-14786</c:v>
                </c:pt>
                <c:pt idx="14">
                  <c:v>-15912</c:v>
                </c:pt>
                <c:pt idx="15">
                  <c:v>-16893</c:v>
                </c:pt>
                <c:pt idx="16">
                  <c:v>-17922</c:v>
                </c:pt>
                <c:pt idx="17">
                  <c:v>-18665</c:v>
                </c:pt>
                <c:pt idx="18">
                  <c:v>-19256</c:v>
                </c:pt>
                <c:pt idx="19">
                  <c:v>-19896</c:v>
                </c:pt>
                <c:pt idx="20">
                  <c:v>-22198</c:v>
                </c:pt>
                <c:pt idx="21">
                  <c:v>-23540</c:v>
                </c:pt>
                <c:pt idx="22">
                  <c:v>-24829</c:v>
                </c:pt>
                <c:pt idx="23">
                  <c:v>-24831</c:v>
                </c:pt>
                <c:pt idx="24">
                  <c:v>-25117</c:v>
                </c:pt>
                <c:pt idx="25">
                  <c:v>-26447</c:v>
                </c:pt>
                <c:pt idx="26">
                  <c:v>-26968</c:v>
                </c:pt>
                <c:pt idx="27">
                  <c:v>-28720</c:v>
                </c:pt>
                <c:pt idx="28">
                  <c:v>-32030</c:v>
                </c:pt>
                <c:pt idx="29">
                  <c:v>-35044</c:v>
                </c:pt>
                <c:pt idx="30">
                  <c:v>-36634</c:v>
                </c:pt>
                <c:pt idx="31">
                  <c:v>-37453</c:v>
                </c:pt>
                <c:pt idx="32">
                  <c:v>-37242</c:v>
                </c:pt>
                <c:pt idx="33">
                  <c:v>-37507</c:v>
                </c:pt>
                <c:pt idx="34">
                  <c:v>-37644</c:v>
                </c:pt>
                <c:pt idx="35">
                  <c:v>-38652</c:v>
                </c:pt>
                <c:pt idx="36">
                  <c:v>-40377</c:v>
                </c:pt>
                <c:pt idx="37">
                  <c:v>-41016</c:v>
                </c:pt>
                <c:pt idx="38">
                  <c:v>-42010</c:v>
                </c:pt>
                <c:pt idx="39">
                  <c:v>-40958</c:v>
                </c:pt>
                <c:pt idx="40">
                  <c:v>-38671</c:v>
                </c:pt>
                <c:pt idx="41">
                  <c:v>-38452</c:v>
                </c:pt>
                <c:pt idx="42">
                  <c:v>-36953</c:v>
                </c:pt>
                <c:pt idx="43">
                  <c:v>-36346</c:v>
                </c:pt>
                <c:pt idx="44">
                  <c:v>-34200</c:v>
                </c:pt>
                <c:pt idx="45">
                  <c:v>-32486</c:v>
                </c:pt>
                <c:pt idx="46">
                  <c:v>-27959</c:v>
                </c:pt>
                <c:pt idx="47">
                  <c:v>-23505</c:v>
                </c:pt>
                <c:pt idx="48">
                  <c:v>-13028</c:v>
                </c:pt>
                <c:pt idx="49">
                  <c:v>-9197</c:v>
                </c:pt>
                <c:pt idx="50">
                  <c:v>-6804</c:v>
                </c:pt>
                <c:pt idx="51">
                  <c:v>-3268</c:v>
                </c:pt>
                <c:pt idx="52">
                  <c:v>-1426</c:v>
                </c:pt>
                <c:pt idx="53">
                  <c:v>-815</c:v>
                </c:pt>
                <c:pt idx="54">
                  <c:v>-427</c:v>
                </c:pt>
                <c:pt idx="55">
                  <c:v>-308</c:v>
                </c:pt>
                <c:pt idx="56">
                  <c:v>-204</c:v>
                </c:pt>
                <c:pt idx="57">
                  <c:v>-120</c:v>
                </c:pt>
                <c:pt idx="58">
                  <c:v>-71</c:v>
                </c:pt>
                <c:pt idx="59">
                  <c:v>-40</c:v>
                </c:pt>
                <c:pt idx="60">
                  <c:v>-25</c:v>
                </c:pt>
                <c:pt idx="61">
                  <c:v>-19</c:v>
                </c:pt>
                <c:pt idx="62">
                  <c:v>-14</c:v>
                </c:pt>
                <c:pt idx="63">
                  <c:v>-14</c:v>
                </c:pt>
                <c:pt idx="64">
                  <c:v>-8</c:v>
                </c:pt>
                <c:pt idx="65">
                  <c:v>-3</c:v>
                </c:pt>
                <c:pt idx="66">
                  <c:v>-3</c:v>
                </c:pt>
                <c:pt idx="67">
                  <c:v>-8</c:v>
                </c:pt>
                <c:pt idx="68">
                  <c:v>-2</c:v>
                </c:pt>
                <c:pt idx="69">
                  <c:v>-5</c:v>
                </c:pt>
                <c:pt idx="70">
                  <c:v>-2</c:v>
                </c:pt>
                <c:pt idx="71">
                  <c:v>-3</c:v>
                </c:pt>
                <c:pt idx="72">
                  <c:v>-4</c:v>
                </c:pt>
                <c:pt idx="73">
                  <c:v>-5</c:v>
                </c:pt>
                <c:pt idx="74">
                  <c:v>-7</c:v>
                </c:pt>
                <c:pt idx="75">
                  <c:v>-51</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4"/>
          <c:order val="4"/>
          <c:tx>
            <c:strRef>
              <c:f>'Source Figure V 1-12'!$G$3</c:f>
              <c:strCache>
                <c:ptCount val="1"/>
                <c:pt idx="0">
                  <c:v>FPT </c:v>
                </c:pt>
              </c:strCache>
            </c:strRef>
          </c:tx>
          <c:spPr>
            <a:solidFill>
              <a:srgbClr val="ff0000"/>
            </a:solidFill>
            <a:ln w="12600">
              <a:solidFill>
                <a:srgbClr val="ff0000"/>
              </a:solidFill>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1-12'!$G$5:$G$80</c:f>
              <c:numCache>
                <c:formatCode>General</c:formatCode>
                <c:ptCount val="76"/>
                <c:pt idx="0">
                  <c:v>0</c:v>
                </c:pt>
                <c:pt idx="1">
                  <c:v>84</c:v>
                </c:pt>
                <c:pt idx="2">
                  <c:v>307</c:v>
                </c:pt>
                <c:pt idx="3">
                  <c:v>527</c:v>
                </c:pt>
                <c:pt idx="4">
                  <c:v>1259</c:v>
                </c:pt>
                <c:pt idx="5">
                  <c:v>2237</c:v>
                </c:pt>
                <c:pt idx="6">
                  <c:v>3131</c:v>
                </c:pt>
                <c:pt idx="7">
                  <c:v>3949</c:v>
                </c:pt>
                <c:pt idx="8">
                  <c:v>4596</c:v>
                </c:pt>
                <c:pt idx="9">
                  <c:v>5603</c:v>
                </c:pt>
                <c:pt idx="10">
                  <c:v>6353</c:v>
                </c:pt>
                <c:pt idx="11">
                  <c:v>7646</c:v>
                </c:pt>
                <c:pt idx="12">
                  <c:v>8479</c:v>
                </c:pt>
                <c:pt idx="13">
                  <c:v>9492</c:v>
                </c:pt>
                <c:pt idx="14">
                  <c:v>10366</c:v>
                </c:pt>
                <c:pt idx="15">
                  <c:v>10998</c:v>
                </c:pt>
                <c:pt idx="16">
                  <c:v>11446</c:v>
                </c:pt>
                <c:pt idx="17">
                  <c:v>12114</c:v>
                </c:pt>
                <c:pt idx="18">
                  <c:v>12433</c:v>
                </c:pt>
                <c:pt idx="19">
                  <c:v>13040</c:v>
                </c:pt>
                <c:pt idx="20">
                  <c:v>14662</c:v>
                </c:pt>
                <c:pt idx="21">
                  <c:v>15575</c:v>
                </c:pt>
                <c:pt idx="22">
                  <c:v>16111</c:v>
                </c:pt>
                <c:pt idx="23">
                  <c:v>16111</c:v>
                </c:pt>
                <c:pt idx="24">
                  <c:v>16546</c:v>
                </c:pt>
                <c:pt idx="25">
                  <c:v>17726</c:v>
                </c:pt>
                <c:pt idx="26">
                  <c:v>17744</c:v>
                </c:pt>
                <c:pt idx="27">
                  <c:v>19314</c:v>
                </c:pt>
                <c:pt idx="28">
                  <c:v>21639</c:v>
                </c:pt>
                <c:pt idx="29">
                  <c:v>23648</c:v>
                </c:pt>
                <c:pt idx="30">
                  <c:v>24135</c:v>
                </c:pt>
                <c:pt idx="31">
                  <c:v>24065</c:v>
                </c:pt>
                <c:pt idx="32">
                  <c:v>23690</c:v>
                </c:pt>
                <c:pt idx="33">
                  <c:v>23202</c:v>
                </c:pt>
                <c:pt idx="34">
                  <c:v>23251</c:v>
                </c:pt>
                <c:pt idx="35">
                  <c:v>23421</c:v>
                </c:pt>
                <c:pt idx="36">
                  <c:v>24436</c:v>
                </c:pt>
                <c:pt idx="37">
                  <c:v>24952</c:v>
                </c:pt>
                <c:pt idx="38">
                  <c:v>25731</c:v>
                </c:pt>
                <c:pt idx="39">
                  <c:v>25421</c:v>
                </c:pt>
                <c:pt idx="40">
                  <c:v>24442</c:v>
                </c:pt>
                <c:pt idx="41">
                  <c:v>24818</c:v>
                </c:pt>
                <c:pt idx="42">
                  <c:v>24547</c:v>
                </c:pt>
                <c:pt idx="43">
                  <c:v>23525</c:v>
                </c:pt>
                <c:pt idx="44">
                  <c:v>22455</c:v>
                </c:pt>
                <c:pt idx="45">
                  <c:v>20996</c:v>
                </c:pt>
                <c:pt idx="46">
                  <c:v>15000</c:v>
                </c:pt>
                <c:pt idx="47">
                  <c:v>11000</c:v>
                </c:pt>
                <c:pt idx="48">
                  <c:v>6759</c:v>
                </c:pt>
                <c:pt idx="49">
                  <c:v>4733</c:v>
                </c:pt>
                <c:pt idx="50">
                  <c:v>3306</c:v>
                </c:pt>
                <c:pt idx="51">
                  <c:v>1569</c:v>
                </c:pt>
                <c:pt idx="52">
                  <c:v>694</c:v>
                </c:pt>
                <c:pt idx="53">
                  <c:v>390</c:v>
                </c:pt>
                <c:pt idx="54">
                  <c:v>288</c:v>
                </c:pt>
                <c:pt idx="55">
                  <c:v>197</c:v>
                </c:pt>
                <c:pt idx="56">
                  <c:v>158</c:v>
                </c:pt>
                <c:pt idx="57">
                  <c:v>90</c:v>
                </c:pt>
                <c:pt idx="58">
                  <c:v>67</c:v>
                </c:pt>
                <c:pt idx="59">
                  <c:v>64</c:v>
                </c:pt>
                <c:pt idx="60">
                  <c:v>43</c:v>
                </c:pt>
                <c:pt idx="61">
                  <c:v>28</c:v>
                </c:pt>
                <c:pt idx="62">
                  <c:v>26</c:v>
                </c:pt>
                <c:pt idx="63">
                  <c:v>15</c:v>
                </c:pt>
                <c:pt idx="64">
                  <c:v>9</c:v>
                </c:pt>
                <c:pt idx="65">
                  <c:v>9</c:v>
                </c:pt>
                <c:pt idx="66">
                  <c:v>6</c:v>
                </c:pt>
                <c:pt idx="67">
                  <c:v>2</c:v>
                </c:pt>
                <c:pt idx="68">
                  <c:v>4</c:v>
                </c:pt>
                <c:pt idx="69">
                  <c:v>4</c:v>
                </c:pt>
                <c:pt idx="70">
                  <c:v>4</c:v>
                </c:pt>
                <c:pt idx="71">
                  <c:v>4</c:v>
                </c:pt>
                <c:pt idx="72">
                  <c:v>3</c:v>
                </c:pt>
                <c:pt idx="73">
                  <c:v>3</c:v>
                </c:pt>
                <c:pt idx="74">
                  <c:v>4</c:v>
                </c:pt>
                <c:pt idx="75">
                  <c:v>12</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5"/>
          <c:order val="5"/>
          <c:tx>
            <c:strRef>
              <c:f>'Source Figure V 1-12'!$E$3</c:f>
              <c:strCache>
                <c:ptCount val="1"/>
                <c:pt idx="0">
                  <c:v>FPH </c:v>
                </c:pt>
              </c:strCache>
            </c:strRef>
          </c:tx>
          <c:spPr>
            <a:solidFill>
              <a:srgbClr val="008000"/>
            </a:solidFill>
            <a:ln w="38160">
              <a:solidFill>
                <a:srgbClr val="008000"/>
              </a:solidFill>
              <a:round/>
            </a:ln>
          </c:spPr>
          <c:marker>
            <c:symbol val="none"/>
          </c:marker>
          <c:dLbls>
            <c:numFmt formatCode="General" sourceLinked="1"/>
            <c:txPr>
              <a:bodyPr/>
              <a:lstStyle/>
              <a:p>
                <a:pPr>
                  <a:defRPr b="0" sz="1050" spc="-1" strike="noStrike">
                    <a:solidFill>
                      <a:srgbClr val="000000"/>
                    </a:solidFill>
                    <a:latin typeface="Arial"/>
                    <a:ea typeface="Arial"/>
                  </a:defRPr>
                </a:pPr>
              </a:p>
            </c:txPr>
            <c:dLblPos val="r"/>
            <c:showLegendKey val="0"/>
            <c:showVal val="0"/>
            <c:showCatName val="0"/>
            <c:showSerName val="0"/>
            <c:showPercent val="0"/>
            <c:showLeaderLines val="0"/>
          </c:dLbls>
          <c:xVal>
            <c:numRef>
              <c:f>'Source Figure V 1-12'!$E$5:$E$80</c:f>
              <c:numCache>
                <c:formatCode>General</c:formatCode>
                <c:ptCount val="76"/>
                <c:pt idx="0">
                  <c:v>1</c:v>
                </c:pt>
                <c:pt idx="1">
                  <c:v>0</c:v>
                </c:pt>
                <c:pt idx="2">
                  <c:v>2</c:v>
                </c:pt>
                <c:pt idx="3">
                  <c:v>15</c:v>
                </c:pt>
                <c:pt idx="4">
                  <c:v>154</c:v>
                </c:pt>
                <c:pt idx="5">
                  <c:v>446</c:v>
                </c:pt>
                <c:pt idx="6">
                  <c:v>720</c:v>
                </c:pt>
                <c:pt idx="7">
                  <c:v>1125</c:v>
                </c:pt>
                <c:pt idx="8">
                  <c:v>1775</c:v>
                </c:pt>
                <c:pt idx="9">
                  <c:v>2518</c:v>
                </c:pt>
                <c:pt idx="10">
                  <c:v>4254</c:v>
                </c:pt>
                <c:pt idx="11">
                  <c:v>5757</c:v>
                </c:pt>
                <c:pt idx="12">
                  <c:v>6419</c:v>
                </c:pt>
                <c:pt idx="13">
                  <c:v>6971</c:v>
                </c:pt>
                <c:pt idx="14">
                  <c:v>6814</c:v>
                </c:pt>
                <c:pt idx="15">
                  <c:v>6638</c:v>
                </c:pt>
                <c:pt idx="16">
                  <c:v>6348</c:v>
                </c:pt>
                <c:pt idx="17">
                  <c:v>6044</c:v>
                </c:pt>
                <c:pt idx="18">
                  <c:v>5631</c:v>
                </c:pt>
                <c:pt idx="19">
                  <c:v>5706</c:v>
                </c:pt>
                <c:pt idx="20">
                  <c:v>6090</c:v>
                </c:pt>
                <c:pt idx="21">
                  <c:v>6092</c:v>
                </c:pt>
                <c:pt idx="22">
                  <c:v>6127</c:v>
                </c:pt>
                <c:pt idx="23">
                  <c:v>5862</c:v>
                </c:pt>
                <c:pt idx="24">
                  <c:v>5788</c:v>
                </c:pt>
                <c:pt idx="25">
                  <c:v>5878</c:v>
                </c:pt>
                <c:pt idx="26">
                  <c:v>5616</c:v>
                </c:pt>
                <c:pt idx="27">
                  <c:v>6002</c:v>
                </c:pt>
                <c:pt idx="28">
                  <c:v>6449</c:v>
                </c:pt>
                <c:pt idx="29">
                  <c:v>6852</c:v>
                </c:pt>
                <c:pt idx="30">
                  <c:v>6879</c:v>
                </c:pt>
                <c:pt idx="31">
                  <c:v>7012</c:v>
                </c:pt>
                <c:pt idx="32">
                  <c:v>6685</c:v>
                </c:pt>
                <c:pt idx="33">
                  <c:v>6752</c:v>
                </c:pt>
                <c:pt idx="34">
                  <c:v>6755</c:v>
                </c:pt>
                <c:pt idx="35">
                  <c:v>6634</c:v>
                </c:pt>
                <c:pt idx="36">
                  <c:v>7005</c:v>
                </c:pt>
                <c:pt idx="37">
                  <c:v>7101</c:v>
                </c:pt>
                <c:pt idx="38">
                  <c:v>7145</c:v>
                </c:pt>
                <c:pt idx="39">
                  <c:v>7453</c:v>
                </c:pt>
                <c:pt idx="40">
                  <c:v>7211</c:v>
                </c:pt>
                <c:pt idx="41">
                  <c:v>7634</c:v>
                </c:pt>
                <c:pt idx="42">
                  <c:v>7522</c:v>
                </c:pt>
                <c:pt idx="43">
                  <c:v>7195</c:v>
                </c:pt>
                <c:pt idx="44">
                  <c:v>6986</c:v>
                </c:pt>
                <c:pt idx="45">
                  <c:v>6700</c:v>
                </c:pt>
                <c:pt idx="46">
                  <c:v>5053</c:v>
                </c:pt>
                <c:pt idx="47">
                  <c:v>3921</c:v>
                </c:pt>
                <c:pt idx="48">
                  <c:v>2796</c:v>
                </c:pt>
                <c:pt idx="49">
                  <c:v>2208</c:v>
                </c:pt>
                <c:pt idx="50">
                  <c:v>1744</c:v>
                </c:pt>
                <c:pt idx="51">
                  <c:v>1139</c:v>
                </c:pt>
                <c:pt idx="52">
                  <c:v>706</c:v>
                </c:pt>
                <c:pt idx="53">
                  <c:v>632</c:v>
                </c:pt>
                <c:pt idx="54">
                  <c:v>476</c:v>
                </c:pt>
                <c:pt idx="55">
                  <c:v>402</c:v>
                </c:pt>
                <c:pt idx="56">
                  <c:v>247</c:v>
                </c:pt>
                <c:pt idx="57">
                  <c:v>129</c:v>
                </c:pt>
                <c:pt idx="58">
                  <c:v>99</c:v>
                </c:pt>
                <c:pt idx="59">
                  <c:v>60</c:v>
                </c:pt>
                <c:pt idx="60">
                  <c:v>55</c:v>
                </c:pt>
                <c:pt idx="61">
                  <c:v>31</c:v>
                </c:pt>
                <c:pt idx="62">
                  <c:v>19</c:v>
                </c:pt>
                <c:pt idx="63">
                  <c:v>15</c:v>
                </c:pt>
                <c:pt idx="64">
                  <c:v>8</c:v>
                </c:pt>
                <c:pt idx="65">
                  <c:v>18</c:v>
                </c:pt>
                <c:pt idx="66">
                  <c:v>7</c:v>
                </c:pt>
                <c:pt idx="67">
                  <c:v>6</c:v>
                </c:pt>
                <c:pt idx="68">
                  <c:v>3</c:v>
                </c:pt>
                <c:pt idx="69">
                  <c:v>6</c:v>
                </c:pt>
                <c:pt idx="70">
                  <c:v>3</c:v>
                </c:pt>
                <c:pt idx="71">
                  <c:v>0</c:v>
                </c:pt>
                <c:pt idx="72">
                  <c:v>4</c:v>
                </c:pt>
                <c:pt idx="73">
                  <c:v>1</c:v>
                </c:pt>
                <c:pt idx="74">
                  <c:v>0</c:v>
                </c:pt>
                <c:pt idx="75">
                  <c:v>3</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axId val="37059492"/>
        <c:axId val="26275900"/>
      </c:scatterChart>
      <c:valAx>
        <c:axId val="37059492"/>
        <c:scaling>
          <c:orientation val="minMax"/>
          <c:max val="50000"/>
        </c:scaling>
        <c:delete val="0"/>
        <c:axPos val="b"/>
        <c:numFmt formatCode="#,##0;[RED]#,##0" sourceLinked="0"/>
        <c:majorTickMark val="out"/>
        <c:minorTickMark val="none"/>
        <c:tickLblPos val="nextTo"/>
        <c:spPr>
          <a:ln w="3240">
            <a:solidFill>
              <a:srgbClr val="000000"/>
            </a:solidFill>
            <a:round/>
          </a:ln>
        </c:spPr>
        <c:txPr>
          <a:bodyPr/>
          <a:lstStyle/>
          <a:p>
            <a:pPr>
              <a:defRPr b="0" sz="800" spc="-1" strike="noStrike">
                <a:solidFill>
                  <a:srgbClr val="000000"/>
                </a:solidFill>
                <a:latin typeface="Arial"/>
                <a:ea typeface="Arial"/>
              </a:defRPr>
            </a:pPr>
          </a:p>
        </c:txPr>
        <c:crossAx val="26275900"/>
        <c:crosses val="autoZero"/>
        <c:crossBetween val="midCat"/>
      </c:valAx>
      <c:valAx>
        <c:axId val="26275900"/>
        <c:scaling>
          <c:orientation val="minMax"/>
          <c:max val="70"/>
          <c:min val="15"/>
        </c:scaling>
        <c:delete val="0"/>
        <c:axPos val="l"/>
        <c:majorGridlines>
          <c:spPr>
            <a:ln w="3240">
              <a:solidFill>
                <a:srgbClr val="c0c0c0"/>
              </a:solidFill>
              <a:prstDash val="sysDash"/>
              <a:round/>
            </a:ln>
          </c:spPr>
        </c:majorGridlines>
        <c:title>
          <c:tx>
            <c:rich>
              <a:bodyPr rot="0"/>
              <a:lstStyle/>
              <a:p>
                <a:pPr>
                  <a:defRPr b="0" sz="800" spc="-1" strike="noStrike">
                    <a:solidFill>
                      <a:srgbClr val="000000"/>
                    </a:solidFill>
                    <a:latin typeface="Arial"/>
                    <a:ea typeface="Arial"/>
                  </a:defRPr>
                </a:pPr>
                <a:r>
                  <a:rPr b="0" sz="800" spc="-1" strike="noStrike">
                    <a:solidFill>
                      <a:srgbClr val="000000"/>
                    </a:solidFill>
                    <a:latin typeface="Arial"/>
                    <a:ea typeface="Arial"/>
                  </a:rPr>
                  <a:t>Âges</a:t>
                </a:r>
              </a:p>
            </c:rich>
          </c:tx>
          <c:layout>
            <c:manualLayout>
              <c:xMode val="edge"/>
              <c:yMode val="edge"/>
              <c:x val="0.0110118789560392"/>
              <c:y val="0.00191369246962013"/>
            </c:manualLayout>
          </c:layout>
          <c:overlay val="0"/>
          <c:spPr>
            <a:noFill/>
            <a:ln w="25560">
              <a:noFill/>
            </a:ln>
          </c:spPr>
        </c:title>
        <c:numFmt formatCode="General" sourceLinked="0"/>
        <c:majorTickMark val="out"/>
        <c:minorTickMark val="out"/>
        <c:tickLblPos val="low"/>
        <c:spPr>
          <a:ln w="3240">
            <a:solidFill>
              <a:srgbClr val="000000"/>
            </a:solidFill>
            <a:round/>
          </a:ln>
        </c:spPr>
        <c:txPr>
          <a:bodyPr/>
          <a:lstStyle/>
          <a:p>
            <a:pPr>
              <a:defRPr b="0" sz="800" spc="-1" strike="noStrike">
                <a:solidFill>
                  <a:srgbClr val="000000"/>
                </a:solidFill>
                <a:latin typeface="Arial"/>
                <a:ea typeface="Arial"/>
              </a:defRPr>
            </a:pPr>
          </a:p>
        </c:txPr>
        <c:crossAx val="37059492"/>
        <c:crosses val="autoZero"/>
        <c:crossBetween val="midCat"/>
        <c:majorUnit val="5"/>
      </c:valAx>
      <c:spPr>
        <a:noFill/>
        <a:ln w="3240">
          <a:solidFill>
            <a:srgbClr val="000000"/>
          </a:solidFill>
          <a:round/>
        </a:ln>
      </c:spPr>
    </c:plotArea>
    <c:legend>
      <c:layout>
        <c:manualLayout>
          <c:xMode val="edge"/>
          <c:yMode val="edge"/>
          <c:x val="0.683863267091614"/>
          <c:y val="0.106508875739645"/>
          <c:w val="0.125661514532906"/>
          <c:h val="0.165680473372781"/>
        </c:manualLayout>
      </c:layout>
      <c:spPr>
        <a:solidFill>
          <a:srgbClr val="ffffff"/>
        </a:solidFill>
        <a:ln w="3240">
          <a:solidFill>
            <a:srgbClr val="000000"/>
          </a:solidFill>
          <a:round/>
        </a:ln>
      </c:spPr>
      <c:txPr>
        <a:bodyPr/>
        <a:lstStyle/>
        <a:p>
          <a:pPr>
            <a:defRPr b="0" sz="620" spc="-1" strike="noStrike">
              <a:solidFill>
                <a:srgbClr val="000000"/>
              </a:solidFill>
              <a:latin typeface="Arial"/>
              <a:ea typeface="Arial"/>
            </a:defRPr>
          </a:pPr>
        </a:p>
      </c:tx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latin typeface="Arial"/>
                <a:ea typeface="Arial"/>
              </a:defRPr>
            </a:pPr>
            <a:r>
              <a:rPr b="1" sz="900" spc="-1" strike="noStrike">
                <a:solidFill>
                  <a:srgbClr val="000000"/>
                </a:solidFill>
                <a:latin typeface="Arial"/>
                <a:ea typeface="Arial"/>
              </a:rPr>
              <a:t>Entrants dans la fonction publique</a:t>
            </a:r>
          </a:p>
        </c:rich>
      </c:tx>
      <c:layout>
        <c:manualLayout>
          <c:xMode val="edge"/>
          <c:yMode val="edge"/>
          <c:x val="0.327081928523264"/>
          <c:y val="0.0313131313131313"/>
        </c:manualLayout>
      </c:layout>
      <c:overlay val="0"/>
      <c:spPr>
        <a:noFill/>
        <a:ln w="25560">
          <a:noFill/>
        </a:ln>
      </c:spPr>
    </c:title>
    <c:autoTitleDeleted val="0"/>
    <c:plotArea>
      <c:layout>
        <c:manualLayout>
          <c:layoutTarget val="inner"/>
          <c:xMode val="edge"/>
          <c:yMode val="edge"/>
          <c:x val="0.102199932569117"/>
          <c:y val="0.193181818181818"/>
          <c:w val="0.875758597437626"/>
          <c:h val="0.532575757575758"/>
        </c:manualLayout>
      </c:layout>
      <c:lineChart>
        <c:grouping val="standard"/>
        <c:varyColors val="0"/>
        <c:ser>
          <c:idx val="0"/>
          <c:order val="0"/>
          <c:tx>
            <c:strRef>
              <c:f>'Source Figure V 1-15'!$B$2</c:f>
              <c:strCache>
                <c:ptCount val="1"/>
                <c:pt idx="0">
                  <c:v>Fonctionnaires</c:v>
                </c:pt>
              </c:strCache>
            </c:strRef>
          </c:tx>
          <c:spPr>
            <a:solidFill>
              <a:srgbClr val="5b9bd5"/>
            </a:solidFill>
            <a:ln w="19080">
              <a:solidFill>
                <a:srgbClr val="5b9bd5"/>
              </a:solidFill>
              <a:round/>
            </a:ln>
          </c:spPr>
          <c:marker>
            <c:symbol val="none"/>
          </c:marker>
          <c:dLbls>
            <c:numFmt formatCode="0.00" sourceLinked="1"/>
            <c:txPr>
              <a:bodyPr/>
              <a:lstStyle/>
              <a:p>
                <a:pPr>
                  <a:defRPr b="0" sz="80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1-15'!$B$3:$B$50</c:f>
              <c:numCache>
                <c:formatCode>General</c:formatCode>
                <c:ptCount val="48"/>
                <c:pt idx="0">
                  <c:v>0.03</c:v>
                </c:pt>
                <c:pt idx="1">
                  <c:v>0.28</c:v>
                </c:pt>
                <c:pt idx="2">
                  <c:v>0.98</c:v>
                </c:pt>
                <c:pt idx="3">
                  <c:v>1.42</c:v>
                </c:pt>
                <c:pt idx="4">
                  <c:v>4.96</c:v>
                </c:pt>
                <c:pt idx="5">
                  <c:v>5.45</c:v>
                </c:pt>
                <c:pt idx="6">
                  <c:v>5.69</c:v>
                </c:pt>
                <c:pt idx="7">
                  <c:v>5.27</c:v>
                </c:pt>
                <c:pt idx="8">
                  <c:v>4.44</c:v>
                </c:pt>
                <c:pt idx="9">
                  <c:v>3.96</c:v>
                </c:pt>
                <c:pt idx="10">
                  <c:v>3.72</c:v>
                </c:pt>
                <c:pt idx="11">
                  <c:v>3.18</c:v>
                </c:pt>
                <c:pt idx="12">
                  <c:v>3.1</c:v>
                </c:pt>
                <c:pt idx="13">
                  <c:v>3.06</c:v>
                </c:pt>
                <c:pt idx="14">
                  <c:v>3.07</c:v>
                </c:pt>
                <c:pt idx="15">
                  <c:v>3.01</c:v>
                </c:pt>
                <c:pt idx="16">
                  <c:v>3.18</c:v>
                </c:pt>
                <c:pt idx="17">
                  <c:v>3.12</c:v>
                </c:pt>
                <c:pt idx="18">
                  <c:v>2.93</c:v>
                </c:pt>
                <c:pt idx="19">
                  <c:v>2.75</c:v>
                </c:pt>
                <c:pt idx="20">
                  <c:v>2.6</c:v>
                </c:pt>
                <c:pt idx="21">
                  <c:v>2.52</c:v>
                </c:pt>
                <c:pt idx="22">
                  <c:v>2.21</c:v>
                </c:pt>
                <c:pt idx="23">
                  <c:v>2.21</c:v>
                </c:pt>
                <c:pt idx="24">
                  <c:v>2.14</c:v>
                </c:pt>
                <c:pt idx="25">
                  <c:v>2.26</c:v>
                </c:pt>
                <c:pt idx="26">
                  <c:v>2.06</c:v>
                </c:pt>
                <c:pt idx="27">
                  <c:v>1.82</c:v>
                </c:pt>
                <c:pt idx="28">
                  <c:v>1.77</c:v>
                </c:pt>
                <c:pt idx="29">
                  <c:v>1.48</c:v>
                </c:pt>
                <c:pt idx="30">
                  <c:v>1.42</c:v>
                </c:pt>
                <c:pt idx="31">
                  <c:v>1.39</c:v>
                </c:pt>
                <c:pt idx="32">
                  <c:v>1.27</c:v>
                </c:pt>
                <c:pt idx="33">
                  <c:v>1.31</c:v>
                </c:pt>
                <c:pt idx="34">
                  <c:v>1.19</c:v>
                </c:pt>
                <c:pt idx="35">
                  <c:v>1.13</c:v>
                </c:pt>
                <c:pt idx="36">
                  <c:v>1.15</c:v>
                </c:pt>
                <c:pt idx="37">
                  <c:v>1.1</c:v>
                </c:pt>
                <c:pt idx="38">
                  <c:v>0.98</c:v>
                </c:pt>
                <c:pt idx="39">
                  <c:v>0.98</c:v>
                </c:pt>
                <c:pt idx="40">
                  <c:v>0.77</c:v>
                </c:pt>
                <c:pt idx="41">
                  <c:v>0.69</c:v>
                </c:pt>
                <c:pt idx="42">
                  <c:v>0.52</c:v>
                </c:pt>
                <c:pt idx="43">
                  <c:v>0.58</c:v>
                </c:pt>
                <c:pt idx="44">
                  <c:v>0.33</c:v>
                </c:pt>
                <c:pt idx="45">
                  <c:v>0.21</c:v>
                </c:pt>
                <c:pt idx="46">
                  <c:v>0.14</c:v>
                </c:pt>
                <c:pt idx="47">
                  <c:v>0.15</c:v>
                </c:pt>
              </c:numCache>
            </c:numRef>
          </c:val>
          <c:smooth val="0"/>
        </c:ser>
        <c:ser>
          <c:idx val="1"/>
          <c:order val="1"/>
          <c:tx>
            <c:strRef>
              <c:f>'Source Figure V 1-15'!$C$2</c:f>
              <c:strCache>
                <c:ptCount val="1"/>
                <c:pt idx="0">
                  <c:v>Contractuels</c:v>
                </c:pt>
              </c:strCache>
            </c:strRef>
          </c:tx>
          <c:spPr>
            <a:solidFill>
              <a:srgbClr val="ed7d31"/>
            </a:solidFill>
            <a:ln w="19080">
              <a:solidFill>
                <a:srgbClr val="ed7d31"/>
              </a:solidFill>
              <a:round/>
            </a:ln>
          </c:spPr>
          <c:marker>
            <c:symbol val="none"/>
          </c:marker>
          <c:dLbls>
            <c:numFmt formatCode="0.00" sourceLinked="1"/>
            <c:txPr>
              <a:bodyPr/>
              <a:lstStyle/>
              <a:p>
                <a:pPr>
                  <a:defRPr b="0" sz="80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1-15'!$C$3:$C$50</c:f>
              <c:numCache>
                <c:formatCode>General</c:formatCode>
                <c:ptCount val="48"/>
                <c:pt idx="0">
                  <c:v>0.88</c:v>
                </c:pt>
                <c:pt idx="1">
                  <c:v>2.19</c:v>
                </c:pt>
                <c:pt idx="2">
                  <c:v>3.22</c:v>
                </c:pt>
                <c:pt idx="3">
                  <c:v>4.35</c:v>
                </c:pt>
                <c:pt idx="4">
                  <c:v>5.12</c:v>
                </c:pt>
                <c:pt idx="5">
                  <c:v>5.79</c:v>
                </c:pt>
                <c:pt idx="6">
                  <c:v>5.91</c:v>
                </c:pt>
                <c:pt idx="7">
                  <c:v>5.38</c:v>
                </c:pt>
                <c:pt idx="8">
                  <c:v>4.7</c:v>
                </c:pt>
                <c:pt idx="9">
                  <c:v>4.27</c:v>
                </c:pt>
                <c:pt idx="10">
                  <c:v>3.86</c:v>
                </c:pt>
                <c:pt idx="11">
                  <c:v>3.43</c:v>
                </c:pt>
                <c:pt idx="12">
                  <c:v>3.06</c:v>
                </c:pt>
                <c:pt idx="13">
                  <c:v>2.91</c:v>
                </c:pt>
                <c:pt idx="14">
                  <c:v>2.63</c:v>
                </c:pt>
                <c:pt idx="15">
                  <c:v>2.45</c:v>
                </c:pt>
                <c:pt idx="16">
                  <c:v>2.36</c:v>
                </c:pt>
                <c:pt idx="17">
                  <c:v>2.26</c:v>
                </c:pt>
                <c:pt idx="18">
                  <c:v>2.17</c:v>
                </c:pt>
                <c:pt idx="19">
                  <c:v>2.01</c:v>
                </c:pt>
                <c:pt idx="20">
                  <c:v>1.93</c:v>
                </c:pt>
                <c:pt idx="21">
                  <c:v>1.86</c:v>
                </c:pt>
                <c:pt idx="22">
                  <c:v>1.74</c:v>
                </c:pt>
                <c:pt idx="23">
                  <c:v>1.76</c:v>
                </c:pt>
                <c:pt idx="24">
                  <c:v>1.77</c:v>
                </c:pt>
                <c:pt idx="25">
                  <c:v>1.8</c:v>
                </c:pt>
                <c:pt idx="26">
                  <c:v>1.75</c:v>
                </c:pt>
                <c:pt idx="27">
                  <c:v>1.66</c:v>
                </c:pt>
                <c:pt idx="28">
                  <c:v>1.52</c:v>
                </c:pt>
                <c:pt idx="29">
                  <c:v>1.46</c:v>
                </c:pt>
                <c:pt idx="30">
                  <c:v>1.37</c:v>
                </c:pt>
                <c:pt idx="31">
                  <c:v>1.31</c:v>
                </c:pt>
                <c:pt idx="32">
                  <c:v>1.22</c:v>
                </c:pt>
                <c:pt idx="33">
                  <c:v>1.1</c:v>
                </c:pt>
                <c:pt idx="34">
                  <c:v>1.05</c:v>
                </c:pt>
                <c:pt idx="35">
                  <c:v>1.01</c:v>
                </c:pt>
                <c:pt idx="36">
                  <c:v>0.88</c:v>
                </c:pt>
                <c:pt idx="37">
                  <c:v>0.83</c:v>
                </c:pt>
                <c:pt idx="38">
                  <c:v>0.82</c:v>
                </c:pt>
                <c:pt idx="39">
                  <c:v>0.73</c:v>
                </c:pt>
                <c:pt idx="40">
                  <c:v>0.64</c:v>
                </c:pt>
                <c:pt idx="41">
                  <c:v>0.55</c:v>
                </c:pt>
                <c:pt idx="42">
                  <c:v>0.45</c:v>
                </c:pt>
                <c:pt idx="43">
                  <c:v>0.37</c:v>
                </c:pt>
                <c:pt idx="44">
                  <c:v>0.26</c:v>
                </c:pt>
                <c:pt idx="45">
                  <c:v>0.23</c:v>
                </c:pt>
                <c:pt idx="46">
                  <c:v>0.2</c:v>
                </c:pt>
                <c:pt idx="47">
                  <c:v>0.79</c:v>
                </c:pt>
              </c:numCache>
            </c:numRef>
          </c:val>
          <c:smooth val="0"/>
        </c:ser>
        <c:ser>
          <c:idx val="2"/>
          <c:order val="2"/>
          <c:tx>
            <c:strRef>
              <c:f>'Source Figure V 1-15'!$D$2</c:f>
              <c:strCache>
                <c:ptCount val="1"/>
                <c:pt idx="0">
                  <c:v>Militaires</c:v>
                </c:pt>
              </c:strCache>
            </c:strRef>
          </c:tx>
          <c:spPr>
            <a:solidFill>
              <a:srgbClr val="a5a5a5"/>
            </a:solidFill>
            <a:ln w="19080">
              <a:solidFill>
                <a:srgbClr val="a5a5a5"/>
              </a:solidFill>
              <a:round/>
            </a:ln>
          </c:spPr>
          <c:marker>
            <c:symbol val="none"/>
          </c:marker>
          <c:dLbls>
            <c:numFmt formatCode="0.00" sourceLinked="1"/>
            <c:txPr>
              <a:bodyPr/>
              <a:lstStyle/>
              <a:p>
                <a:pPr>
                  <a:defRPr b="0" sz="80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1-15'!$D$3:$D$50</c:f>
              <c:numCache>
                <c:formatCode>General</c:formatCode>
                <c:ptCount val="48"/>
                <c:pt idx="0">
                  <c:v>7.04</c:v>
                </c:pt>
                <c:pt idx="1">
                  <c:v>12.93</c:v>
                </c:pt>
                <c:pt idx="2">
                  <c:v>14.76</c:v>
                </c:pt>
                <c:pt idx="3">
                  <c:v>12.86</c:v>
                </c:pt>
                <c:pt idx="4">
                  <c:v>9.82</c:v>
                </c:pt>
                <c:pt idx="5">
                  <c:v>7.61</c:v>
                </c:pt>
                <c:pt idx="6">
                  <c:v>6.45</c:v>
                </c:pt>
                <c:pt idx="7">
                  <c:v>5.41</c:v>
                </c:pt>
                <c:pt idx="8">
                  <c:v>3.29</c:v>
                </c:pt>
                <c:pt idx="9">
                  <c:v>2.17</c:v>
                </c:pt>
                <c:pt idx="10">
                  <c:v>1.53</c:v>
                </c:pt>
                <c:pt idx="11">
                  <c:v>1.33</c:v>
                </c:pt>
                <c:pt idx="12">
                  <c:v>0.9</c:v>
                </c:pt>
                <c:pt idx="13">
                  <c:v>0.74</c:v>
                </c:pt>
                <c:pt idx="14">
                  <c:v>0.74</c:v>
                </c:pt>
                <c:pt idx="15">
                  <c:v>0.8</c:v>
                </c:pt>
                <c:pt idx="16">
                  <c:v>0.68</c:v>
                </c:pt>
                <c:pt idx="17">
                  <c:v>0.8</c:v>
                </c:pt>
                <c:pt idx="18">
                  <c:v>0.86</c:v>
                </c:pt>
                <c:pt idx="19">
                  <c:v>0.57</c:v>
                </c:pt>
                <c:pt idx="20">
                  <c:v>0.67</c:v>
                </c:pt>
                <c:pt idx="21">
                  <c:v>0.64</c:v>
                </c:pt>
                <c:pt idx="22">
                  <c:v>0.61</c:v>
                </c:pt>
                <c:pt idx="23">
                  <c:v>0.5</c:v>
                </c:pt>
                <c:pt idx="24">
                  <c:v>0.59</c:v>
                </c:pt>
                <c:pt idx="25">
                  <c:v>0.62</c:v>
                </c:pt>
                <c:pt idx="26">
                  <c:v>0.51</c:v>
                </c:pt>
                <c:pt idx="27">
                  <c:v>0.54</c:v>
                </c:pt>
                <c:pt idx="28">
                  <c:v>0.46</c:v>
                </c:pt>
                <c:pt idx="29">
                  <c:v>0.46</c:v>
                </c:pt>
                <c:pt idx="30">
                  <c:v>0.42</c:v>
                </c:pt>
                <c:pt idx="31">
                  <c:v>0.37</c:v>
                </c:pt>
                <c:pt idx="32">
                  <c:v>0.44</c:v>
                </c:pt>
                <c:pt idx="33">
                  <c:v>0.31</c:v>
                </c:pt>
                <c:pt idx="34">
                  <c:v>0.32</c:v>
                </c:pt>
                <c:pt idx="35">
                  <c:v>0.34</c:v>
                </c:pt>
                <c:pt idx="36">
                  <c:v>0.29</c:v>
                </c:pt>
                <c:pt idx="37">
                  <c:v>0.26</c:v>
                </c:pt>
                <c:pt idx="38">
                  <c:v>0.15</c:v>
                </c:pt>
                <c:pt idx="39">
                  <c:v>0.12</c:v>
                </c:pt>
                <c:pt idx="40">
                  <c:v>0.07</c:v>
                </c:pt>
                <c:pt idx="41">
                  <c:v>0.01</c:v>
                </c:pt>
                <c:pt idx="42">
                  <c:v>0.01</c:v>
                </c:pt>
                <c:pt idx="43">
                  <c:v>0.01</c:v>
                </c:pt>
                <c:pt idx="44">
                  <c:v>0</c:v>
                </c:pt>
                <c:pt idx="45">
                  <c:v>0</c:v>
                </c:pt>
                <c:pt idx="46">
                  <c:v>0</c:v>
                </c:pt>
                <c:pt idx="47">
                  <c:v>0</c:v>
                </c:pt>
              </c:numCache>
            </c:numRef>
          </c:val>
          <c:smooth val="0"/>
        </c:ser>
        <c:ser>
          <c:idx val="3"/>
          <c:order val="3"/>
          <c:tx>
            <c:strRef>
              <c:f>'Source Figure V 1-15'!$E$2</c:f>
              <c:strCache>
                <c:ptCount val="1"/>
                <c:pt idx="0">
                  <c:v>Autres catégories et statuts</c:v>
                </c:pt>
              </c:strCache>
            </c:strRef>
          </c:tx>
          <c:spPr>
            <a:solidFill>
              <a:srgbClr val="ffc000"/>
            </a:solidFill>
            <a:ln w="19080">
              <a:solidFill>
                <a:srgbClr val="ffc000"/>
              </a:solidFill>
              <a:round/>
            </a:ln>
          </c:spPr>
          <c:marker>
            <c:symbol val="none"/>
          </c:marker>
          <c:dLbls>
            <c:numFmt formatCode="0.00" sourceLinked="1"/>
            <c:txPr>
              <a:bodyPr/>
              <a:lstStyle/>
              <a:p>
                <a:pPr>
                  <a:defRPr b="0" sz="800"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1-15'!$E$3:$E$50</c:f>
              <c:numCache>
                <c:formatCode>General</c:formatCode>
                <c:ptCount val="48"/>
                <c:pt idx="0">
                  <c:v>6.65</c:v>
                </c:pt>
                <c:pt idx="1">
                  <c:v>3.9</c:v>
                </c:pt>
                <c:pt idx="2">
                  <c:v>4.63</c:v>
                </c:pt>
                <c:pt idx="3">
                  <c:v>3.79</c:v>
                </c:pt>
                <c:pt idx="4">
                  <c:v>3.88</c:v>
                </c:pt>
                <c:pt idx="5">
                  <c:v>4.99</c:v>
                </c:pt>
                <c:pt idx="6">
                  <c:v>10.08</c:v>
                </c:pt>
                <c:pt idx="7">
                  <c:v>10.28</c:v>
                </c:pt>
                <c:pt idx="8">
                  <c:v>4.61</c:v>
                </c:pt>
                <c:pt idx="9">
                  <c:v>3.02</c:v>
                </c:pt>
                <c:pt idx="10">
                  <c:v>2.65</c:v>
                </c:pt>
                <c:pt idx="11">
                  <c:v>2.78</c:v>
                </c:pt>
                <c:pt idx="12">
                  <c:v>2.71</c:v>
                </c:pt>
                <c:pt idx="13">
                  <c:v>2.36</c:v>
                </c:pt>
                <c:pt idx="14">
                  <c:v>2.22</c:v>
                </c:pt>
                <c:pt idx="15">
                  <c:v>1.9</c:v>
                </c:pt>
                <c:pt idx="16">
                  <c:v>1.76</c:v>
                </c:pt>
                <c:pt idx="17">
                  <c:v>1.71</c:v>
                </c:pt>
                <c:pt idx="18">
                  <c:v>1.62</c:v>
                </c:pt>
                <c:pt idx="19">
                  <c:v>1.48</c:v>
                </c:pt>
                <c:pt idx="20">
                  <c:v>1.38</c:v>
                </c:pt>
                <c:pt idx="21">
                  <c:v>1.42</c:v>
                </c:pt>
                <c:pt idx="22">
                  <c:v>1.34</c:v>
                </c:pt>
                <c:pt idx="23">
                  <c:v>1.38</c:v>
                </c:pt>
                <c:pt idx="24">
                  <c:v>1.27</c:v>
                </c:pt>
                <c:pt idx="25">
                  <c:v>1.32</c:v>
                </c:pt>
                <c:pt idx="26">
                  <c:v>1.28</c:v>
                </c:pt>
                <c:pt idx="27">
                  <c:v>1.21</c:v>
                </c:pt>
                <c:pt idx="28">
                  <c:v>1.05</c:v>
                </c:pt>
                <c:pt idx="29">
                  <c:v>0.92</c:v>
                </c:pt>
                <c:pt idx="30">
                  <c:v>0.91</c:v>
                </c:pt>
                <c:pt idx="31">
                  <c:v>0.89</c:v>
                </c:pt>
                <c:pt idx="32">
                  <c:v>0.88</c:v>
                </c:pt>
                <c:pt idx="33">
                  <c:v>0.79</c:v>
                </c:pt>
                <c:pt idx="34">
                  <c:v>0.73</c:v>
                </c:pt>
                <c:pt idx="35">
                  <c:v>0.65</c:v>
                </c:pt>
                <c:pt idx="36">
                  <c:v>0.64</c:v>
                </c:pt>
                <c:pt idx="37">
                  <c:v>0.67</c:v>
                </c:pt>
                <c:pt idx="38">
                  <c:v>0.64</c:v>
                </c:pt>
                <c:pt idx="39">
                  <c:v>0.55</c:v>
                </c:pt>
                <c:pt idx="40">
                  <c:v>0.46</c:v>
                </c:pt>
                <c:pt idx="41">
                  <c:v>0.4</c:v>
                </c:pt>
                <c:pt idx="42">
                  <c:v>0.35</c:v>
                </c:pt>
                <c:pt idx="43">
                  <c:v>0.31</c:v>
                </c:pt>
                <c:pt idx="44">
                  <c:v>0.21</c:v>
                </c:pt>
                <c:pt idx="45">
                  <c:v>0.18</c:v>
                </c:pt>
                <c:pt idx="46">
                  <c:v>0.17</c:v>
                </c:pt>
                <c:pt idx="47">
                  <c:v>0.96</c:v>
                </c:pt>
              </c:numCache>
            </c:numRef>
          </c:val>
          <c:smooth val="0"/>
        </c:ser>
        <c:hiLowLines>
          <c:spPr>
            <a:ln>
              <a:noFill/>
            </a:ln>
          </c:spPr>
        </c:hiLowLines>
        <c:marker val="0"/>
        <c:axId val="8164822"/>
        <c:axId val="61317939"/>
      </c:lineChart>
      <c:catAx>
        <c:axId val="8164822"/>
        <c:scaling>
          <c:orientation val="minMax"/>
        </c:scaling>
        <c:delete val="0"/>
        <c:axPos val="b"/>
        <c:title>
          <c:tx>
            <c:rich>
              <a:bodyPr rot="0"/>
              <a:lstStyle/>
              <a:p>
                <a:pPr>
                  <a:defRPr b="0" sz="800" spc="-1" strike="noStrike">
                    <a:solidFill>
                      <a:srgbClr val="000000"/>
                    </a:solidFill>
                    <a:latin typeface="Arial"/>
                    <a:ea typeface="Arial"/>
                  </a:defRPr>
                </a:pPr>
                <a:r>
                  <a:rPr b="0" sz="800" spc="-1" strike="noStrike">
                    <a:solidFill>
                      <a:srgbClr val="000000"/>
                    </a:solidFill>
                    <a:latin typeface="Arial"/>
                    <a:ea typeface="Arial"/>
                  </a:rPr>
                  <a:t>Âge</a:t>
                </a:r>
              </a:p>
            </c:rich>
          </c:tx>
          <c:layout>
            <c:manualLayout>
              <c:xMode val="edge"/>
              <c:yMode val="edge"/>
              <c:x val="0.916638570465273"/>
              <c:y val="0.825"/>
            </c:manualLayout>
          </c:layout>
          <c:overlay val="0"/>
          <c:spPr>
            <a:noFill/>
            <a:ln w="25560">
              <a:noFill/>
            </a:ln>
          </c:spPr>
        </c:title>
        <c:numFmt formatCode="General" sourceLinked="1"/>
        <c:majorTickMark val="in"/>
        <c:minorTickMark val="none"/>
        <c:tickLblPos val="nextTo"/>
        <c:spPr>
          <a:ln w="3240">
            <a:solidFill>
              <a:srgbClr val="000000"/>
            </a:solidFill>
            <a:round/>
          </a:ln>
        </c:spPr>
        <c:txPr>
          <a:bodyPr rot="-2700000"/>
          <a:lstStyle/>
          <a:p>
            <a:pPr>
              <a:defRPr b="0" sz="900" spc="-1" strike="noStrike">
                <a:solidFill>
                  <a:srgbClr val="000000"/>
                </a:solidFill>
                <a:latin typeface="Arial"/>
                <a:ea typeface="Arial"/>
              </a:defRPr>
            </a:pPr>
          </a:p>
        </c:txPr>
        <c:crossAx val="61317939"/>
        <c:crosses val="autoZero"/>
        <c:auto val="1"/>
        <c:lblAlgn val="ctr"/>
        <c:lblOffset val="100"/>
      </c:catAx>
      <c:valAx>
        <c:axId val="61317939"/>
        <c:scaling>
          <c:orientation val="minMax"/>
          <c:max val="18"/>
        </c:scaling>
        <c:delete val="0"/>
        <c:axPos val="l"/>
        <c:majorGridlines>
          <c:spPr>
            <a:ln w="1440">
              <a:solidFill>
                <a:srgbClr val="c1d7f7"/>
              </a:solidFill>
              <a:prstDash val="sysDot"/>
              <a:round/>
            </a:ln>
          </c:spPr>
        </c:majorGridlines>
        <c:title>
          <c:tx>
            <c:rich>
              <a:bodyPr rot="0"/>
              <a:lstStyle/>
              <a:p>
                <a:pPr>
                  <a:defRPr b="0" sz="800" spc="-1" strike="noStrike">
                    <a:solidFill>
                      <a:srgbClr val="000000"/>
                    </a:solidFill>
                    <a:latin typeface="Arial"/>
                    <a:ea typeface="Arial"/>
                  </a:defRPr>
                </a:pPr>
                <a:r>
                  <a:rPr b="0" sz="800" spc="-1" strike="noStrike">
                    <a:solidFill>
                      <a:srgbClr val="000000"/>
                    </a:solidFill>
                    <a:latin typeface="Arial"/>
                    <a:ea typeface="Arial"/>
                  </a:rPr>
                  <a:t>en %</a:t>
                </a:r>
              </a:p>
            </c:rich>
          </c:tx>
          <c:layout>
            <c:manualLayout>
              <c:xMode val="edge"/>
              <c:yMode val="edge"/>
              <c:x val="0.0628792987188132"/>
              <c:y val="0.104461279461279"/>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800" spc="-1" strike="noStrike">
                <a:solidFill>
                  <a:srgbClr val="000000"/>
                </a:solidFill>
                <a:latin typeface="Arial"/>
                <a:ea typeface="Arial"/>
              </a:defRPr>
            </a:pPr>
          </a:p>
        </c:txPr>
        <c:crossAx val="8164822"/>
        <c:crosses val="autoZero"/>
        <c:crossBetween val="midCat"/>
      </c:valAx>
      <c:spPr>
        <a:noFill/>
        <a:ln w="25560">
          <a:noFill/>
        </a:ln>
      </c:spPr>
    </c:plotArea>
    <c:legend>
      <c:layout>
        <c:manualLayout>
          <c:xMode val="edge"/>
          <c:yMode val="edge"/>
          <c:x val="0.222447764371659"/>
          <c:y val="0.201914708442124"/>
          <c:w val="0.777552235628341"/>
          <c:h val="0.0404688166763119"/>
        </c:manualLayout>
      </c:layout>
      <c:spPr>
        <a:solidFill>
          <a:srgbClr val="ffffff"/>
        </a:solidFill>
        <a:ln w="25560">
          <a:noFill/>
        </a:ln>
      </c:spPr>
      <c:txPr>
        <a:bodyPr/>
        <a:lstStyle/>
        <a:p>
          <a:pPr>
            <a:defRPr b="0" sz="690" spc="-1" strike="noStrike">
              <a:solidFill>
                <a:srgbClr val="000000"/>
              </a:solidFill>
              <a:latin typeface="Arial"/>
              <a:ea typeface="Arial"/>
            </a:defRPr>
          </a:pPr>
        </a:p>
      </c:txPr>
    </c:legend>
    <c:plotVisOnly val="1"/>
    <c:dispBlanksAs val="gap"/>
  </c:chart>
  <c:spPr>
    <a:solidFill>
      <a:srgbClr val="ffffff"/>
    </a:solidFill>
    <a:ln w="324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latin typeface="Arial"/>
                <a:ea typeface="Arial"/>
              </a:defRPr>
            </a:pPr>
            <a:r>
              <a:rPr b="1" sz="900" spc="-1" strike="noStrike">
                <a:solidFill>
                  <a:srgbClr val="000000"/>
                </a:solidFill>
                <a:latin typeface="Arial"/>
                <a:ea typeface="Arial"/>
              </a:rPr>
              <a:t>Sortants de la fonction publique</a:t>
            </a:r>
          </a:p>
        </c:rich>
      </c:tx>
      <c:layout>
        <c:manualLayout>
          <c:xMode val="edge"/>
          <c:yMode val="edge"/>
          <c:x val="0.338536213952603"/>
          <c:y val="0.0316074908906025"/>
        </c:manualLayout>
      </c:layout>
      <c:overlay val="0"/>
      <c:spPr>
        <a:noFill/>
        <a:ln w="25560">
          <a:noFill/>
        </a:ln>
      </c:spPr>
    </c:title>
    <c:autoTitleDeleted val="0"/>
    <c:plotArea>
      <c:layout>
        <c:manualLayout>
          <c:layoutTarget val="inner"/>
          <c:xMode val="edge"/>
          <c:yMode val="edge"/>
          <c:x val="0.0920814694965261"/>
          <c:y val="0.168375561393102"/>
          <c:w val="0.888074616922052"/>
          <c:h val="0.552580289805949"/>
        </c:manualLayout>
      </c:layout>
      <c:lineChart>
        <c:grouping val="standard"/>
        <c:varyColors val="0"/>
        <c:ser>
          <c:idx val="0"/>
          <c:order val="0"/>
          <c:tx>
            <c:strRef>
              <c:f>'Source Figure V 1-15'!$I$2</c:f>
              <c:strCache>
                <c:ptCount val="1"/>
                <c:pt idx="0">
                  <c:v>Fonctionnaires</c:v>
                </c:pt>
              </c:strCache>
            </c:strRef>
          </c:tx>
          <c:spPr>
            <a:solidFill>
              <a:srgbClr val="5b9bd5"/>
            </a:solidFill>
            <a:ln w="19080">
              <a:solidFill>
                <a:srgbClr val="5b9bd5"/>
              </a:solidFill>
              <a:round/>
            </a:ln>
          </c:spPr>
          <c:marker>
            <c:symbol val="none"/>
          </c:marker>
          <c:dLbls>
            <c:numFmt formatCode="0.00" sourceLinked="1"/>
            <c:txPr>
              <a:bodyPr/>
              <a:lstStyle/>
              <a:p>
                <a:pPr>
                  <a:defRPr b="0" sz="875"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1-15'!$I$3:$I$50</c:f>
              <c:numCache>
                <c:formatCode>General</c:formatCode>
                <c:ptCount val="48"/>
                <c:pt idx="0">
                  <c:v>0</c:v>
                </c:pt>
                <c:pt idx="1">
                  <c:v>0.01</c:v>
                </c:pt>
                <c:pt idx="2">
                  <c:v>0.05</c:v>
                </c:pt>
                <c:pt idx="3">
                  <c:v>0.11</c:v>
                </c:pt>
                <c:pt idx="4">
                  <c:v>0.26</c:v>
                </c:pt>
                <c:pt idx="5">
                  <c:v>0.4</c:v>
                </c:pt>
                <c:pt idx="6">
                  <c:v>0.56</c:v>
                </c:pt>
                <c:pt idx="7">
                  <c:v>0.73</c:v>
                </c:pt>
                <c:pt idx="8">
                  <c:v>0.92</c:v>
                </c:pt>
                <c:pt idx="9">
                  <c:v>1.11</c:v>
                </c:pt>
                <c:pt idx="10">
                  <c:v>1.18</c:v>
                </c:pt>
                <c:pt idx="11">
                  <c:v>1.29</c:v>
                </c:pt>
                <c:pt idx="12">
                  <c:v>1.3</c:v>
                </c:pt>
                <c:pt idx="13">
                  <c:v>1.29</c:v>
                </c:pt>
                <c:pt idx="14">
                  <c:v>1.31</c:v>
                </c:pt>
                <c:pt idx="15">
                  <c:v>1.45</c:v>
                </c:pt>
                <c:pt idx="16">
                  <c:v>1.4</c:v>
                </c:pt>
                <c:pt idx="17">
                  <c:v>1.43</c:v>
                </c:pt>
                <c:pt idx="18">
                  <c:v>1.29</c:v>
                </c:pt>
                <c:pt idx="19">
                  <c:v>1.25</c:v>
                </c:pt>
                <c:pt idx="20">
                  <c:v>1.24</c:v>
                </c:pt>
                <c:pt idx="21">
                  <c:v>1.14</c:v>
                </c:pt>
                <c:pt idx="22">
                  <c:v>1.19</c:v>
                </c:pt>
                <c:pt idx="23">
                  <c:v>1.16</c:v>
                </c:pt>
                <c:pt idx="24">
                  <c:v>1.24</c:v>
                </c:pt>
                <c:pt idx="25">
                  <c:v>1.18</c:v>
                </c:pt>
                <c:pt idx="26">
                  <c:v>1.16</c:v>
                </c:pt>
                <c:pt idx="27">
                  <c:v>1.14</c:v>
                </c:pt>
                <c:pt idx="28">
                  <c:v>1.07</c:v>
                </c:pt>
                <c:pt idx="29">
                  <c:v>1.02</c:v>
                </c:pt>
                <c:pt idx="30">
                  <c:v>1.06</c:v>
                </c:pt>
                <c:pt idx="31">
                  <c:v>1.19</c:v>
                </c:pt>
                <c:pt idx="32">
                  <c:v>1.13</c:v>
                </c:pt>
                <c:pt idx="33">
                  <c:v>1.21</c:v>
                </c:pt>
                <c:pt idx="34">
                  <c:v>1.26</c:v>
                </c:pt>
                <c:pt idx="35">
                  <c:v>1.34</c:v>
                </c:pt>
                <c:pt idx="36">
                  <c:v>1.72</c:v>
                </c:pt>
                <c:pt idx="37">
                  <c:v>1.84</c:v>
                </c:pt>
                <c:pt idx="38">
                  <c:v>4.49</c:v>
                </c:pt>
                <c:pt idx="39">
                  <c:v>3.84</c:v>
                </c:pt>
                <c:pt idx="40">
                  <c:v>3.67</c:v>
                </c:pt>
                <c:pt idx="41">
                  <c:v>10.38</c:v>
                </c:pt>
                <c:pt idx="42">
                  <c:v>7.86</c:v>
                </c:pt>
                <c:pt idx="43">
                  <c:v>13.13</c:v>
                </c:pt>
                <c:pt idx="44">
                  <c:v>5.65</c:v>
                </c:pt>
                <c:pt idx="45">
                  <c:v>3.61</c:v>
                </c:pt>
                <c:pt idx="46">
                  <c:v>4.76</c:v>
                </c:pt>
                <c:pt idx="47">
                  <c:v>2.95</c:v>
                </c:pt>
              </c:numCache>
            </c:numRef>
          </c:val>
          <c:smooth val="0"/>
        </c:ser>
        <c:ser>
          <c:idx val="1"/>
          <c:order val="1"/>
          <c:tx>
            <c:strRef>
              <c:f>'Source Figure V 1-15'!$J$2</c:f>
              <c:strCache>
                <c:ptCount val="1"/>
                <c:pt idx="0">
                  <c:v>Contractuels</c:v>
                </c:pt>
              </c:strCache>
            </c:strRef>
          </c:tx>
          <c:spPr>
            <a:solidFill>
              <a:srgbClr val="ed7d31"/>
            </a:solidFill>
            <a:ln w="19080">
              <a:solidFill>
                <a:srgbClr val="ed7d31"/>
              </a:solidFill>
              <a:round/>
            </a:ln>
          </c:spPr>
          <c:marker>
            <c:symbol val="none"/>
          </c:marker>
          <c:dLbls>
            <c:numFmt formatCode="0.00" sourceLinked="1"/>
            <c:txPr>
              <a:bodyPr/>
              <a:lstStyle/>
              <a:p>
                <a:pPr>
                  <a:defRPr b="0" sz="875"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1-15'!$J$3:$J$50</c:f>
              <c:numCache>
                <c:formatCode>General</c:formatCode>
                <c:ptCount val="48"/>
                <c:pt idx="0">
                  <c:v>0.79</c:v>
                </c:pt>
                <c:pt idx="1">
                  <c:v>1.99</c:v>
                </c:pt>
                <c:pt idx="2">
                  <c:v>2.96</c:v>
                </c:pt>
                <c:pt idx="3">
                  <c:v>3.49</c:v>
                </c:pt>
                <c:pt idx="4">
                  <c:v>4.01</c:v>
                </c:pt>
                <c:pt idx="5">
                  <c:v>4.71</c:v>
                </c:pt>
                <c:pt idx="6">
                  <c:v>4.87</c:v>
                </c:pt>
                <c:pt idx="7">
                  <c:v>5.03</c:v>
                </c:pt>
                <c:pt idx="8">
                  <c:v>5.08</c:v>
                </c:pt>
                <c:pt idx="9">
                  <c:v>4.68</c:v>
                </c:pt>
                <c:pt idx="10">
                  <c:v>4.23</c:v>
                </c:pt>
                <c:pt idx="11">
                  <c:v>3.7</c:v>
                </c:pt>
                <c:pt idx="12">
                  <c:v>3.3</c:v>
                </c:pt>
                <c:pt idx="13">
                  <c:v>2.9</c:v>
                </c:pt>
                <c:pt idx="14">
                  <c:v>2.52</c:v>
                </c:pt>
                <c:pt idx="15">
                  <c:v>2.49</c:v>
                </c:pt>
                <c:pt idx="16">
                  <c:v>2.25</c:v>
                </c:pt>
                <c:pt idx="17">
                  <c:v>2.05</c:v>
                </c:pt>
                <c:pt idx="18">
                  <c:v>1.9</c:v>
                </c:pt>
                <c:pt idx="19">
                  <c:v>1.79</c:v>
                </c:pt>
                <c:pt idx="20">
                  <c:v>1.73</c:v>
                </c:pt>
                <c:pt idx="21">
                  <c:v>1.59</c:v>
                </c:pt>
                <c:pt idx="22">
                  <c:v>1.5</c:v>
                </c:pt>
                <c:pt idx="23">
                  <c:v>1.53</c:v>
                </c:pt>
                <c:pt idx="24">
                  <c:v>1.53</c:v>
                </c:pt>
                <c:pt idx="25">
                  <c:v>1.49</c:v>
                </c:pt>
                <c:pt idx="26">
                  <c:v>1.46</c:v>
                </c:pt>
                <c:pt idx="27">
                  <c:v>1.42</c:v>
                </c:pt>
                <c:pt idx="28">
                  <c:v>1.32</c:v>
                </c:pt>
                <c:pt idx="29">
                  <c:v>1.29</c:v>
                </c:pt>
                <c:pt idx="30">
                  <c:v>1.21</c:v>
                </c:pt>
                <c:pt idx="31">
                  <c:v>1.22</c:v>
                </c:pt>
                <c:pt idx="32">
                  <c:v>1.16</c:v>
                </c:pt>
                <c:pt idx="33">
                  <c:v>1.13</c:v>
                </c:pt>
                <c:pt idx="34">
                  <c:v>1.01</c:v>
                </c:pt>
                <c:pt idx="35">
                  <c:v>0.99</c:v>
                </c:pt>
                <c:pt idx="36">
                  <c:v>0.94</c:v>
                </c:pt>
                <c:pt idx="37">
                  <c:v>0.92</c:v>
                </c:pt>
                <c:pt idx="38">
                  <c:v>0.87</c:v>
                </c:pt>
                <c:pt idx="39">
                  <c:v>0.89</c:v>
                </c:pt>
                <c:pt idx="40">
                  <c:v>0.91</c:v>
                </c:pt>
                <c:pt idx="41">
                  <c:v>1.45</c:v>
                </c:pt>
                <c:pt idx="42">
                  <c:v>1.2</c:v>
                </c:pt>
                <c:pt idx="43">
                  <c:v>1.82</c:v>
                </c:pt>
                <c:pt idx="44">
                  <c:v>0.95</c:v>
                </c:pt>
                <c:pt idx="45">
                  <c:v>0.73</c:v>
                </c:pt>
                <c:pt idx="46">
                  <c:v>1.14</c:v>
                </c:pt>
                <c:pt idx="47">
                  <c:v>1.89</c:v>
                </c:pt>
              </c:numCache>
            </c:numRef>
          </c:val>
          <c:smooth val="0"/>
        </c:ser>
        <c:ser>
          <c:idx val="2"/>
          <c:order val="2"/>
          <c:tx>
            <c:strRef>
              <c:f>'Source Figure V 1-15'!$K$2</c:f>
              <c:strCache>
                <c:ptCount val="1"/>
                <c:pt idx="0">
                  <c:v>Militaires</c:v>
                </c:pt>
              </c:strCache>
            </c:strRef>
          </c:tx>
          <c:spPr>
            <a:solidFill>
              <a:srgbClr val="a5a5a5"/>
            </a:solidFill>
            <a:ln w="19080">
              <a:solidFill>
                <a:srgbClr val="a5a5a5"/>
              </a:solidFill>
              <a:round/>
            </a:ln>
          </c:spPr>
          <c:marker>
            <c:symbol val="none"/>
          </c:marker>
          <c:dLbls>
            <c:numFmt formatCode="0.00" sourceLinked="1"/>
            <c:txPr>
              <a:bodyPr/>
              <a:lstStyle/>
              <a:p>
                <a:pPr>
                  <a:defRPr b="0" sz="875"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1-15'!$K$3:$K$50</c:f>
              <c:numCache>
                <c:formatCode>General</c:formatCode>
                <c:ptCount val="48"/>
                <c:pt idx="0">
                  <c:v>0.98</c:v>
                </c:pt>
                <c:pt idx="1">
                  <c:v>2.33</c:v>
                </c:pt>
                <c:pt idx="2">
                  <c:v>3.35</c:v>
                </c:pt>
                <c:pt idx="3">
                  <c:v>3.82</c:v>
                </c:pt>
                <c:pt idx="4">
                  <c:v>4.44</c:v>
                </c:pt>
                <c:pt idx="5">
                  <c:v>5.78</c:v>
                </c:pt>
                <c:pt idx="6">
                  <c:v>5.39</c:v>
                </c:pt>
                <c:pt idx="7">
                  <c:v>5.24</c:v>
                </c:pt>
                <c:pt idx="8">
                  <c:v>4.56</c:v>
                </c:pt>
                <c:pt idx="9">
                  <c:v>3.56</c:v>
                </c:pt>
                <c:pt idx="10">
                  <c:v>3.18</c:v>
                </c:pt>
                <c:pt idx="11">
                  <c:v>2.96</c:v>
                </c:pt>
                <c:pt idx="12">
                  <c:v>2.5</c:v>
                </c:pt>
                <c:pt idx="13">
                  <c:v>2.19</c:v>
                </c:pt>
                <c:pt idx="14">
                  <c:v>1.84</c:v>
                </c:pt>
                <c:pt idx="15">
                  <c:v>1.52</c:v>
                </c:pt>
                <c:pt idx="16">
                  <c:v>1.38</c:v>
                </c:pt>
                <c:pt idx="17">
                  <c:v>1.29</c:v>
                </c:pt>
                <c:pt idx="18">
                  <c:v>1.46</c:v>
                </c:pt>
                <c:pt idx="19">
                  <c:v>1.96</c:v>
                </c:pt>
                <c:pt idx="20">
                  <c:v>2.2</c:v>
                </c:pt>
                <c:pt idx="21">
                  <c:v>2.15</c:v>
                </c:pt>
                <c:pt idx="22">
                  <c:v>2.01</c:v>
                </c:pt>
                <c:pt idx="23">
                  <c:v>1.86</c:v>
                </c:pt>
                <c:pt idx="24">
                  <c:v>1.55</c:v>
                </c:pt>
                <c:pt idx="25">
                  <c:v>1.54</c:v>
                </c:pt>
                <c:pt idx="26">
                  <c:v>1.43</c:v>
                </c:pt>
                <c:pt idx="27">
                  <c:v>1.34</c:v>
                </c:pt>
                <c:pt idx="28">
                  <c:v>1.38</c:v>
                </c:pt>
                <c:pt idx="29">
                  <c:v>1.32</c:v>
                </c:pt>
                <c:pt idx="30">
                  <c:v>1.31</c:v>
                </c:pt>
                <c:pt idx="31">
                  <c:v>1.59</c:v>
                </c:pt>
                <c:pt idx="32">
                  <c:v>1.83</c:v>
                </c:pt>
                <c:pt idx="33">
                  <c:v>2.21</c:v>
                </c:pt>
                <c:pt idx="34">
                  <c:v>2.39</c:v>
                </c:pt>
                <c:pt idx="35">
                  <c:v>2.36</c:v>
                </c:pt>
                <c:pt idx="36">
                  <c:v>2.46</c:v>
                </c:pt>
                <c:pt idx="37">
                  <c:v>2.12</c:v>
                </c:pt>
                <c:pt idx="38">
                  <c:v>1.95</c:v>
                </c:pt>
                <c:pt idx="39">
                  <c:v>2.8</c:v>
                </c:pt>
                <c:pt idx="40">
                  <c:v>1.81</c:v>
                </c:pt>
                <c:pt idx="41">
                  <c:v>0.22</c:v>
                </c:pt>
                <c:pt idx="42">
                  <c:v>0.17</c:v>
                </c:pt>
                <c:pt idx="43">
                  <c:v>0.22</c:v>
                </c:pt>
                <c:pt idx="44">
                  <c:v>0.03</c:v>
                </c:pt>
                <c:pt idx="45">
                  <c:v>0.04</c:v>
                </c:pt>
                <c:pt idx="46">
                  <c:v>0.01</c:v>
                </c:pt>
                <c:pt idx="47">
                  <c:v>0.01</c:v>
                </c:pt>
              </c:numCache>
            </c:numRef>
          </c:val>
          <c:smooth val="0"/>
        </c:ser>
        <c:ser>
          <c:idx val="3"/>
          <c:order val="3"/>
          <c:tx>
            <c:strRef>
              <c:f>'Source Figure V 1-15'!$L$2</c:f>
              <c:strCache>
                <c:ptCount val="1"/>
                <c:pt idx="0">
                  <c:v>Autres catégories et statuts</c:v>
                </c:pt>
              </c:strCache>
            </c:strRef>
          </c:tx>
          <c:spPr>
            <a:solidFill>
              <a:srgbClr val="ffc000"/>
            </a:solidFill>
            <a:ln w="19080">
              <a:solidFill>
                <a:srgbClr val="ffc000"/>
              </a:solidFill>
              <a:round/>
            </a:ln>
          </c:spPr>
          <c:marker>
            <c:symbol val="none"/>
          </c:marker>
          <c:dLbls>
            <c:numFmt formatCode="0.00" sourceLinked="1"/>
            <c:txPr>
              <a:bodyPr/>
              <a:lstStyle/>
              <a:p>
                <a:pPr>
                  <a:defRPr b="0" sz="875" spc="-1" strike="noStrike">
                    <a:solidFill>
                      <a:srgbClr val="000000"/>
                    </a:solidFill>
                    <a:latin typeface="Arial"/>
                    <a:ea typeface="Arial"/>
                  </a:defRPr>
                </a:pPr>
              </a:p>
            </c:txPr>
            <c:dLblPos val="r"/>
            <c:showLegendKey val="0"/>
            <c:showVal val="0"/>
            <c:showCatName val="0"/>
            <c:showSerName val="0"/>
            <c:showPercent val="0"/>
            <c:showLeaderLines val="0"/>
          </c:dLbls>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1-15'!$L$3:$L$50</c:f>
              <c:numCache>
                <c:formatCode>General</c:formatCode>
                <c:ptCount val="48"/>
                <c:pt idx="0">
                  <c:v>3.9</c:v>
                </c:pt>
                <c:pt idx="1">
                  <c:v>2.41</c:v>
                </c:pt>
                <c:pt idx="2">
                  <c:v>2.46</c:v>
                </c:pt>
                <c:pt idx="3">
                  <c:v>2.05</c:v>
                </c:pt>
                <c:pt idx="4">
                  <c:v>2.07</c:v>
                </c:pt>
                <c:pt idx="5">
                  <c:v>1.88</c:v>
                </c:pt>
                <c:pt idx="6">
                  <c:v>1.72</c:v>
                </c:pt>
                <c:pt idx="7">
                  <c:v>1.87</c:v>
                </c:pt>
                <c:pt idx="8">
                  <c:v>3.55</c:v>
                </c:pt>
                <c:pt idx="9">
                  <c:v>5.28</c:v>
                </c:pt>
                <c:pt idx="10">
                  <c:v>4.28</c:v>
                </c:pt>
                <c:pt idx="11">
                  <c:v>3.08</c:v>
                </c:pt>
                <c:pt idx="12">
                  <c:v>2.67</c:v>
                </c:pt>
                <c:pt idx="13">
                  <c:v>2.22</c:v>
                </c:pt>
                <c:pt idx="14">
                  <c:v>2.05</c:v>
                </c:pt>
                <c:pt idx="15">
                  <c:v>1.97</c:v>
                </c:pt>
                <c:pt idx="16">
                  <c:v>1.56</c:v>
                </c:pt>
                <c:pt idx="17">
                  <c:v>1.6</c:v>
                </c:pt>
                <c:pt idx="18">
                  <c:v>1.37</c:v>
                </c:pt>
                <c:pt idx="19">
                  <c:v>1.19</c:v>
                </c:pt>
                <c:pt idx="20">
                  <c:v>1.12</c:v>
                </c:pt>
                <c:pt idx="21">
                  <c:v>1.05</c:v>
                </c:pt>
                <c:pt idx="22">
                  <c:v>1.07</c:v>
                </c:pt>
                <c:pt idx="23">
                  <c:v>0.97</c:v>
                </c:pt>
                <c:pt idx="24">
                  <c:v>1.06</c:v>
                </c:pt>
                <c:pt idx="25">
                  <c:v>0.99</c:v>
                </c:pt>
                <c:pt idx="26">
                  <c:v>1.01</c:v>
                </c:pt>
                <c:pt idx="27">
                  <c:v>1.11</c:v>
                </c:pt>
                <c:pt idx="28">
                  <c:v>0.92</c:v>
                </c:pt>
                <c:pt idx="29">
                  <c:v>0.98</c:v>
                </c:pt>
                <c:pt idx="30">
                  <c:v>0.78</c:v>
                </c:pt>
                <c:pt idx="31">
                  <c:v>0.95</c:v>
                </c:pt>
                <c:pt idx="32">
                  <c:v>0.96</c:v>
                </c:pt>
                <c:pt idx="33">
                  <c:v>1.07</c:v>
                </c:pt>
                <c:pt idx="34">
                  <c:v>1.1</c:v>
                </c:pt>
                <c:pt idx="35">
                  <c:v>1.13</c:v>
                </c:pt>
                <c:pt idx="36">
                  <c:v>1.33</c:v>
                </c:pt>
                <c:pt idx="37">
                  <c:v>1.24</c:v>
                </c:pt>
                <c:pt idx="38">
                  <c:v>1.99</c:v>
                </c:pt>
                <c:pt idx="39">
                  <c:v>2.32</c:v>
                </c:pt>
                <c:pt idx="40">
                  <c:v>2.06</c:v>
                </c:pt>
                <c:pt idx="41">
                  <c:v>3.45</c:v>
                </c:pt>
                <c:pt idx="42">
                  <c:v>2.31</c:v>
                </c:pt>
                <c:pt idx="43">
                  <c:v>5.7</c:v>
                </c:pt>
                <c:pt idx="44">
                  <c:v>2.65</c:v>
                </c:pt>
                <c:pt idx="45">
                  <c:v>2.3</c:v>
                </c:pt>
                <c:pt idx="46">
                  <c:v>3.34</c:v>
                </c:pt>
                <c:pt idx="47">
                  <c:v>5.86</c:v>
                </c:pt>
              </c:numCache>
            </c:numRef>
          </c:val>
          <c:smooth val="0"/>
        </c:ser>
        <c:hiLowLines>
          <c:spPr>
            <a:ln>
              <a:noFill/>
            </a:ln>
          </c:spPr>
        </c:hiLowLines>
        <c:marker val="0"/>
        <c:axId val="4179964"/>
        <c:axId val="72494145"/>
      </c:lineChart>
      <c:catAx>
        <c:axId val="4179964"/>
        <c:scaling>
          <c:orientation val="minMax"/>
        </c:scaling>
        <c:delete val="0"/>
        <c:axPos val="b"/>
        <c:title>
          <c:tx>
            <c:rich>
              <a:bodyPr rot="0"/>
              <a:lstStyle/>
              <a:p>
                <a:pPr>
                  <a:defRPr b="0" sz="800" spc="-1" strike="noStrike">
                    <a:solidFill>
                      <a:srgbClr val="000000"/>
                    </a:solidFill>
                    <a:latin typeface="Arial"/>
                    <a:ea typeface="Arial"/>
                  </a:defRPr>
                </a:pPr>
                <a:r>
                  <a:rPr b="0" sz="800" spc="-1" strike="noStrike">
                    <a:solidFill>
                      <a:srgbClr val="000000"/>
                    </a:solidFill>
                    <a:latin typeface="Arial"/>
                    <a:ea typeface="Arial"/>
                  </a:rPr>
                  <a:t>Âge</a:t>
                </a:r>
              </a:p>
            </c:rich>
          </c:tx>
          <c:layout>
            <c:manualLayout>
              <c:xMode val="edge"/>
              <c:yMode val="edge"/>
              <c:x val="0.930570096126392"/>
              <c:y val="0.831539700025422"/>
            </c:manualLayout>
          </c:layout>
          <c:overlay val="0"/>
          <c:spPr>
            <a:noFill/>
            <a:ln w="25560">
              <a:noFill/>
            </a:ln>
          </c:spPr>
        </c:title>
        <c:numFmt formatCode="General" sourceLinked="1"/>
        <c:majorTickMark val="in"/>
        <c:minorTickMark val="none"/>
        <c:tickLblPos val="nextTo"/>
        <c:spPr>
          <a:ln w="3240">
            <a:solidFill>
              <a:srgbClr val="000000"/>
            </a:solidFill>
            <a:round/>
          </a:ln>
        </c:spPr>
        <c:txPr>
          <a:bodyPr rot="-2700000"/>
          <a:lstStyle/>
          <a:p>
            <a:pPr>
              <a:defRPr b="0" sz="900" spc="-1" strike="noStrike">
                <a:solidFill>
                  <a:srgbClr val="000000"/>
                </a:solidFill>
                <a:latin typeface="Arial"/>
                <a:ea typeface="Arial"/>
              </a:defRPr>
            </a:pPr>
          </a:p>
        </c:txPr>
        <c:crossAx val="72494145"/>
        <c:crosses val="autoZero"/>
        <c:auto val="1"/>
        <c:lblAlgn val="ctr"/>
        <c:lblOffset val="100"/>
      </c:catAx>
      <c:valAx>
        <c:axId val="72494145"/>
        <c:scaling>
          <c:orientation val="minMax"/>
          <c:max val="18"/>
        </c:scaling>
        <c:delete val="0"/>
        <c:axPos val="l"/>
        <c:majorGridlines>
          <c:spPr>
            <a:ln w="1440">
              <a:solidFill>
                <a:srgbClr val="c1d7f7"/>
              </a:solidFill>
              <a:prstDash val="sysDot"/>
              <a:round/>
            </a:ln>
          </c:spPr>
        </c:majorGridlines>
        <c:title>
          <c:tx>
            <c:rich>
              <a:bodyPr rot="0"/>
              <a:lstStyle/>
              <a:p>
                <a:pPr>
                  <a:defRPr b="0" sz="800" spc="-1" strike="noStrike">
                    <a:solidFill>
                      <a:srgbClr val="000000"/>
                    </a:solidFill>
                    <a:latin typeface="Arial"/>
                    <a:ea typeface="Arial"/>
                  </a:defRPr>
                </a:pPr>
                <a:r>
                  <a:rPr b="0" sz="800" spc="-1" strike="noStrike">
                    <a:solidFill>
                      <a:srgbClr val="000000"/>
                    </a:solidFill>
                    <a:latin typeface="Arial"/>
                    <a:ea typeface="Arial"/>
                  </a:rPr>
                  <a:t>en %</a:t>
                </a:r>
              </a:p>
            </c:rich>
          </c:tx>
          <c:layout>
            <c:manualLayout>
              <c:xMode val="edge"/>
              <c:yMode val="edge"/>
              <c:x val="0.0495859902921862"/>
              <c:y val="0.0789763579357682"/>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875" spc="-1" strike="noStrike">
                <a:solidFill>
                  <a:srgbClr val="000000"/>
                </a:solidFill>
                <a:latin typeface="Arial"/>
                <a:ea typeface="Arial"/>
              </a:defRPr>
            </a:pPr>
          </a:p>
        </c:txPr>
        <c:crossAx val="4179964"/>
        <c:crosses val="autoZero"/>
        <c:crossBetween val="midCat"/>
      </c:valAx>
      <c:spPr>
        <a:noFill/>
        <a:ln w="25560">
          <a:noFill/>
        </a:ln>
      </c:spPr>
    </c:plotArea>
    <c:legend>
      <c:layout>
        <c:manualLayout>
          <c:xMode val="edge"/>
          <c:yMode val="edge"/>
          <c:x val="0.113786739830326"/>
          <c:y val="0.178070175438597"/>
          <c:w val="0.886213260169674"/>
          <c:h val="0.0407410284476772"/>
        </c:manualLayout>
      </c:layout>
      <c:spPr>
        <a:solidFill>
          <a:srgbClr val="ffffff"/>
        </a:solidFill>
        <a:ln w="25560">
          <a:noFill/>
        </a:ln>
      </c:spPr>
      <c:txPr>
        <a:bodyPr/>
        <a:lstStyle/>
        <a:p>
          <a:pPr>
            <a:defRPr b="0" sz="690" spc="-1" strike="noStrike">
              <a:solidFill>
                <a:srgbClr val="000000"/>
              </a:solidFill>
              <a:latin typeface="Arial"/>
              <a:ea typeface="Arial"/>
            </a:defRPr>
          </a:pPr>
        </a:p>
      </c:txPr>
    </c:legend>
    <c:plotVisOnly val="1"/>
    <c:dispBlanksAs val="gap"/>
  </c:chart>
  <c:spPr>
    <a:solidFill>
      <a:srgbClr val="ffffff"/>
    </a:solidFill>
    <a:ln w="324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608036890645586"/>
          <c:y val="0.0408573342263898"/>
          <c:w val="0.81070487483531"/>
          <c:h val="0.806334322074443"/>
        </c:manualLayout>
      </c:layout>
      <c:barChart>
        <c:barDir val="col"/>
        <c:grouping val="clustered"/>
        <c:varyColors val="0"/>
        <c:ser>
          <c:idx val="0"/>
          <c:order val="0"/>
          <c:tx>
            <c:strRef>
              <c:f>'Source Figure V 1-16'!$A$5</c:f>
              <c:strCache>
                <c:ptCount val="1"/>
                <c:pt idx="0">
                  <c:v>Entrants-sortants</c:v>
                </c:pt>
              </c:strCache>
            </c:strRef>
          </c:tx>
          <c:spPr>
            <a:solidFill>
              <a:srgbClr val="5b9bd5"/>
            </a:solidFill>
            <a:ln>
              <a:solidFill>
                <a:srgbClr val="1f4e79"/>
              </a:solidFill>
            </a:ln>
          </c:spPr>
          <c:invertIfNegative val="0"/>
          <c:dPt>
            <c:idx val="5"/>
            <c:invertIfNegative val="0"/>
            <c:spPr>
              <a:solidFill>
                <a:srgbClr val="5b9bd5"/>
              </a:solidFill>
              <a:ln>
                <a:solidFill>
                  <a:srgbClr val="1f4e79"/>
                </a:solidFill>
              </a:ln>
            </c:spPr>
          </c:dPt>
          <c:dPt>
            <c:idx val="7"/>
            <c:invertIfNegative val="0"/>
            <c:spPr>
              <a:solidFill>
                <a:srgbClr val="5b9bd5"/>
              </a:solidFill>
              <a:ln>
                <a:solidFill>
                  <a:srgbClr val="1f4e79"/>
                </a:solidFill>
              </a:ln>
            </c:spPr>
          </c:dPt>
          <c:dLbls>
            <c:numFmt formatCode="#,##0;[BLACK]#,##0" sourceLinked="0"/>
            <c:dLbl>
              <c:idx val="5"/>
              <c:txPr>
                <a:bodyPr/>
                <a:lstStyle/>
                <a:p>
                  <a:pPr>
                    <a:defRPr b="0" sz="1000" spc="-1" strike="noStrike">
                      <a:solidFill>
                        <a:srgbClr val="000000"/>
                      </a:solidFill>
                      <a:latin typeface="Calibri"/>
                    </a:defRPr>
                  </a:pPr>
                </a:p>
              </c:txPr>
              <c:dLblPos val="ctr"/>
              <c:showLegendKey val="0"/>
              <c:showVal val="1"/>
              <c:showCatName val="0"/>
              <c:showSerName val="0"/>
              <c:showPercent val="0"/>
            </c:dLbl>
            <c:dLbl>
              <c:idx val="7"/>
              <c:txPr>
                <a:bodyPr/>
                <a:lstStyle/>
                <a:p>
                  <a:pPr>
                    <a:defRPr b="0" sz="1000" spc="-1" strike="noStrike">
                      <a:solidFill>
                        <a:srgbClr val="000000"/>
                      </a:solidFill>
                      <a:latin typeface="Calibri"/>
                    </a:defRPr>
                  </a:pPr>
                </a:p>
              </c:txPr>
              <c:dLblPos val="outEnd"/>
              <c:showLegendKey val="0"/>
              <c:showVal val="1"/>
              <c:showCatName val="0"/>
              <c:showSerName val="0"/>
              <c:showPercent val="0"/>
            </c:dLbl>
            <c:txPr>
              <a:bodyPr/>
              <a:lstStyle/>
              <a:p>
                <a:pPr>
                  <a:defRPr b="0" sz="1000" spc="-1" strike="noStrike">
                    <a:solidFill>
                      <a:srgbClr val="000000"/>
                    </a:solidFill>
                    <a:latin typeface="Calibri"/>
                  </a:defRPr>
                </a:pPr>
              </a:p>
            </c:txPr>
            <c:dLblPos val="ctr"/>
            <c:showLegendKey val="0"/>
            <c:showVal val="1"/>
            <c:showCatName val="0"/>
            <c:showSerName val="0"/>
            <c:showPercent val="0"/>
            <c:showLeaderLines val="0"/>
          </c:dLbls>
          <c:cat>
            <c:strRef>
              <c:f>'Source Figure V 1-16'!$B$3:$K$4</c:f>
              <c:strCache>
                <c:ptCount val="20"/>
                <c:pt idx="0">
                  <c:v/>
                </c:pt>
                <c:pt idx="1">
                  <c:v>Ensemble</c:v>
                </c:pt>
                <c:pt idx="2">
                  <c:v>Versants de la FP</c:v>
                </c:pt>
                <c:pt idx="3">
                  <c:v>FPE</c:v>
                </c:pt>
                <c:pt idx="4">
                  <c:v/>
                </c:pt>
                <c:pt idx="5">
                  <c:v>FPT</c:v>
                </c:pt>
                <c:pt idx="6">
                  <c:v/>
                </c:pt>
                <c:pt idx="7">
                  <c:v>FPH</c:v>
                </c:pt>
                <c:pt idx="8">
                  <c:v>Statuts d'emploi</c:v>
                </c:pt>
                <c:pt idx="9">
                  <c:v>Fonctionnaires</c:v>
                </c:pt>
                <c:pt idx="10">
                  <c:v/>
                </c:pt>
                <c:pt idx="11">
                  <c:v>Contractuels</c:v>
                </c:pt>
                <c:pt idx="12">
                  <c:v/>
                </c:pt>
                <c:pt idx="13">
                  <c:v>Militaires</c:v>
                </c:pt>
                <c:pt idx="14">
                  <c:v/>
                </c:pt>
                <c:pt idx="15">
                  <c:v>Autres statuts</c:v>
                </c:pt>
                <c:pt idx="16">
                  <c:v>Sexe</c:v>
                </c:pt>
                <c:pt idx="17">
                  <c:v>Femmes</c:v>
                </c:pt>
                <c:pt idx="18">
                  <c:v/>
                </c:pt>
                <c:pt idx="19">
                  <c:v>Hommes</c:v>
                </c:pt>
              </c:strCache>
            </c:strRef>
          </c:cat>
          <c:val>
            <c:numRef>
              <c:f>'Source Figure V 1-16'!$B$5:$K$5</c:f>
              <c:numCache>
                <c:formatCode>General</c:formatCode>
                <c:ptCount val="10"/>
                <c:pt idx="0">
                  <c:v>238839</c:v>
                </c:pt>
                <c:pt idx="1">
                  <c:v>79454</c:v>
                </c:pt>
                <c:pt idx="2">
                  <c:v>114119</c:v>
                </c:pt>
                <c:pt idx="3">
                  <c:v>45266</c:v>
                </c:pt>
                <c:pt idx="4">
                  <c:v>6660</c:v>
                </c:pt>
                <c:pt idx="5">
                  <c:v>217636</c:v>
                </c:pt>
                <c:pt idx="6">
                  <c:v>4169</c:v>
                </c:pt>
                <c:pt idx="7">
                  <c:v>10374</c:v>
                </c:pt>
                <c:pt idx="8">
                  <c:v>140177</c:v>
                </c:pt>
                <c:pt idx="9">
                  <c:v>98662</c:v>
                </c:pt>
              </c:numCache>
            </c:numRef>
          </c:val>
        </c:ser>
        <c:ser>
          <c:idx val="1"/>
          <c:order val="1"/>
          <c:tx>
            <c:strRef>
              <c:f>'Source Figure V 1-16'!$A$6</c:f>
              <c:strCache>
                <c:ptCount val="1"/>
                <c:pt idx="0">
                  <c:v>Sortants-Entrants</c:v>
                </c:pt>
              </c:strCache>
            </c:strRef>
          </c:tx>
          <c:spPr>
            <a:solidFill>
              <a:srgbClr val="bdd7ee"/>
            </a:solidFill>
            <a:ln>
              <a:solidFill>
                <a:srgbClr val="1f4e79"/>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1"/>
            <c:showCatName val="0"/>
            <c:showSerName val="0"/>
            <c:showPercent val="0"/>
            <c:showLeaderLines val="0"/>
          </c:dLbls>
          <c:cat>
            <c:strRef>
              <c:f>'Source Figure V 1-16'!$B$3:$K$4</c:f>
              <c:strCache>
                <c:ptCount val="20"/>
                <c:pt idx="0">
                  <c:v/>
                </c:pt>
                <c:pt idx="1">
                  <c:v>Ensemble</c:v>
                </c:pt>
                <c:pt idx="2">
                  <c:v>Versants de la FP</c:v>
                </c:pt>
                <c:pt idx="3">
                  <c:v>FPE</c:v>
                </c:pt>
                <c:pt idx="4">
                  <c:v/>
                </c:pt>
                <c:pt idx="5">
                  <c:v>FPT</c:v>
                </c:pt>
                <c:pt idx="6">
                  <c:v/>
                </c:pt>
                <c:pt idx="7">
                  <c:v>FPH</c:v>
                </c:pt>
                <c:pt idx="8">
                  <c:v>Statuts d'emploi</c:v>
                </c:pt>
                <c:pt idx="9">
                  <c:v>Fonctionnaires</c:v>
                </c:pt>
                <c:pt idx="10">
                  <c:v/>
                </c:pt>
                <c:pt idx="11">
                  <c:v>Contractuels</c:v>
                </c:pt>
                <c:pt idx="12">
                  <c:v/>
                </c:pt>
                <c:pt idx="13">
                  <c:v>Militaires</c:v>
                </c:pt>
                <c:pt idx="14">
                  <c:v/>
                </c:pt>
                <c:pt idx="15">
                  <c:v>Autres statuts</c:v>
                </c:pt>
                <c:pt idx="16">
                  <c:v>Sexe</c:v>
                </c:pt>
                <c:pt idx="17">
                  <c:v>Femmes</c:v>
                </c:pt>
                <c:pt idx="18">
                  <c:v/>
                </c:pt>
                <c:pt idx="19">
                  <c:v>Hommes</c:v>
                </c:pt>
              </c:strCache>
            </c:strRef>
          </c:cat>
          <c:val>
            <c:numRef>
              <c:f>'Source Figure V 1-16'!$B$6:$K$6</c:f>
              <c:numCache>
                <c:formatCode>General</c:formatCode>
                <c:ptCount val="10"/>
                <c:pt idx="0">
                  <c:v>189223</c:v>
                </c:pt>
                <c:pt idx="1">
                  <c:v>77594</c:v>
                </c:pt>
                <c:pt idx="2">
                  <c:v>64919</c:v>
                </c:pt>
                <c:pt idx="3">
                  <c:v>46710</c:v>
                </c:pt>
                <c:pt idx="4">
                  <c:v>77488</c:v>
                </c:pt>
                <c:pt idx="5">
                  <c:v>91474</c:v>
                </c:pt>
                <c:pt idx="6">
                  <c:v>1178</c:v>
                </c:pt>
                <c:pt idx="7">
                  <c:v>19083</c:v>
                </c:pt>
                <c:pt idx="8">
                  <c:v>134465</c:v>
                </c:pt>
                <c:pt idx="9">
                  <c:v>54758</c:v>
                </c:pt>
              </c:numCache>
            </c:numRef>
          </c:val>
        </c:ser>
        <c:gapWidth val="50"/>
        <c:overlap val="0"/>
        <c:axId val="55164550"/>
        <c:axId val="40267176"/>
      </c:barChart>
      <c:catAx>
        <c:axId val="55164550"/>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0267176"/>
        <c:crosses val="autoZero"/>
        <c:auto val="1"/>
        <c:lblAlgn val="ctr"/>
        <c:lblOffset val="100"/>
      </c:catAx>
      <c:valAx>
        <c:axId val="40267176"/>
        <c:scaling>
          <c:orientation val="minMax"/>
        </c:scaling>
        <c:delete val="0"/>
        <c:axPos val="l"/>
        <c:majorGridlines>
          <c:spPr>
            <a:ln w="1440">
              <a:solidFill>
                <a:srgbClr val="b5d2ec"/>
              </a:solidFill>
              <a:prstDash val="sysDot"/>
              <a:round/>
            </a:ln>
          </c:spPr>
        </c:majorGridlines>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5164550"/>
        <c:crosses val="autoZero"/>
        <c:majorUnit val="50000"/>
        <c:dispUnits>
          <c:builtInUnit val="thousands"/>
          <c:dispUnitsLbl/>
        </c:dispUnits>
      </c:valAx>
      <c:spPr>
        <a:solidFill>
          <a:srgbClr val="ffffff"/>
        </a:solidFill>
        <a:ln>
          <a:noFill/>
        </a:ln>
      </c:spPr>
    </c:plotArea>
    <c:legend>
      <c:layout>
        <c:manualLayout>
          <c:xMode val="edge"/>
          <c:yMode val="edge"/>
          <c:x val="0.296137252066595"/>
          <c:y val="0.0477747497019037"/>
          <c:w val="0.380656339216668"/>
          <c:h val="0.12207874015748"/>
        </c:manualLayout>
      </c:layout>
      <c:spPr>
        <a:noFill/>
        <a:ln>
          <a:solidFill>
            <a:srgbClr val="d0cece"/>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'Source Figure V 1.E1-1'!$C$2</c:f>
              <c:strCache>
                <c:ptCount val="1"/>
                <c:pt idx="0">
                  <c:v>Ensemble fonction publique</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'Source Figure V 1.E1-1'!$A$3:$B$31</c:f>
              <c:strCache>
                <c:ptCount val="58"/>
                <c:pt idx="0">
                  <c:v>2010</c:v>
                </c:pt>
                <c:pt idx="1">
                  <c:v>2011</c:v>
                </c:pt>
                <c:pt idx="2">
                  <c:v/>
                </c:pt>
                <c:pt idx="3">
                  <c:v/>
                </c:pt>
                <c:pt idx="4">
                  <c:v/>
                </c:pt>
                <c:pt idx="5">
                  <c:v>2012</c:v>
                </c:pt>
                <c:pt idx="6">
                  <c:v/>
                </c:pt>
                <c:pt idx="7">
                  <c:v/>
                </c:pt>
                <c:pt idx="8">
                  <c:v/>
                </c:pt>
                <c:pt idx="9">
                  <c:v>2013</c:v>
                </c:pt>
                <c:pt idx="10">
                  <c:v/>
                </c:pt>
                <c:pt idx="11">
                  <c:v/>
                </c:pt>
                <c:pt idx="12">
                  <c:v/>
                </c:pt>
                <c:pt idx="13">
                  <c:v>2014</c:v>
                </c:pt>
                <c:pt idx="14">
                  <c:v/>
                </c:pt>
                <c:pt idx="15">
                  <c:v/>
                </c:pt>
                <c:pt idx="16">
                  <c:v/>
                </c:pt>
                <c:pt idx="17">
                  <c:v>2015</c:v>
                </c:pt>
                <c:pt idx="18">
                  <c:v/>
                </c:pt>
                <c:pt idx="19">
                  <c:v/>
                </c:pt>
                <c:pt idx="20">
                  <c:v/>
                </c:pt>
                <c:pt idx="21">
                  <c:v>2016</c:v>
                </c:pt>
                <c:pt idx="22">
                  <c:v/>
                </c:pt>
                <c:pt idx="23">
                  <c:v/>
                </c:pt>
                <c:pt idx="24">
                  <c:v/>
                </c:pt>
                <c:pt idx="25">
                  <c:v>2017</c:v>
                </c:pt>
                <c:pt idx="26">
                  <c:v/>
                </c:pt>
                <c:pt idx="27">
                  <c:v/>
                </c:pt>
                <c:pt idx="28">
                  <c:v/>
                </c:pt>
                <c:pt idx="29">
                  <c:v>T4</c:v>
                </c:pt>
                <c:pt idx="30">
                  <c:v>T1</c:v>
                </c:pt>
                <c:pt idx="31">
                  <c:v>T2</c:v>
                </c:pt>
                <c:pt idx="32">
                  <c:v>T3</c:v>
                </c:pt>
                <c:pt idx="33">
                  <c:v>T4</c:v>
                </c:pt>
                <c:pt idx="34">
                  <c:v>T1</c:v>
                </c:pt>
                <c:pt idx="35">
                  <c:v>T2</c:v>
                </c:pt>
                <c:pt idx="36">
                  <c:v>T3</c:v>
                </c:pt>
                <c:pt idx="37">
                  <c:v>T4</c:v>
                </c:pt>
                <c:pt idx="38">
                  <c:v>T1</c:v>
                </c:pt>
                <c:pt idx="39">
                  <c:v>T2</c:v>
                </c:pt>
                <c:pt idx="40">
                  <c:v>T3</c:v>
                </c:pt>
                <c:pt idx="41">
                  <c:v>T4</c:v>
                </c:pt>
                <c:pt idx="42">
                  <c:v>T1</c:v>
                </c:pt>
                <c:pt idx="43">
                  <c:v>T2</c:v>
                </c:pt>
                <c:pt idx="44">
                  <c:v>T3</c:v>
                </c:pt>
                <c:pt idx="45">
                  <c:v>T4</c:v>
                </c:pt>
                <c:pt idx="46">
                  <c:v>T1</c:v>
                </c:pt>
                <c:pt idx="47">
                  <c:v>T2</c:v>
                </c:pt>
                <c:pt idx="48">
                  <c:v>T3</c:v>
                </c:pt>
                <c:pt idx="49">
                  <c:v>T4</c:v>
                </c:pt>
                <c:pt idx="50">
                  <c:v>T1</c:v>
                </c:pt>
                <c:pt idx="51">
                  <c:v>T2</c:v>
                </c:pt>
                <c:pt idx="52">
                  <c:v>T3</c:v>
                </c:pt>
                <c:pt idx="53">
                  <c:v>T4</c:v>
                </c:pt>
                <c:pt idx="54">
                  <c:v>T1</c:v>
                </c:pt>
                <c:pt idx="55">
                  <c:v>T2</c:v>
                </c:pt>
                <c:pt idx="56">
                  <c:v>T3</c:v>
                </c:pt>
                <c:pt idx="57">
                  <c:v>T4</c:v>
                </c:pt>
              </c:strCache>
            </c:strRef>
          </c:cat>
          <c:val>
            <c:numRef>
              <c:f>'Source Figure V 1.E1-1'!$C$3:$C$31</c:f>
              <c:numCache>
                <c:formatCode>General</c:formatCode>
                <c:ptCount val="29"/>
                <c:pt idx="0">
                  <c:v>5628200</c:v>
                </c:pt>
                <c:pt idx="1">
                  <c:v>5625800</c:v>
                </c:pt>
                <c:pt idx="2">
                  <c:v>5625900</c:v>
                </c:pt>
                <c:pt idx="3">
                  <c:v>5608700</c:v>
                </c:pt>
                <c:pt idx="4">
                  <c:v>5622600</c:v>
                </c:pt>
                <c:pt idx="5">
                  <c:v>5632200</c:v>
                </c:pt>
                <c:pt idx="6">
                  <c:v>5637600</c:v>
                </c:pt>
                <c:pt idx="7">
                  <c:v>5646100</c:v>
                </c:pt>
                <c:pt idx="8">
                  <c:v>5646100</c:v>
                </c:pt>
                <c:pt idx="9">
                  <c:v>5652000</c:v>
                </c:pt>
                <c:pt idx="10">
                  <c:v>5672200</c:v>
                </c:pt>
                <c:pt idx="11">
                  <c:v>5679900</c:v>
                </c:pt>
                <c:pt idx="12">
                  <c:v>5727100</c:v>
                </c:pt>
                <c:pt idx="13">
                  <c:v>5745000</c:v>
                </c:pt>
                <c:pt idx="14">
                  <c:v>5743400</c:v>
                </c:pt>
                <c:pt idx="15">
                  <c:v>5748400</c:v>
                </c:pt>
                <c:pt idx="16">
                  <c:v>5765400</c:v>
                </c:pt>
                <c:pt idx="17">
                  <c:v>5762600</c:v>
                </c:pt>
                <c:pt idx="18">
                  <c:v>5777100</c:v>
                </c:pt>
                <c:pt idx="19">
                  <c:v>5770600</c:v>
                </c:pt>
                <c:pt idx="20">
                  <c:v>5775900</c:v>
                </c:pt>
                <c:pt idx="21">
                  <c:v>5780700</c:v>
                </c:pt>
                <c:pt idx="22">
                  <c:v>5785800</c:v>
                </c:pt>
                <c:pt idx="23">
                  <c:v>5794700</c:v>
                </c:pt>
                <c:pt idx="24">
                  <c:v>5799900</c:v>
                </c:pt>
                <c:pt idx="25">
                  <c:v>5806700</c:v>
                </c:pt>
                <c:pt idx="26">
                  <c:v>5807600</c:v>
                </c:pt>
                <c:pt idx="27">
                  <c:v>5800200</c:v>
                </c:pt>
                <c:pt idx="28">
                  <c:v>5792600</c:v>
                </c:pt>
              </c:numCache>
            </c:numRef>
          </c:val>
          <c:smooth val="0"/>
        </c:ser>
        <c:hiLowLines>
          <c:spPr>
            <a:ln>
              <a:noFill/>
            </a:ln>
          </c:spPr>
        </c:hiLowLines>
        <c:marker val="1"/>
        <c:axId val="21813547"/>
        <c:axId val="71985809"/>
      </c:lineChart>
      <c:catAx>
        <c:axId val="2181354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985809"/>
        <c:crosses val="autoZero"/>
        <c:auto val="1"/>
        <c:lblAlgn val="ctr"/>
        <c:lblOffset val="100"/>
      </c:catAx>
      <c:valAx>
        <c:axId val="71985809"/>
        <c:scaling>
          <c:orientation val="minMax"/>
        </c:scaling>
        <c:delete val="0"/>
        <c:axPos val="l"/>
        <c:majorGridlines>
          <c:spPr>
            <a:ln w="1440">
              <a:solidFill>
                <a:srgbClr val="b5d2ec"/>
              </a:solidFill>
              <a:prstDash val="sysDot"/>
              <a:round/>
            </a:ln>
          </c:spPr>
        </c:majorGridlines>
        <c:numFmt formatCode="General" sourceLinked="0"/>
        <c:majorTickMark val="none"/>
        <c:minorTickMark val="none"/>
        <c:tickLblPos val="nextTo"/>
        <c:spPr>
          <a:ln w="6480">
            <a:solidFill>
              <a:srgbClr val="d0cece"/>
            </a:solidFill>
            <a:round/>
          </a:ln>
        </c:spPr>
        <c:txPr>
          <a:bodyPr/>
          <a:lstStyle/>
          <a:p>
            <a:pPr>
              <a:defRPr b="0" sz="900" spc="-1" strike="noStrike">
                <a:solidFill>
                  <a:srgbClr val="595959"/>
                </a:solidFill>
                <a:latin typeface="Calibri"/>
              </a:defRPr>
            </a:pPr>
          </a:p>
        </c:txPr>
        <c:crossAx val="21813547"/>
        <c:crosses val="autoZero"/>
        <c:crossBetween val="midCat"/>
        <c:dispUnits>
          <c:builtInUnit val="thousands"/>
          <c:dispUnitsLbl/>
        </c:dispUnits>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7.xml.rels><?xml version="1.0" encoding="UTF-8"?>
<Relationships xmlns="http://schemas.openxmlformats.org/package/2006/relationships"><Relationship Id="rId1" Type="http://schemas.openxmlformats.org/officeDocument/2006/relationships/chart" Target="../charts/chart8.xml"/>
</Relationships>
</file>

<file path=xl/drawings/_rels/drawing8.xml.rels><?xml version="1.0" encoding="UTF-8"?>
<Relationships xmlns="http://schemas.openxmlformats.org/package/2006/relationships"><Relationship Id="rId1" Type="http://schemas.openxmlformats.org/officeDocument/2006/relationships/chart" Target="../charts/chart9.xml"/>
</Relationships>
</file>

<file path=xl/drawings/_rels/drawing9.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2</xdr:row>
      <xdr:rowOff>0</xdr:rowOff>
    </xdr:from>
    <xdr:to>
      <xdr:col>6</xdr:col>
      <xdr:colOff>9000</xdr:colOff>
      <xdr:row>39</xdr:row>
      <xdr:rowOff>115200</xdr:rowOff>
    </xdr:to>
    <xdr:graphicFrame>
      <xdr:nvGraphicFramePr>
        <xdr:cNvPr id="0" name="Graphique 1"/>
        <xdr:cNvGraphicFramePr/>
      </xdr:nvGraphicFramePr>
      <xdr:xfrm>
        <a:off x="9360" y="380880"/>
        <a:ext cx="5306760" cy="716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xdr:row>
      <xdr:rowOff>0</xdr:rowOff>
    </xdr:from>
    <xdr:to>
      <xdr:col>5</xdr:col>
      <xdr:colOff>732960</xdr:colOff>
      <xdr:row>20</xdr:row>
      <xdr:rowOff>37800</xdr:rowOff>
    </xdr:to>
    <xdr:graphicFrame>
      <xdr:nvGraphicFramePr>
        <xdr:cNvPr id="1" name="Graphique 1"/>
        <xdr:cNvGraphicFramePr/>
      </xdr:nvGraphicFramePr>
      <xdr:xfrm>
        <a:off x="0" y="571320"/>
        <a:ext cx="4841280" cy="327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714240</xdr:colOff>
      <xdr:row>2</xdr:row>
      <xdr:rowOff>133200</xdr:rowOff>
    </xdr:from>
    <xdr:to>
      <xdr:col>8</xdr:col>
      <xdr:colOff>609120</xdr:colOff>
      <xdr:row>27</xdr:row>
      <xdr:rowOff>9000</xdr:rowOff>
    </xdr:to>
    <xdr:graphicFrame>
      <xdr:nvGraphicFramePr>
        <xdr:cNvPr id="2" name="Graphique 2"/>
        <xdr:cNvGraphicFramePr/>
      </xdr:nvGraphicFramePr>
      <xdr:xfrm>
        <a:off x="714240" y="752040"/>
        <a:ext cx="6971040" cy="463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2</xdr:row>
      <xdr:rowOff>38160</xdr:rowOff>
    </xdr:from>
    <xdr:to>
      <xdr:col>6</xdr:col>
      <xdr:colOff>294840</xdr:colOff>
      <xdr:row>19</xdr:row>
      <xdr:rowOff>142560</xdr:rowOff>
    </xdr:to>
    <xdr:graphicFrame>
      <xdr:nvGraphicFramePr>
        <xdr:cNvPr id="3" name="Graphique 1"/>
        <xdr:cNvGraphicFramePr/>
      </xdr:nvGraphicFramePr>
      <xdr:xfrm>
        <a:off x="142920" y="581040"/>
        <a:ext cx="5459040" cy="3342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9</xdr:col>
      <xdr:colOff>342720</xdr:colOff>
      <xdr:row>21</xdr:row>
      <xdr:rowOff>142560</xdr:rowOff>
    </xdr:to>
    <xdr:graphicFrame>
      <xdr:nvGraphicFramePr>
        <xdr:cNvPr id="4" name="Graphique 1"/>
        <xdr:cNvGraphicFramePr/>
      </xdr:nvGraphicFramePr>
      <xdr:xfrm>
        <a:off x="0" y="380880"/>
        <a:ext cx="8303400" cy="3762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9360</xdr:rowOff>
    </xdr:from>
    <xdr:to>
      <xdr:col>10</xdr:col>
      <xdr:colOff>361800</xdr:colOff>
      <xdr:row>24</xdr:row>
      <xdr:rowOff>94680</xdr:rowOff>
    </xdr:to>
    <xdr:graphicFrame>
      <xdr:nvGraphicFramePr>
        <xdr:cNvPr id="5" name="Graphique 3"/>
        <xdr:cNvGraphicFramePr/>
      </xdr:nvGraphicFramePr>
      <xdr:xfrm>
        <a:off x="19080" y="390240"/>
        <a:ext cx="8541720" cy="427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380880</xdr:colOff>
      <xdr:row>2</xdr:row>
      <xdr:rowOff>19080</xdr:rowOff>
    </xdr:from>
    <xdr:to>
      <xdr:col>20</xdr:col>
      <xdr:colOff>304200</xdr:colOff>
      <xdr:row>24</xdr:row>
      <xdr:rowOff>75960</xdr:rowOff>
    </xdr:to>
    <xdr:graphicFrame>
      <xdr:nvGraphicFramePr>
        <xdr:cNvPr id="6" name="Graphique 4"/>
        <xdr:cNvGraphicFramePr/>
      </xdr:nvGraphicFramePr>
      <xdr:xfrm>
        <a:off x="8579880" y="399960"/>
        <a:ext cx="7564680" cy="4248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2</xdr:row>
      <xdr:rowOff>38160</xdr:rowOff>
    </xdr:from>
    <xdr:to>
      <xdr:col>13</xdr:col>
      <xdr:colOff>304560</xdr:colOff>
      <xdr:row>21</xdr:row>
      <xdr:rowOff>180720</xdr:rowOff>
    </xdr:to>
    <xdr:graphicFrame>
      <xdr:nvGraphicFramePr>
        <xdr:cNvPr id="7" name="Graphique 1"/>
        <xdr:cNvGraphicFramePr/>
      </xdr:nvGraphicFramePr>
      <xdr:xfrm>
        <a:off x="57240" y="419040"/>
        <a:ext cx="10929240" cy="3762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138240</xdr:rowOff>
    </xdr:from>
    <xdr:to>
      <xdr:col>8</xdr:col>
      <xdr:colOff>580680</xdr:colOff>
      <xdr:row>21</xdr:row>
      <xdr:rowOff>75960</xdr:rowOff>
    </xdr:to>
    <xdr:graphicFrame>
      <xdr:nvGraphicFramePr>
        <xdr:cNvPr id="8" name="Graphique 2"/>
        <xdr:cNvGraphicFramePr/>
      </xdr:nvGraphicFramePr>
      <xdr:xfrm>
        <a:off x="0" y="519120"/>
        <a:ext cx="7656840" cy="3557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71280</xdr:rowOff>
    </xdr:from>
    <xdr:to>
      <xdr:col>10</xdr:col>
      <xdr:colOff>552240</xdr:colOff>
      <xdr:row>24</xdr:row>
      <xdr:rowOff>171000</xdr:rowOff>
    </xdr:to>
    <xdr:graphicFrame>
      <xdr:nvGraphicFramePr>
        <xdr:cNvPr id="9" name="Graphique 2"/>
        <xdr:cNvGraphicFramePr/>
      </xdr:nvGraphicFramePr>
      <xdr:xfrm>
        <a:off x="0" y="452160"/>
        <a:ext cx="9397440" cy="429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3.xml"/>
</Relationships>
</file>

<file path=xl/worksheets/_rels/sheet14.xml.rels><?xml version="1.0" encoding="UTF-8"?>
<Relationships xmlns="http://schemas.openxmlformats.org/package/2006/relationships"><Relationship Id="rId1" Type="http://schemas.openxmlformats.org/officeDocument/2006/relationships/drawing" Target="../drawings/drawing4.xml"/>
</Relationships>
</file>

<file path=xl/worksheets/_rels/sheet16.xml.rels><?xml version="1.0" encoding="UTF-8"?>
<Relationships xmlns="http://schemas.openxmlformats.org/package/2006/relationships"><Relationship Id="rId1" Type="http://schemas.openxmlformats.org/officeDocument/2006/relationships/drawing" Target="../drawings/drawing5.xml"/>
</Relationships>
</file>

<file path=xl/worksheets/_rels/sheet20.xml.rels><?xml version="1.0" encoding="UTF-8"?>
<Relationships xmlns="http://schemas.openxmlformats.org/package/2006/relationships"><Relationship Id="rId1" Type="http://schemas.openxmlformats.org/officeDocument/2006/relationships/drawing" Target="../drawings/drawing6.xml"/>
</Relationships>
</file>

<file path=xl/worksheets/_rels/sheet22.xml.rels><?xml version="1.0" encoding="UTF-8"?>
<Relationships xmlns="http://schemas.openxmlformats.org/package/2006/relationships"><Relationship Id="rId1" Type="http://schemas.openxmlformats.org/officeDocument/2006/relationships/drawing" Target="../drawings/drawing7.xml"/>
</Relationships>
</file>

<file path=xl/worksheets/_rels/sheet24.xml.rels><?xml version="1.0" encoding="UTF-8"?>
<Relationships xmlns="http://schemas.openxmlformats.org/package/2006/relationships"><Relationship Id="rId1" Type="http://schemas.openxmlformats.org/officeDocument/2006/relationships/drawing" Target="../drawings/drawing8.xml"/>
</Relationships>
</file>

<file path=xl/worksheets/_rels/sheet2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RowHeight="15" zeroHeight="false" outlineLevelRow="0" outlineLevelCol="0"/>
  <cols>
    <col collapsed="false" customWidth="false" hidden="false" outlineLevel="0" max="1025" min="1" style="0" width="11.43"/>
  </cols>
  <sheetData>
    <row r="1" customFormat="false" ht="15" hidden="false" customHeight="false" outlineLevel="0" collapsed="false">
      <c r="A1" s="1" t="s">
        <v>0</v>
      </c>
      <c r="B1" s="1"/>
      <c r="C1" s="1"/>
      <c r="D1" s="2"/>
      <c r="E1" s="2"/>
      <c r="F1" s="2"/>
      <c r="G1" s="2"/>
      <c r="H1" s="2"/>
    </row>
    <row r="2" customFormat="false" ht="15" hidden="false" customHeight="false" outlineLevel="0" collapsed="false">
      <c r="A2" s="3" t="s">
        <v>1</v>
      </c>
      <c r="B2" s="2"/>
      <c r="C2" s="2"/>
      <c r="D2" s="2"/>
      <c r="E2" s="2"/>
      <c r="F2" s="2"/>
      <c r="G2" s="2"/>
      <c r="H2" s="2"/>
    </row>
    <row r="3" customFormat="false" ht="15" hidden="false" customHeight="false" outlineLevel="0" collapsed="false">
      <c r="A3" s="2"/>
      <c r="B3" s="2"/>
      <c r="C3" s="2"/>
      <c r="D3" s="4"/>
      <c r="E3" s="2"/>
      <c r="F3" s="2"/>
      <c r="G3" s="2"/>
      <c r="H3" s="2"/>
    </row>
    <row r="4" customFormat="false" ht="15" hidden="false" customHeight="false" outlineLevel="0" collapsed="false">
      <c r="A4" s="5"/>
      <c r="B4" s="2"/>
      <c r="C4" s="2"/>
      <c r="D4" s="2"/>
      <c r="E4" s="2"/>
      <c r="F4" s="2"/>
      <c r="G4" s="6"/>
      <c r="H4" s="4"/>
    </row>
    <row r="5" customFormat="false" ht="15" hidden="false" customHeight="false" outlineLevel="0" collapsed="false">
      <c r="A5" s="2"/>
      <c r="B5" s="2"/>
      <c r="C5" s="2"/>
      <c r="D5" s="2"/>
      <c r="E5" s="7"/>
      <c r="F5" s="2"/>
      <c r="G5" s="8"/>
      <c r="H5" s="9"/>
    </row>
    <row r="6" customFormat="false" ht="15" hidden="false" customHeight="false" outlineLevel="0" collapsed="false">
      <c r="A6" s="2"/>
      <c r="B6" s="2"/>
      <c r="C6" s="2"/>
      <c r="D6" s="2"/>
      <c r="E6" s="2"/>
      <c r="F6" s="2"/>
      <c r="G6" s="8"/>
      <c r="H6" s="10"/>
    </row>
    <row r="7" customFormat="false" ht="15" hidden="false" customHeight="false" outlineLevel="0" collapsed="false">
      <c r="A7" s="2"/>
      <c r="B7" s="2"/>
      <c r="C7" s="2"/>
      <c r="D7" s="2"/>
      <c r="E7" s="2"/>
      <c r="F7" s="2"/>
      <c r="G7" s="8"/>
      <c r="H7" s="9"/>
    </row>
    <row r="8" customFormat="false" ht="15" hidden="false" customHeight="false" outlineLevel="0" collapsed="false">
      <c r="A8" s="2"/>
      <c r="B8" s="2"/>
      <c r="C8" s="2"/>
      <c r="D8" s="2"/>
      <c r="E8" s="2"/>
      <c r="F8" s="2"/>
      <c r="G8" s="8"/>
      <c r="H8" s="9"/>
    </row>
    <row r="9" customFormat="false" ht="15" hidden="false" customHeight="false" outlineLevel="0" collapsed="false">
      <c r="A9" s="2"/>
      <c r="B9" s="2"/>
      <c r="C9" s="2"/>
      <c r="D9" s="2"/>
      <c r="E9" s="2"/>
      <c r="F9" s="2"/>
      <c r="G9" s="8"/>
      <c r="H9" s="9"/>
    </row>
    <row r="10" customFormat="false" ht="15" hidden="false" customHeight="false" outlineLevel="0" collapsed="false">
      <c r="A10" s="2"/>
      <c r="B10" s="2"/>
      <c r="C10" s="2"/>
      <c r="D10" s="2"/>
      <c r="E10" s="2"/>
      <c r="F10" s="2"/>
      <c r="G10" s="8"/>
      <c r="H10" s="9"/>
    </row>
    <row r="11" customFormat="false" ht="15" hidden="false" customHeight="false" outlineLevel="0" collapsed="false">
      <c r="A11" s="2"/>
      <c r="B11" s="2"/>
      <c r="C11" s="2"/>
      <c r="D11" s="2"/>
      <c r="E11" s="2"/>
      <c r="F11" s="2"/>
      <c r="G11" s="6"/>
      <c r="H11" s="4"/>
    </row>
    <row r="22" customFormat="false" ht="15" hidden="false" customHeight="false" outlineLevel="0" collapsed="false">
      <c r="A22" s="2"/>
      <c r="B22" s="2"/>
      <c r="C22" s="2"/>
      <c r="D22" s="2"/>
      <c r="E22" s="2"/>
      <c r="F22" s="2"/>
    </row>
    <row r="23" customFormat="false" ht="15" hidden="false" customHeight="false" outlineLevel="0" collapsed="false">
      <c r="D23" s="11"/>
      <c r="E23" s="2"/>
      <c r="F23" s="2"/>
    </row>
    <row r="24" customFormat="false" ht="15" hidden="false" customHeight="false" outlineLevel="0" collapsed="false">
      <c r="D24" s="12"/>
      <c r="E24" s="2"/>
      <c r="F24" s="2"/>
    </row>
    <row r="25" customFormat="false" ht="15" hidden="false" customHeight="false" outlineLevel="0" collapsed="false">
      <c r="A25" s="13"/>
      <c r="B25" s="13"/>
      <c r="C25" s="13"/>
      <c r="D25" s="14"/>
      <c r="E25" s="14"/>
      <c r="F25" s="14"/>
    </row>
    <row r="41" customFormat="false" ht="15" hidden="false" customHeight="false" outlineLevel="0" collapsed="false">
      <c r="A41" s="15" t="s">
        <v>2</v>
      </c>
      <c r="B41" s="15"/>
      <c r="C41" s="15"/>
    </row>
    <row r="42" customFormat="false" ht="15" hidden="false" customHeight="false" outlineLevel="0" collapsed="false">
      <c r="A42" s="16" t="s">
        <v>3</v>
      </c>
      <c r="B42" s="16"/>
      <c r="C42" s="16"/>
    </row>
  </sheetData>
  <mergeCells count="1">
    <mergeCell ref="A25:C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9.5" zeroHeight="false" outlineLevelRow="0" outlineLevelCol="0"/>
  <cols>
    <col collapsed="false" customWidth="true" hidden="false" outlineLevel="0" max="1" min="1" style="215" width="26.85"/>
    <col collapsed="false" customWidth="true" hidden="true" outlineLevel="0" max="2" min="2" style="215" width="21"/>
    <col collapsed="false" customWidth="true" hidden="false" outlineLevel="0" max="8" min="3" style="215" width="10.72"/>
    <col collapsed="false" customWidth="true" hidden="false" outlineLevel="0" max="9" min="9" style="215" width="10.28"/>
    <col collapsed="false" customWidth="true" hidden="false" outlineLevel="0" max="10" min="10" style="215" width="4"/>
    <col collapsed="false" customWidth="true" hidden="false" outlineLevel="0" max="11" min="11" style="215" width="10.28"/>
    <col collapsed="false" customWidth="true" hidden="false" outlineLevel="0" max="12" min="12" style="215" width="1.43"/>
    <col collapsed="false" customWidth="true" hidden="false" outlineLevel="0" max="1025" min="13" style="215" width="10.28"/>
  </cols>
  <sheetData>
    <row r="1" customFormat="false" ht="24.75" hidden="false" customHeight="true" outlineLevel="0" collapsed="false">
      <c r="A1" s="216" t="s">
        <v>126</v>
      </c>
      <c r="B1" s="216"/>
      <c r="C1" s="216"/>
      <c r="D1" s="216"/>
      <c r="E1" s="216"/>
      <c r="F1" s="216"/>
      <c r="G1" s="216"/>
      <c r="H1" s="216"/>
    </row>
    <row r="2" customFormat="false" ht="15.75" hidden="false" customHeight="false" outlineLevel="0" collapsed="false">
      <c r="A2" s="217"/>
      <c r="B2" s="218"/>
      <c r="C2" s="217"/>
      <c r="D2" s="217"/>
      <c r="E2" s="217"/>
      <c r="F2" s="217"/>
      <c r="G2" s="217"/>
      <c r="H2" s="217"/>
    </row>
    <row r="3" customFormat="false" ht="15" hidden="false" customHeight="true" outlineLevel="0" collapsed="false">
      <c r="A3" s="219"/>
      <c r="B3" s="220"/>
      <c r="C3" s="221" t="s">
        <v>127</v>
      </c>
      <c r="D3" s="221"/>
      <c r="E3" s="221" t="s">
        <v>128</v>
      </c>
      <c r="F3" s="221"/>
      <c r="G3" s="222" t="s">
        <v>129</v>
      </c>
      <c r="H3" s="222"/>
    </row>
    <row r="4" customFormat="false" ht="15" hidden="false" customHeight="false" outlineLevel="0" collapsed="false">
      <c r="A4" s="223"/>
      <c r="B4" s="224"/>
      <c r="C4" s="225" t="n">
        <v>2006</v>
      </c>
      <c r="D4" s="226" t="n">
        <v>2016</v>
      </c>
      <c r="E4" s="227" t="n">
        <v>2006</v>
      </c>
      <c r="F4" s="226" t="n">
        <v>2016</v>
      </c>
      <c r="G4" s="227" t="n">
        <v>2006</v>
      </c>
      <c r="H4" s="228" t="n">
        <v>2016</v>
      </c>
    </row>
    <row r="5" customFormat="false" ht="25.5" hidden="false" customHeight="true" outlineLevel="0" collapsed="false">
      <c r="A5" s="229" t="s">
        <v>130</v>
      </c>
      <c r="B5" s="229"/>
      <c r="C5" s="230" t="n">
        <v>48.1821550392876</v>
      </c>
      <c r="D5" s="231" t="n">
        <v>55.6234052815326</v>
      </c>
      <c r="E5" s="230" t="n">
        <v>26.4514177784632</v>
      </c>
      <c r="F5" s="231" t="n">
        <v>24.4222360504046</v>
      </c>
      <c r="G5" s="230" t="n">
        <v>25.3664271822492</v>
      </c>
      <c r="H5" s="232" t="n">
        <v>19.9543586680628</v>
      </c>
    </row>
    <row r="6" customFormat="false" ht="15" hidden="false" customHeight="true" outlineLevel="0" collapsed="false">
      <c r="A6" s="233" t="s">
        <v>131</v>
      </c>
      <c r="B6" s="233"/>
      <c r="C6" s="234" t="n">
        <v>54.003499521732</v>
      </c>
      <c r="D6" s="235" t="n">
        <v>61.9217825694395</v>
      </c>
      <c r="E6" s="234" t="n">
        <v>21.803700160978</v>
      </c>
      <c r="F6" s="235" t="n">
        <v>20.1915826927519</v>
      </c>
      <c r="G6" s="234" t="n">
        <v>24.19280031729</v>
      </c>
      <c r="H6" s="236" t="n">
        <v>17.8866347378086</v>
      </c>
    </row>
    <row r="7" customFormat="false" ht="15" hidden="false" customHeight="false" outlineLevel="0" collapsed="false">
      <c r="A7" s="237" t="s">
        <v>132</v>
      </c>
      <c r="B7" s="238" t="s">
        <v>133</v>
      </c>
      <c r="C7" s="239" t="n">
        <v>95.5853255123216</v>
      </c>
      <c r="D7" s="240" t="n">
        <v>99.1541878179043</v>
      </c>
      <c r="E7" s="239" t="n">
        <v>4.4143454436172</v>
      </c>
      <c r="F7" s="240" t="n">
        <v>0.845812182095755</v>
      </c>
      <c r="G7" s="239" t="n">
        <v>0.000329044061193421</v>
      </c>
      <c r="H7" s="241" t="n">
        <v>0</v>
      </c>
    </row>
    <row r="8" customFormat="false" ht="15" hidden="false" customHeight="false" outlineLevel="0" collapsed="false">
      <c r="A8" s="237" t="s">
        <v>134</v>
      </c>
      <c r="B8" s="238" t="s">
        <v>134</v>
      </c>
      <c r="C8" s="239" t="n">
        <v>23.2166494236725</v>
      </c>
      <c r="D8" s="240" t="n">
        <v>29.0107390575342</v>
      </c>
      <c r="E8" s="239" t="n">
        <v>34.678638772537</v>
      </c>
      <c r="F8" s="240" t="n">
        <v>37.2919953789238</v>
      </c>
      <c r="G8" s="239" t="n">
        <v>42.1047118037904</v>
      </c>
      <c r="H8" s="241" t="n">
        <v>33.697265563542</v>
      </c>
    </row>
    <row r="9" customFormat="false" ht="15" hidden="false" customHeight="true" outlineLevel="0" collapsed="false">
      <c r="A9" s="242" t="s">
        <v>119</v>
      </c>
      <c r="B9" s="242"/>
      <c r="C9" s="234" t="n">
        <v>12.8578507014737</v>
      </c>
      <c r="D9" s="235" t="n">
        <v>12.4075808278924</v>
      </c>
      <c r="E9" s="234" t="n">
        <v>54.6540764755015</v>
      </c>
      <c r="F9" s="235" t="n">
        <v>53.4505340502027</v>
      </c>
      <c r="G9" s="234" t="n">
        <v>32.4880728230248</v>
      </c>
      <c r="H9" s="236" t="n">
        <v>34.1418851219049</v>
      </c>
    </row>
    <row r="10" customFormat="false" ht="15" hidden="false" customHeight="true" outlineLevel="0" collapsed="false">
      <c r="A10" s="243" t="s">
        <v>21</v>
      </c>
      <c r="B10" s="243"/>
      <c r="C10" s="230" t="n">
        <v>8.68566230776016</v>
      </c>
      <c r="D10" s="244" t="n">
        <v>9.74597719807094</v>
      </c>
      <c r="E10" s="230" t="n">
        <v>13.776228451744</v>
      </c>
      <c r="F10" s="244" t="n">
        <v>14.6644318953623</v>
      </c>
      <c r="G10" s="230" t="n">
        <v>77.5381092404957</v>
      </c>
      <c r="H10" s="245" t="n">
        <v>75.5895909065668</v>
      </c>
    </row>
    <row r="11" customFormat="false" ht="15" hidden="false" customHeight="true" outlineLevel="0" collapsed="false">
      <c r="A11" s="243" t="s">
        <v>22</v>
      </c>
      <c r="B11" s="243"/>
      <c r="C11" s="246" t="n">
        <v>16.049853741465</v>
      </c>
      <c r="D11" s="244" t="n">
        <v>32.9072587689999</v>
      </c>
      <c r="E11" s="246" t="n">
        <v>35.5848534030956</v>
      </c>
      <c r="F11" s="244" t="n">
        <v>19.0752940128602</v>
      </c>
      <c r="G11" s="246" t="n">
        <v>48.3652928554394</v>
      </c>
      <c r="H11" s="245" t="n">
        <v>48.0174472181399</v>
      </c>
    </row>
    <row r="12" customFormat="false" ht="15" hidden="false" customHeight="true" outlineLevel="0" collapsed="false">
      <c r="A12" s="229" t="s">
        <v>121</v>
      </c>
      <c r="B12" s="229"/>
      <c r="C12" s="247" t="n">
        <v>29.3814769764596</v>
      </c>
      <c r="D12" s="248" t="n">
        <v>34.9585967022179</v>
      </c>
      <c r="E12" s="247" t="n">
        <v>24.0022113321578</v>
      </c>
      <c r="F12" s="248" t="n">
        <v>19.91638478217</v>
      </c>
      <c r="G12" s="247" t="n">
        <v>46.6163116913827</v>
      </c>
      <c r="H12" s="249" t="n">
        <v>45.1250185156121</v>
      </c>
    </row>
    <row r="13" customFormat="false" ht="15" hidden="false" customHeight="true" outlineLevel="0" collapsed="false">
      <c r="A13" s="250" t="s">
        <v>135</v>
      </c>
      <c r="B13" s="251" t="s">
        <v>136</v>
      </c>
      <c r="C13" s="252" t="n">
        <v>15.1586166297381</v>
      </c>
      <c r="D13" s="253" t="n">
        <v>21.418239217098</v>
      </c>
      <c r="E13" s="252" t="n">
        <v>25.8368231820433</v>
      </c>
      <c r="F13" s="253" t="n">
        <v>21.9653218164809</v>
      </c>
      <c r="G13" s="252" t="n">
        <v>59.0045601882186</v>
      </c>
      <c r="H13" s="254" t="n">
        <v>56.6164389664211</v>
      </c>
    </row>
    <row r="14" customFormat="false" ht="15" hidden="false" customHeight="false" outlineLevel="0" collapsed="false">
      <c r="A14" s="255"/>
      <c r="B14" s="238"/>
      <c r="C14" s="240"/>
      <c r="D14" s="240"/>
      <c r="E14" s="240"/>
      <c r="F14" s="240"/>
      <c r="G14" s="240"/>
      <c r="H14" s="240"/>
    </row>
    <row r="15" customFormat="false" ht="24" hidden="false" customHeight="true" outlineLevel="0" collapsed="false">
      <c r="A15" s="256" t="s">
        <v>137</v>
      </c>
      <c r="B15" s="256"/>
      <c r="C15" s="256"/>
      <c r="D15" s="256"/>
      <c r="E15" s="256"/>
      <c r="F15" s="256"/>
      <c r="G15" s="256"/>
      <c r="H15" s="256"/>
    </row>
    <row r="16" customFormat="false" ht="24.75" hidden="false" customHeight="true" outlineLevel="0" collapsed="false">
      <c r="A16" s="257" t="s">
        <v>138</v>
      </c>
      <c r="B16" s="257"/>
      <c r="C16" s="257"/>
      <c r="D16" s="257"/>
      <c r="E16" s="257"/>
      <c r="F16" s="257"/>
      <c r="G16" s="257"/>
      <c r="H16" s="257"/>
    </row>
    <row r="17" customFormat="false" ht="27.75" hidden="false" customHeight="true" outlineLevel="0" collapsed="false">
      <c r="A17" s="258" t="s">
        <v>139</v>
      </c>
      <c r="B17" s="258"/>
      <c r="C17" s="258"/>
      <c r="D17" s="258"/>
      <c r="E17" s="258"/>
      <c r="F17" s="258"/>
      <c r="G17" s="258"/>
      <c r="H17" s="258"/>
    </row>
    <row r="18" customFormat="false" ht="24" hidden="false" customHeight="true" outlineLevel="0" collapsed="false">
      <c r="A18" s="259" t="s">
        <v>140</v>
      </c>
      <c r="B18" s="259"/>
      <c r="C18" s="259"/>
      <c r="D18" s="259"/>
      <c r="E18" s="259"/>
      <c r="F18" s="259"/>
      <c r="G18" s="259"/>
      <c r="H18" s="259"/>
    </row>
    <row r="19" customFormat="false" ht="15" hidden="false" customHeight="false" outlineLevel="0" collapsed="false">
      <c r="A19" s="260"/>
      <c r="C19" s="261"/>
      <c r="D19" s="261"/>
      <c r="E19" s="261"/>
      <c r="F19" s="261"/>
      <c r="G19" s="261"/>
      <c r="H19" s="261"/>
    </row>
    <row r="21" customFormat="false" ht="19.5" hidden="false" customHeight="true" outlineLevel="0" collapsed="false">
      <c r="E21" s="262"/>
      <c r="F21" s="262"/>
      <c r="G21" s="262"/>
      <c r="H21" s="262"/>
      <c r="I21" s="262"/>
      <c r="J21" s="262"/>
      <c r="K21" s="262"/>
    </row>
    <row r="22" customFormat="false" ht="19.5" hidden="false" customHeight="true" outlineLevel="0" collapsed="false">
      <c r="E22" s="262"/>
      <c r="F22" s="262"/>
      <c r="G22" s="262"/>
      <c r="I22" s="262"/>
      <c r="J22" s="262"/>
      <c r="K22" s="262"/>
    </row>
    <row r="23" customFormat="false" ht="19.5" hidden="false" customHeight="true" outlineLevel="0" collapsed="false">
      <c r="D23" s="262"/>
      <c r="E23" s="262"/>
      <c r="F23" s="262"/>
    </row>
    <row r="25" customFormat="false" ht="19.5" hidden="false" customHeight="true" outlineLevel="0" collapsed="false">
      <c r="D25" s="262"/>
      <c r="E25" s="262"/>
      <c r="F25" s="262"/>
    </row>
  </sheetData>
  <mergeCells count="14">
    <mergeCell ref="A1:H1"/>
    <mergeCell ref="C3:D3"/>
    <mergeCell ref="E3:F3"/>
    <mergeCell ref="G3:H3"/>
    <mergeCell ref="A5:B5"/>
    <mergeCell ref="A6:B6"/>
    <mergeCell ref="A9:B9"/>
    <mergeCell ref="A10:B10"/>
    <mergeCell ref="A11:B11"/>
    <mergeCell ref="A12:B12"/>
    <mergeCell ref="A15:H15"/>
    <mergeCell ref="A16:H16"/>
    <mergeCell ref="A17:H17"/>
    <mergeCell ref="A18:H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16" activeCellId="0" sqref="K16"/>
    </sheetView>
  </sheetViews>
  <sheetFormatPr defaultRowHeight="15" zeroHeight="false" outlineLevelRow="0" outlineLevelCol="0"/>
  <cols>
    <col collapsed="false" customWidth="true" hidden="false" outlineLevel="0" max="1" min="1" style="0" width="34"/>
    <col collapsed="false" customWidth="true" hidden="false" outlineLevel="0" max="4" min="2" style="0" width="10.61"/>
    <col collapsed="false" customWidth="true" hidden="false" outlineLevel="0" max="5" min="5" style="0" width="11.28"/>
    <col collapsed="false" customWidth="true" hidden="false" outlineLevel="0" max="1025" min="6" style="0" width="10.61"/>
  </cols>
  <sheetData>
    <row r="1" customFormat="false" ht="25.5" hidden="false" customHeight="true" outlineLevel="0" collapsed="false">
      <c r="A1" s="263" t="s">
        <v>141</v>
      </c>
      <c r="B1" s="263"/>
      <c r="C1" s="263"/>
      <c r="D1" s="263"/>
      <c r="E1" s="263"/>
    </row>
    <row r="2" customFormat="false" ht="15.75" hidden="false" customHeight="false" outlineLevel="0" collapsed="false">
      <c r="A2" s="264"/>
      <c r="B2" s="264"/>
      <c r="C2" s="264"/>
      <c r="D2" s="264"/>
      <c r="E2" s="264"/>
    </row>
    <row r="3" customFormat="false" ht="45" hidden="false" customHeight="false" outlineLevel="0" collapsed="false">
      <c r="A3" s="265"/>
      <c r="B3" s="266" t="s">
        <v>142</v>
      </c>
      <c r="C3" s="266" t="s">
        <v>21</v>
      </c>
      <c r="D3" s="266" t="s">
        <v>22</v>
      </c>
      <c r="E3" s="267" t="s">
        <v>23</v>
      </c>
    </row>
    <row r="4" customFormat="false" ht="15" hidden="false" customHeight="false" outlineLevel="0" collapsed="false">
      <c r="A4" s="268" t="s">
        <v>143</v>
      </c>
      <c r="B4" s="269" t="n">
        <v>27.6923796567624</v>
      </c>
      <c r="C4" s="269" t="n">
        <v>24.9847522378999</v>
      </c>
      <c r="D4" s="269" t="n">
        <v>16.8840956782323</v>
      </c>
      <c r="E4" s="270" t="n">
        <v>69.561208511405</v>
      </c>
    </row>
    <row r="5" customFormat="false" ht="15" hidden="false" customHeight="false" outlineLevel="0" collapsed="false">
      <c r="A5" s="271" t="s">
        <v>144</v>
      </c>
      <c r="B5" s="272" t="n">
        <v>39.9652238420753</v>
      </c>
      <c r="C5" s="272" t="n">
        <v>27.3470241876628</v>
      </c>
      <c r="D5" s="272" t="n">
        <v>13.9370138786748</v>
      </c>
      <c r="E5" s="273" t="n">
        <v>81.2492536730814</v>
      </c>
    </row>
    <row r="6" customFormat="false" ht="15" hidden="false" customHeight="false" outlineLevel="0" collapsed="false">
      <c r="A6" s="274" t="s">
        <v>145</v>
      </c>
      <c r="B6" s="275" t="n">
        <v>81.4582592749843</v>
      </c>
      <c r="C6" s="275" t="n">
        <v>32.7832544337275</v>
      </c>
      <c r="D6" s="275" t="n">
        <v>25.7196062262653</v>
      </c>
      <c r="E6" s="276" t="n">
        <v>139.961142663882</v>
      </c>
    </row>
    <row r="7" customFormat="false" ht="15" hidden="false" customHeight="false" outlineLevel="0" collapsed="false">
      <c r="A7" s="274" t="s">
        <v>146</v>
      </c>
      <c r="B7" s="275" t="n">
        <v>30.7850479132974</v>
      </c>
      <c r="C7" s="275" t="n">
        <v>26.1442769557556</v>
      </c>
      <c r="D7" s="275" t="n">
        <v>11.3301572167644</v>
      </c>
      <c r="E7" s="276" t="n">
        <v>68.2594820858175</v>
      </c>
    </row>
    <row r="8" customFormat="false" ht="15" hidden="false" customHeight="false" outlineLevel="0" collapsed="false">
      <c r="A8" s="277" t="s">
        <v>147</v>
      </c>
      <c r="B8" s="278" t="n">
        <v>29.9991336530082</v>
      </c>
      <c r="C8" s="278" t="n">
        <v>25.4287469534483</v>
      </c>
      <c r="D8" s="278" t="n">
        <v>16.3301686927892</v>
      </c>
      <c r="E8" s="279" t="n">
        <v>71.7580492992457</v>
      </c>
    </row>
    <row r="9" customFormat="false" ht="15" hidden="false" customHeight="false" outlineLevel="0" collapsed="false">
      <c r="A9" s="280" t="s">
        <v>148</v>
      </c>
      <c r="B9" s="281" t="n">
        <v>35.2736845174819</v>
      </c>
      <c r="C9" s="281" t="n">
        <v>35.3914675559821</v>
      </c>
      <c r="D9" s="281" t="n">
        <v>14.6467595746768</v>
      </c>
      <c r="E9" s="282" t="n">
        <v>85.3119275540204</v>
      </c>
    </row>
    <row r="10" customFormat="false" ht="15" hidden="false" customHeight="false" outlineLevel="0" collapsed="false">
      <c r="A10" s="283" t="s">
        <v>149</v>
      </c>
      <c r="B10" s="284" t="n">
        <v>36.5916482405711</v>
      </c>
      <c r="C10" s="284" t="n">
        <v>36.2773390612168</v>
      </c>
      <c r="D10" s="284" t="n">
        <v>16.5941752479626</v>
      </c>
      <c r="E10" s="285" t="n">
        <v>89.4631625497505</v>
      </c>
    </row>
    <row r="11" customFormat="false" ht="15" hidden="false" customHeight="false" outlineLevel="0" collapsed="false">
      <c r="A11" s="283" t="s">
        <v>150</v>
      </c>
      <c r="B11" s="284" t="n">
        <v>35.8794417893734</v>
      </c>
      <c r="C11" s="284" t="n">
        <v>39.6482657417997</v>
      </c>
      <c r="D11" s="284" t="n">
        <v>21.7113841957081</v>
      </c>
      <c r="E11" s="285" t="n">
        <v>97.2390917268812</v>
      </c>
    </row>
    <row r="12" customFormat="false" ht="15" hidden="false" customHeight="false" outlineLevel="0" collapsed="false">
      <c r="A12" s="283" t="s">
        <v>151</v>
      </c>
      <c r="B12" s="284" t="n">
        <v>41.6056253261569</v>
      </c>
      <c r="C12" s="284" t="n">
        <v>28.9787717072911</v>
      </c>
      <c r="D12" s="284" t="n">
        <v>12.2570249917151</v>
      </c>
      <c r="E12" s="285" t="n">
        <v>82.8414220251631</v>
      </c>
    </row>
    <row r="13" customFormat="false" ht="15" hidden="false" customHeight="false" outlineLevel="0" collapsed="false">
      <c r="A13" s="286" t="s">
        <v>152</v>
      </c>
      <c r="B13" s="287" t="n">
        <v>32.4392006542921</v>
      </c>
      <c r="C13" s="287" t="n">
        <v>35.0727617991154</v>
      </c>
      <c r="D13" s="287" t="n">
        <v>11.3499710926961</v>
      </c>
      <c r="E13" s="288" t="n">
        <v>78.8619335461036</v>
      </c>
    </row>
    <row r="14" customFormat="false" ht="15.75" hidden="false" customHeight="false" outlineLevel="0" collapsed="false">
      <c r="A14" s="289" t="s">
        <v>153</v>
      </c>
      <c r="B14" s="290" t="n">
        <v>30.1487453266768</v>
      </c>
      <c r="C14" s="290" t="n">
        <v>25.7113574419903</v>
      </c>
      <c r="D14" s="290" t="n">
        <v>16.2824289365968</v>
      </c>
      <c r="E14" s="291" t="n">
        <v>72.1425166655653</v>
      </c>
    </row>
    <row r="15" customFormat="false" ht="15" hidden="false" customHeight="false" outlineLevel="0" collapsed="false">
      <c r="A15" s="264"/>
      <c r="B15" s="264"/>
      <c r="C15" s="264"/>
      <c r="D15" s="264"/>
      <c r="E15" s="292"/>
    </row>
    <row r="16" customFormat="false" ht="24" hidden="false" customHeight="true" outlineLevel="0" collapsed="false">
      <c r="A16" s="293" t="s">
        <v>24</v>
      </c>
      <c r="B16" s="293"/>
      <c r="C16" s="293"/>
      <c r="D16" s="293"/>
      <c r="E16" s="293"/>
    </row>
    <row r="17" customFormat="false" ht="23.25" hidden="false" customHeight="true" outlineLevel="0" collapsed="false">
      <c r="A17" s="294" t="s">
        <v>154</v>
      </c>
      <c r="B17" s="294"/>
      <c r="C17" s="294"/>
      <c r="D17" s="294"/>
      <c r="E17" s="294"/>
    </row>
    <row r="18" customFormat="false" ht="21" hidden="false" customHeight="true" outlineLevel="0" collapsed="false">
      <c r="A18" s="294" t="s">
        <v>155</v>
      </c>
      <c r="B18" s="294"/>
      <c r="C18" s="294"/>
      <c r="D18" s="294"/>
      <c r="E18" s="294"/>
    </row>
  </sheetData>
  <mergeCells count="4">
    <mergeCell ref="A1:E1"/>
    <mergeCell ref="A16:E16"/>
    <mergeCell ref="A17:E17"/>
    <mergeCell ref="A18:E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RowHeight="15" zeroHeight="false" outlineLevelRow="0" outlineLevelCol="0"/>
  <cols>
    <col collapsed="false" customWidth="false" hidden="false" outlineLevel="0" max="1025" min="1" style="218" width="11.43"/>
  </cols>
  <sheetData>
    <row r="1" customFormat="false" ht="33.75" hidden="false" customHeight="true" outlineLevel="0" collapsed="false">
      <c r="A1" s="295" t="s">
        <v>156</v>
      </c>
      <c r="B1" s="295"/>
      <c r="C1" s="295"/>
      <c r="D1" s="295"/>
      <c r="E1" s="295"/>
      <c r="F1" s="295"/>
      <c r="G1" s="295"/>
      <c r="H1" s="295"/>
      <c r="I1" s="295"/>
      <c r="J1" s="296"/>
      <c r="K1" s="296"/>
      <c r="L1" s="296"/>
      <c r="M1" s="296"/>
      <c r="N1" s="296"/>
    </row>
    <row r="2" customFormat="false" ht="15" hidden="false" customHeight="false" outlineLevel="0" collapsed="false">
      <c r="A2" s="297" t="s">
        <v>1</v>
      </c>
    </row>
    <row r="29" customFormat="false" ht="15" hidden="false" customHeight="false" outlineLevel="0" collapsed="false">
      <c r="A29" s="298" t="s">
        <v>24</v>
      </c>
    </row>
    <row r="30" customFormat="false" ht="15" hidden="false" customHeight="false" outlineLevel="0" collapsed="false">
      <c r="A30" s="299" t="s">
        <v>154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tabColor rgb="FF7030A0"/>
    <pageSetUpPr fitToPage="false"/>
  </sheetPr>
  <dimension ref="A1: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2" zeroHeight="false" outlineLevelRow="0" outlineLevelCol="0"/>
  <cols>
    <col collapsed="false" customWidth="true" hidden="false" outlineLevel="0" max="1" min="1" style="300" width="21.28"/>
    <col collapsed="false" customWidth="true" hidden="false" outlineLevel="0" max="2" min="2" style="300" width="19.72"/>
    <col collapsed="false" customWidth="false" hidden="false" outlineLevel="0" max="3" min="3" style="300" width="11.43"/>
    <col collapsed="false" customWidth="false" hidden="false" outlineLevel="0" max="1025" min="4" style="301" width="11.43"/>
  </cols>
  <sheetData>
    <row r="1" customFormat="false" ht="12" hidden="false" customHeight="false" outlineLevel="0" collapsed="false">
      <c r="A1" s="302" t="s">
        <v>157</v>
      </c>
    </row>
    <row r="3" customFormat="false" ht="12" hidden="false" customHeight="false" outlineLevel="0" collapsed="false">
      <c r="A3" s="303" t="s">
        <v>158</v>
      </c>
      <c r="B3" s="303" t="s">
        <v>159</v>
      </c>
    </row>
    <row r="4" customFormat="false" ht="12" hidden="false" customHeight="false" outlineLevel="0" collapsed="false">
      <c r="A4" s="304" t="s">
        <v>160</v>
      </c>
      <c r="B4" s="305" t="n">
        <v>1.79688636694311</v>
      </c>
    </row>
    <row r="5" customFormat="false" ht="12" hidden="false" customHeight="false" outlineLevel="0" collapsed="false">
      <c r="A5" s="304" t="s">
        <v>152</v>
      </c>
      <c r="B5" s="305" t="n">
        <v>1.30123524095089</v>
      </c>
    </row>
    <row r="6" customFormat="false" ht="12" hidden="false" customHeight="false" outlineLevel="0" collapsed="false">
      <c r="A6" s="304" t="s">
        <v>161</v>
      </c>
      <c r="B6" s="305" t="n">
        <v>1.08322781684134</v>
      </c>
    </row>
    <row r="7" customFormat="false" ht="12" hidden="false" customHeight="false" outlineLevel="0" collapsed="false">
      <c r="A7" s="304" t="s">
        <v>162</v>
      </c>
      <c r="B7" s="305" t="n">
        <v>0.995785723595599</v>
      </c>
    </row>
    <row r="8" customFormat="false" ht="12" hidden="false" customHeight="false" outlineLevel="0" collapsed="false">
      <c r="A8" s="304" t="s">
        <v>163</v>
      </c>
      <c r="B8" s="305" t="n">
        <v>0.961445194131994</v>
      </c>
    </row>
    <row r="9" customFormat="false" ht="12" hidden="false" customHeight="false" outlineLevel="0" collapsed="false">
      <c r="A9" s="304" t="s">
        <v>164</v>
      </c>
      <c r="B9" s="305" t="n">
        <v>0.814902419953723</v>
      </c>
    </row>
    <row r="10" customFormat="false" ht="12" hidden="false" customHeight="false" outlineLevel="0" collapsed="false">
      <c r="A10" s="304" t="s">
        <v>165</v>
      </c>
      <c r="B10" s="305" t="n">
        <v>0.732899022801292</v>
      </c>
    </row>
    <row r="11" customFormat="false" ht="12" hidden="false" customHeight="false" outlineLevel="0" collapsed="false">
      <c r="A11" s="304" t="s">
        <v>151</v>
      </c>
      <c r="B11" s="305" t="n">
        <v>0.678590688477443</v>
      </c>
    </row>
    <row r="12" customFormat="false" ht="12" hidden="false" customHeight="false" outlineLevel="0" collapsed="false">
      <c r="A12" s="304" t="s">
        <v>166</v>
      </c>
      <c r="B12" s="305" t="n">
        <v>0.56070302159108</v>
      </c>
    </row>
    <row r="13" customFormat="false" ht="12" hidden="false" customHeight="false" outlineLevel="0" collapsed="false">
      <c r="A13" s="304" t="s">
        <v>147</v>
      </c>
      <c r="B13" s="305" t="n">
        <v>0.464050578603348</v>
      </c>
    </row>
    <row r="14" customFormat="false" ht="12" hidden="false" customHeight="false" outlineLevel="0" collapsed="false">
      <c r="A14" s="304" t="s">
        <v>167</v>
      </c>
      <c r="B14" s="305" t="n">
        <v>0.446583161187863</v>
      </c>
    </row>
    <row r="15" customFormat="false" ht="12" hidden="false" customHeight="false" outlineLevel="0" collapsed="false">
      <c r="A15" s="304" t="s">
        <v>144</v>
      </c>
      <c r="B15" s="305" t="n">
        <v>0.328417658494939</v>
      </c>
    </row>
    <row r="16" customFormat="false" ht="24" hidden="false" customHeight="false" outlineLevel="0" collapsed="false">
      <c r="A16" s="304" t="s">
        <v>168</v>
      </c>
      <c r="B16" s="305" t="n">
        <v>0.313132828320706</v>
      </c>
    </row>
    <row r="17" customFormat="false" ht="12" hidden="false" customHeight="false" outlineLevel="0" collapsed="false">
      <c r="A17" s="304" t="s">
        <v>169</v>
      </c>
      <c r="B17" s="305" t="n">
        <v>0.270515827999152</v>
      </c>
    </row>
    <row r="18" customFormat="false" ht="12" hidden="false" customHeight="false" outlineLevel="0" collapsed="false">
      <c r="A18" s="304" t="s">
        <v>170</v>
      </c>
      <c r="B18" s="305" t="n">
        <v>0.123023767144792</v>
      </c>
    </row>
    <row r="19" customFormat="false" ht="24" hidden="false" customHeight="false" outlineLevel="0" collapsed="false">
      <c r="A19" s="304" t="s">
        <v>171</v>
      </c>
      <c r="B19" s="305" t="n">
        <v>0.0214990666875803</v>
      </c>
    </row>
    <row r="20" customFormat="false" ht="12" hidden="false" customHeight="false" outlineLevel="0" collapsed="false">
      <c r="A20" s="304" t="s">
        <v>172</v>
      </c>
      <c r="B20" s="305" t="n">
        <v>0.00963370512299111</v>
      </c>
    </row>
    <row r="21" customFormat="false" ht="12" hidden="false" customHeight="false" outlineLevel="0" collapsed="false">
      <c r="A21" s="304" t="s">
        <v>173</v>
      </c>
      <c r="B21" s="305" t="n">
        <v>-0.192769295488848</v>
      </c>
    </row>
    <row r="22" customFormat="false" ht="12" hidden="false" customHeight="false" outlineLevel="0" collapsed="false">
      <c r="A22" s="298"/>
    </row>
    <row r="23" customFormat="false" ht="12" hidden="false" customHeight="false" outlineLevel="0" collapsed="false">
      <c r="A23" s="299" t="s">
        <v>174</v>
      </c>
    </row>
    <row r="24" customFormat="false" ht="15" hidden="false" customHeight="false" outlineLevel="0" collapsed="false">
      <c r="A24" s="2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9" activeCellId="0" sqref="D29"/>
    </sheetView>
  </sheetViews>
  <sheetFormatPr defaultRowHeight="15" zeroHeight="false" outlineLevelRow="0" outlineLevelCol="0"/>
  <cols>
    <col collapsed="false" customWidth="false" hidden="false" outlineLevel="0" max="1025" min="1" style="218" width="11.43"/>
  </cols>
  <sheetData>
    <row r="1" customFormat="false" ht="27.75" hidden="false" customHeight="true" outlineLevel="0" collapsed="false">
      <c r="A1" s="306" t="s">
        <v>175</v>
      </c>
      <c r="B1" s="306"/>
      <c r="C1" s="306"/>
      <c r="D1" s="306"/>
      <c r="E1" s="306"/>
      <c r="F1" s="306"/>
      <c r="G1" s="306"/>
      <c r="H1" s="306"/>
    </row>
    <row r="22" customFormat="false" ht="15" hidden="false" customHeight="false" outlineLevel="0" collapsed="false">
      <c r="A22" s="307" t="s">
        <v>176</v>
      </c>
    </row>
    <row r="23" customFormat="false" ht="15" hidden="false" customHeight="false" outlineLevel="0" collapsed="false">
      <c r="A23" s="308" t="s">
        <v>177</v>
      </c>
    </row>
    <row r="24" customFormat="false" ht="15" hidden="false" customHeight="false" outlineLevel="0" collapsed="false">
      <c r="A24" s="309"/>
    </row>
  </sheetData>
  <mergeCells count="1">
    <mergeCell ref="A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tabColor rgb="FF7030A0"/>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8.86"/>
    <col collapsed="false" customWidth="true" hidden="false" outlineLevel="0" max="1025" min="2" style="0" width="10.61"/>
  </cols>
  <sheetData>
    <row r="1" customFormat="false" ht="26.25" hidden="false" customHeight="true" outlineLevel="0" collapsed="false">
      <c r="A1" s="310" t="s">
        <v>178</v>
      </c>
      <c r="B1" s="310"/>
      <c r="C1" s="310"/>
      <c r="D1" s="310"/>
      <c r="E1" s="310"/>
      <c r="F1" s="310"/>
      <c r="G1" s="310"/>
      <c r="H1" s="311"/>
      <c r="I1" s="311"/>
    </row>
    <row r="3" customFormat="false" ht="15" hidden="false" customHeight="false" outlineLevel="0" collapsed="false">
      <c r="A3" s="312" t="s">
        <v>127</v>
      </c>
      <c r="B3" s="313" t="n">
        <v>0.302000000000007</v>
      </c>
    </row>
    <row r="4" customFormat="false" ht="15" hidden="false" customHeight="false" outlineLevel="0" collapsed="false">
      <c r="A4" s="312" t="s">
        <v>179</v>
      </c>
      <c r="B4" s="313" t="n">
        <v>0.695999999999998</v>
      </c>
    </row>
    <row r="5" customFormat="false" ht="15" hidden="false" customHeight="false" outlineLevel="0" collapsed="false">
      <c r="A5" s="312" t="s">
        <v>128</v>
      </c>
      <c r="B5" s="313" t="n">
        <v>0.0790000000000006</v>
      </c>
    </row>
    <row r="6" customFormat="false" ht="15" hidden="false" customHeight="false" outlineLevel="0" collapsed="false">
      <c r="A6" s="312" t="s">
        <v>129</v>
      </c>
      <c r="B6" s="313" t="n">
        <v>-0.00300000000000011</v>
      </c>
    </row>
    <row r="7" customFormat="false" ht="15" hidden="false" customHeight="false" outlineLevel="0" collapsed="false">
      <c r="A7" s="312" t="s">
        <v>180</v>
      </c>
      <c r="B7" s="313" t="n">
        <v>0.116999999999997</v>
      </c>
    </row>
    <row r="8" customFormat="false" ht="15" hidden="false" customHeight="false" outlineLevel="0" collapsed="false">
      <c r="A8" s="312"/>
    </row>
    <row r="9" customFormat="false" ht="15" hidden="false" customHeight="false" outlineLevel="0" collapsed="false">
      <c r="A9" s="314" t="s">
        <v>181</v>
      </c>
    </row>
    <row r="10" customFormat="false" ht="15" hidden="false" customHeight="false" outlineLevel="0" collapsed="false">
      <c r="A10" s="315" t="s">
        <v>182</v>
      </c>
    </row>
  </sheetData>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RowHeight="15" zeroHeight="false" outlineLevelRow="0" outlineLevelCol="0"/>
  <cols>
    <col collapsed="false" customWidth="false" hidden="false" outlineLevel="0" max="1025" min="1" style="218" width="11.43"/>
  </cols>
  <sheetData>
    <row r="1" customFormat="false" ht="15" hidden="false" customHeight="false" outlineLevel="0" collapsed="false">
      <c r="A1" s="316" t="s">
        <v>183</v>
      </c>
    </row>
    <row r="2" customFormat="false" ht="15" hidden="false" customHeight="false" outlineLevel="0" collapsed="false">
      <c r="H2" s="317"/>
    </row>
    <row r="3" customFormat="false" ht="15" hidden="false" customHeight="false" outlineLevel="0" collapsed="false">
      <c r="H3" s="317"/>
    </row>
    <row r="4" customFormat="false" ht="15" hidden="false" customHeight="false" outlineLevel="0" collapsed="false">
      <c r="H4" s="317"/>
    </row>
    <row r="5" customFormat="false" ht="15" hidden="false" customHeight="false" outlineLevel="0" collapsed="false">
      <c r="H5" s="317"/>
    </row>
    <row r="6" customFormat="false" ht="15" hidden="false" customHeight="false" outlineLevel="0" collapsed="false">
      <c r="H6" s="317"/>
    </row>
    <row r="7" customFormat="false" ht="15" hidden="false" customHeight="false" outlineLevel="0" collapsed="false">
      <c r="H7" s="317"/>
    </row>
    <row r="8" customFormat="false" ht="15" hidden="false" customHeight="false" outlineLevel="0" collapsed="false">
      <c r="H8" s="317"/>
    </row>
    <row r="9" customFormat="false" ht="15" hidden="false" customHeight="false" outlineLevel="0" collapsed="false">
      <c r="H9" s="317"/>
    </row>
    <row r="10" customFormat="false" ht="15" hidden="false" customHeight="false" outlineLevel="0" collapsed="false">
      <c r="H10" s="317"/>
    </row>
    <row r="11" customFormat="false" ht="15" hidden="false" customHeight="false" outlineLevel="0" collapsed="false">
      <c r="H11" s="317"/>
    </row>
    <row r="12" customFormat="false" ht="15" hidden="false" customHeight="false" outlineLevel="0" collapsed="false">
      <c r="H12" s="317"/>
    </row>
    <row r="13" customFormat="false" ht="15" hidden="false" customHeight="false" outlineLevel="0" collapsed="false">
      <c r="H13" s="317"/>
    </row>
    <row r="14" customFormat="false" ht="15" hidden="false" customHeight="false" outlineLevel="0" collapsed="false">
      <c r="H14" s="317"/>
    </row>
    <row r="15" customFormat="false" ht="15" hidden="false" customHeight="false" outlineLevel="0" collapsed="false">
      <c r="H15" s="317"/>
    </row>
    <row r="16" customFormat="false" ht="15" hidden="false" customHeight="false" outlineLevel="0" collapsed="false">
      <c r="H16" s="317"/>
    </row>
    <row r="17" customFormat="false" ht="15" hidden="false" customHeight="false" outlineLevel="0" collapsed="false">
      <c r="H17" s="317"/>
    </row>
    <row r="18" customFormat="false" ht="15" hidden="false" customHeight="false" outlineLevel="0" collapsed="false">
      <c r="H18" s="317"/>
      <c r="K18" s="176"/>
    </row>
    <row r="19" customFormat="false" ht="15" hidden="false" customHeight="false" outlineLevel="0" collapsed="false">
      <c r="H19" s="317"/>
    </row>
    <row r="20" customFormat="false" ht="15" hidden="false" customHeight="false" outlineLevel="0" collapsed="false">
      <c r="H20" s="317"/>
    </row>
    <row r="21" customFormat="false" ht="15" hidden="false" customHeight="false" outlineLevel="0" collapsed="false">
      <c r="H21" s="317"/>
    </row>
    <row r="22" customFormat="false" ht="15" hidden="false" customHeight="false" outlineLevel="0" collapsed="false">
      <c r="H22" s="317"/>
    </row>
    <row r="23" customFormat="false" ht="15" hidden="false" customHeight="false" outlineLevel="0" collapsed="false">
      <c r="H23" s="317"/>
    </row>
    <row r="24" customFormat="false" ht="15" hidden="false" customHeight="false" outlineLevel="0" collapsed="false">
      <c r="A24" s="318" t="s">
        <v>24</v>
      </c>
      <c r="B24" s="318"/>
      <c r="C24" s="318"/>
      <c r="D24" s="318"/>
      <c r="E24" s="318"/>
      <c r="F24" s="318"/>
      <c r="G24" s="318"/>
      <c r="H24" s="318"/>
    </row>
    <row r="25" customFormat="false" ht="22.5" hidden="false" customHeight="true" outlineLevel="0" collapsed="false">
      <c r="A25" s="202" t="s">
        <v>177</v>
      </c>
      <c r="B25" s="202"/>
      <c r="C25" s="202"/>
      <c r="D25" s="202"/>
      <c r="E25" s="202"/>
      <c r="F25" s="202"/>
      <c r="G25" s="202"/>
      <c r="H25" s="202"/>
    </row>
  </sheetData>
  <mergeCells count="2">
    <mergeCell ref="A24:H24"/>
    <mergeCell ref="A25:H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tabColor rgb="FF7030A0"/>
    <pageSetUpPr fitToPage="false"/>
  </sheetPr>
  <dimension ref="A1:G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zeroHeight="false" outlineLevelRow="0" outlineLevelCol="0"/>
  <cols>
    <col collapsed="false" customWidth="true" hidden="false" outlineLevel="0" max="1" min="1" style="317" width="18.43"/>
    <col collapsed="false" customWidth="true" hidden="false" outlineLevel="0" max="2" min="2" style="317" width="11.58"/>
    <col collapsed="false" customWidth="true" hidden="false" outlineLevel="0" max="3" min="3" style="317" width="8.85"/>
    <col collapsed="false" customWidth="true" hidden="false" outlineLevel="0" max="4" min="4" style="317" width="10.86"/>
    <col collapsed="false" customWidth="true" hidden="false" outlineLevel="0" max="5" min="5" style="317" width="10.43"/>
    <col collapsed="false" customWidth="true" hidden="false" outlineLevel="0" max="7" min="6" style="317" width="8.85"/>
    <col collapsed="false" customWidth="false" hidden="false" outlineLevel="0" max="1025" min="8" style="218" width="11.43"/>
  </cols>
  <sheetData>
    <row r="1" customFormat="false" ht="15" hidden="false" customHeight="false" outlineLevel="0" collapsed="false">
      <c r="A1" s="316" t="s">
        <v>184</v>
      </c>
    </row>
    <row r="2" customFormat="false" ht="15.75" hidden="false" customHeight="false" outlineLevel="0" collapsed="false">
      <c r="A2" s="218"/>
    </row>
    <row r="3" customFormat="false" ht="15.75" hidden="false" customHeight="false" outlineLevel="0" collapsed="false">
      <c r="A3" s="319"/>
      <c r="B3" s="320" t="s">
        <v>185</v>
      </c>
      <c r="C3" s="320" t="s">
        <v>185</v>
      </c>
      <c r="D3" s="320" t="s">
        <v>186</v>
      </c>
      <c r="E3" s="320" t="s">
        <v>186</v>
      </c>
      <c r="F3" s="320" t="s">
        <v>187</v>
      </c>
      <c r="G3" s="321" t="s">
        <v>187</v>
      </c>
    </row>
    <row r="4" customFormat="false" ht="15" hidden="false" customHeight="false" outlineLevel="0" collapsed="false">
      <c r="A4" s="322" t="s">
        <v>188</v>
      </c>
      <c r="B4" s="323" t="s">
        <v>189</v>
      </c>
      <c r="C4" s="324" t="s">
        <v>190</v>
      </c>
      <c r="D4" s="323" t="s">
        <v>189</v>
      </c>
      <c r="E4" s="324" t="s">
        <v>190</v>
      </c>
      <c r="F4" s="323" t="s">
        <v>189</v>
      </c>
      <c r="G4" s="324" t="s">
        <v>190</v>
      </c>
    </row>
    <row r="5" customFormat="false" ht="15" hidden="false" customHeight="false" outlineLevel="0" collapsed="false">
      <c r="A5" s="325" t="n">
        <v>14</v>
      </c>
      <c r="B5" s="326" t="n">
        <v>0</v>
      </c>
      <c r="C5" s="326" t="n">
        <v>1</v>
      </c>
      <c r="D5" s="326" t="n">
        <v>-1</v>
      </c>
      <c r="E5" s="326" t="n">
        <v>1</v>
      </c>
      <c r="F5" s="326" t="n">
        <v>-2</v>
      </c>
      <c r="G5" s="326" t="n">
        <v>0</v>
      </c>
    </row>
    <row r="6" customFormat="false" ht="15" hidden="false" customHeight="false" outlineLevel="0" collapsed="false">
      <c r="A6" s="325" t="n">
        <v>15</v>
      </c>
      <c r="B6" s="326" t="n">
        <v>-6</v>
      </c>
      <c r="C6" s="326" t="n">
        <v>22</v>
      </c>
      <c r="D6" s="326" t="n">
        <v>0</v>
      </c>
      <c r="E6" s="326" t="n">
        <v>0</v>
      </c>
      <c r="F6" s="326" t="n">
        <v>-37</v>
      </c>
      <c r="G6" s="326" t="n">
        <v>84</v>
      </c>
    </row>
    <row r="7" customFormat="false" ht="15" hidden="false" customHeight="false" outlineLevel="0" collapsed="false">
      <c r="A7" s="325" t="n">
        <v>16</v>
      </c>
      <c r="B7" s="326" t="n">
        <v>-43</v>
      </c>
      <c r="C7" s="326" t="n">
        <v>84</v>
      </c>
      <c r="D7" s="326" t="n">
        <v>-4</v>
      </c>
      <c r="E7" s="326" t="n">
        <v>2</v>
      </c>
      <c r="F7" s="326" t="n">
        <v>-179</v>
      </c>
      <c r="G7" s="326" t="n">
        <v>307</v>
      </c>
    </row>
    <row r="8" customFormat="false" ht="15" hidden="false" customHeight="false" outlineLevel="0" collapsed="false">
      <c r="A8" s="325" t="n">
        <v>17</v>
      </c>
      <c r="B8" s="326" t="n">
        <v>-154</v>
      </c>
      <c r="C8" s="326" t="n">
        <v>368</v>
      </c>
      <c r="D8" s="326" t="n">
        <v>-12</v>
      </c>
      <c r="E8" s="326" t="n">
        <v>15</v>
      </c>
      <c r="F8" s="326" t="n">
        <v>-360</v>
      </c>
      <c r="G8" s="326" t="n">
        <v>527</v>
      </c>
    </row>
    <row r="9" customFormat="false" ht="15" hidden="false" customHeight="false" outlineLevel="0" collapsed="false">
      <c r="A9" s="325" t="n">
        <v>18</v>
      </c>
      <c r="B9" s="326" t="n">
        <v>-722</v>
      </c>
      <c r="C9" s="326" t="n">
        <v>2249</v>
      </c>
      <c r="D9" s="326" t="n">
        <v>-662</v>
      </c>
      <c r="E9" s="326" t="n">
        <v>154</v>
      </c>
      <c r="F9" s="326" t="n">
        <v>-1333</v>
      </c>
      <c r="G9" s="326" t="n">
        <v>1259</v>
      </c>
    </row>
    <row r="10" customFormat="false" ht="15" hidden="false" customHeight="false" outlineLevel="0" collapsed="false">
      <c r="A10" s="325" t="n">
        <v>19</v>
      </c>
      <c r="B10" s="326" t="n">
        <v>-1980</v>
      </c>
      <c r="C10" s="326" t="n">
        <v>5732</v>
      </c>
      <c r="D10" s="326" t="n">
        <v>-1864</v>
      </c>
      <c r="E10" s="326" t="n">
        <v>446</v>
      </c>
      <c r="F10" s="326" t="n">
        <v>-3135</v>
      </c>
      <c r="G10" s="326" t="n">
        <v>2237</v>
      </c>
    </row>
    <row r="11" customFormat="false" ht="15" hidden="false" customHeight="false" outlineLevel="0" collapsed="false">
      <c r="A11" s="325" t="n">
        <v>20</v>
      </c>
      <c r="B11" s="326" t="n">
        <v>-3722</v>
      </c>
      <c r="C11" s="326" t="n">
        <v>9950</v>
      </c>
      <c r="D11" s="326" t="n">
        <v>-3239</v>
      </c>
      <c r="E11" s="326" t="n">
        <v>720</v>
      </c>
      <c r="F11" s="326" t="n">
        <v>-4971</v>
      </c>
      <c r="G11" s="326" t="n">
        <v>3131</v>
      </c>
    </row>
    <row r="12" customFormat="false" ht="15" hidden="false" customHeight="false" outlineLevel="0" collapsed="false">
      <c r="A12" s="325" t="n">
        <v>21</v>
      </c>
      <c r="B12" s="326" t="n">
        <v>-5445</v>
      </c>
      <c r="C12" s="326" t="n">
        <v>12980</v>
      </c>
      <c r="D12" s="326" t="n">
        <v>-5405</v>
      </c>
      <c r="E12" s="326" t="n">
        <v>1125</v>
      </c>
      <c r="F12" s="326" t="n">
        <v>-6185</v>
      </c>
      <c r="G12" s="326" t="n">
        <v>3949</v>
      </c>
    </row>
    <row r="13" customFormat="false" ht="15" hidden="false" customHeight="false" outlineLevel="0" collapsed="false">
      <c r="A13" s="325" t="n">
        <v>22</v>
      </c>
      <c r="B13" s="326" t="n">
        <v>-9079</v>
      </c>
      <c r="C13" s="326" t="n">
        <v>15930</v>
      </c>
      <c r="D13" s="326" t="n">
        <v>-8926</v>
      </c>
      <c r="E13" s="326" t="n">
        <v>1775</v>
      </c>
      <c r="F13" s="326" t="n">
        <v>-7538</v>
      </c>
      <c r="G13" s="326" t="n">
        <v>4596</v>
      </c>
    </row>
    <row r="14" customFormat="false" ht="15" hidden="false" customHeight="false" outlineLevel="0" collapsed="false">
      <c r="A14" s="325" t="n">
        <v>23</v>
      </c>
      <c r="B14" s="326" t="n">
        <v>-13271</v>
      </c>
      <c r="C14" s="326" t="n">
        <v>18241</v>
      </c>
      <c r="D14" s="326" t="n">
        <v>-12720</v>
      </c>
      <c r="E14" s="326" t="n">
        <v>2518</v>
      </c>
      <c r="F14" s="326" t="n">
        <v>-8594</v>
      </c>
      <c r="G14" s="326" t="n">
        <v>5603</v>
      </c>
    </row>
    <row r="15" customFormat="false" ht="15" hidden="false" customHeight="false" outlineLevel="0" collapsed="false">
      <c r="A15" s="325" t="n">
        <v>24</v>
      </c>
      <c r="B15" s="326" t="n">
        <v>-17871</v>
      </c>
      <c r="C15" s="326" t="n">
        <v>21373</v>
      </c>
      <c r="D15" s="326" t="n">
        <v>-17599</v>
      </c>
      <c r="E15" s="326" t="n">
        <v>4254</v>
      </c>
      <c r="F15" s="326" t="n">
        <v>-10392</v>
      </c>
      <c r="G15" s="326" t="n">
        <v>6353</v>
      </c>
    </row>
    <row r="16" customFormat="false" ht="15" hidden="false" customHeight="false" outlineLevel="0" collapsed="false">
      <c r="A16" s="325" t="n">
        <v>25</v>
      </c>
      <c r="B16" s="326" t="n">
        <v>-20931</v>
      </c>
      <c r="C16" s="326" t="n">
        <v>23074</v>
      </c>
      <c r="D16" s="326" t="n">
        <v>-21813</v>
      </c>
      <c r="E16" s="326" t="n">
        <v>5757</v>
      </c>
      <c r="F16" s="326" t="n">
        <v>-12021</v>
      </c>
      <c r="G16" s="326" t="n">
        <v>7646</v>
      </c>
    </row>
    <row r="17" customFormat="false" ht="15" hidden="false" customHeight="false" outlineLevel="0" collapsed="false">
      <c r="A17" s="325" t="n">
        <v>26</v>
      </c>
      <c r="B17" s="326" t="n">
        <v>-22520</v>
      </c>
      <c r="C17" s="326" t="n">
        <v>23430</v>
      </c>
      <c r="D17" s="326" t="n">
        <v>-23638</v>
      </c>
      <c r="E17" s="326" t="n">
        <v>6419</v>
      </c>
      <c r="F17" s="326" t="n">
        <v>-13359</v>
      </c>
      <c r="G17" s="326" t="n">
        <v>8479</v>
      </c>
    </row>
    <row r="18" customFormat="false" ht="15" hidden="false" customHeight="false" outlineLevel="0" collapsed="false">
      <c r="A18" s="325" t="n">
        <v>27</v>
      </c>
      <c r="B18" s="326" t="n">
        <v>-24294</v>
      </c>
      <c r="C18" s="326" t="n">
        <v>23074</v>
      </c>
      <c r="D18" s="326" t="n">
        <v>-24887</v>
      </c>
      <c r="E18" s="326" t="n">
        <v>6971</v>
      </c>
      <c r="F18" s="326" t="n">
        <v>-14786</v>
      </c>
      <c r="G18" s="326" t="n">
        <v>9492</v>
      </c>
    </row>
    <row r="19" customFormat="false" ht="15" hidden="false" customHeight="false" outlineLevel="0" collapsed="false">
      <c r="A19" s="325" t="n">
        <v>28</v>
      </c>
      <c r="B19" s="326" t="n">
        <v>-25433</v>
      </c>
      <c r="C19" s="326" t="n">
        <v>23047</v>
      </c>
      <c r="D19" s="326" t="n">
        <v>-24975</v>
      </c>
      <c r="E19" s="326" t="n">
        <v>6814</v>
      </c>
      <c r="F19" s="326" t="n">
        <v>-15912</v>
      </c>
      <c r="G19" s="326" t="n">
        <v>10366</v>
      </c>
    </row>
    <row r="20" customFormat="false" ht="15" hidden="false" customHeight="false" outlineLevel="0" collapsed="false">
      <c r="A20" s="325" t="n">
        <v>29</v>
      </c>
      <c r="B20" s="326" t="n">
        <v>-25948</v>
      </c>
      <c r="C20" s="326" t="n">
        <v>22439</v>
      </c>
      <c r="D20" s="326" t="n">
        <v>-24873</v>
      </c>
      <c r="E20" s="326" t="n">
        <v>6638</v>
      </c>
      <c r="F20" s="326" t="n">
        <v>-16893</v>
      </c>
      <c r="G20" s="326" t="n">
        <v>10998</v>
      </c>
    </row>
    <row r="21" customFormat="false" ht="15" hidden="false" customHeight="false" outlineLevel="0" collapsed="false">
      <c r="A21" s="325" t="n">
        <v>30</v>
      </c>
      <c r="B21" s="326" t="n">
        <v>-27441</v>
      </c>
      <c r="C21" s="326" t="n">
        <v>22308</v>
      </c>
      <c r="D21" s="326" t="n">
        <v>-25036</v>
      </c>
      <c r="E21" s="326" t="n">
        <v>6348</v>
      </c>
      <c r="F21" s="326" t="n">
        <v>-17922</v>
      </c>
      <c r="G21" s="326" t="n">
        <v>11446</v>
      </c>
    </row>
    <row r="22" customFormat="false" ht="15" hidden="false" customHeight="false" outlineLevel="0" collapsed="false">
      <c r="A22" s="325" t="n">
        <v>31</v>
      </c>
      <c r="B22" s="326" t="n">
        <v>-28826</v>
      </c>
      <c r="C22" s="326" t="n">
        <v>22588</v>
      </c>
      <c r="D22" s="326" t="n">
        <v>-24399</v>
      </c>
      <c r="E22" s="326" t="n">
        <v>6044</v>
      </c>
      <c r="F22" s="326" t="n">
        <v>-18665</v>
      </c>
      <c r="G22" s="326" t="n">
        <v>12114</v>
      </c>
    </row>
    <row r="23" customFormat="false" ht="15" hidden="false" customHeight="false" outlineLevel="0" collapsed="false">
      <c r="A23" s="325" t="n">
        <v>32</v>
      </c>
      <c r="B23" s="326" t="n">
        <v>-29656</v>
      </c>
      <c r="C23" s="326" t="n">
        <v>22453</v>
      </c>
      <c r="D23" s="326" t="n">
        <v>-23655</v>
      </c>
      <c r="E23" s="326" t="n">
        <v>5631</v>
      </c>
      <c r="F23" s="326" t="n">
        <v>-19256</v>
      </c>
      <c r="G23" s="326" t="n">
        <v>12433</v>
      </c>
    </row>
    <row r="24" customFormat="false" ht="15" hidden="false" customHeight="false" outlineLevel="0" collapsed="false">
      <c r="A24" s="325" t="n">
        <v>33</v>
      </c>
      <c r="B24" s="326" t="n">
        <v>-30689</v>
      </c>
      <c r="C24" s="326" t="n">
        <v>23037</v>
      </c>
      <c r="D24" s="326" t="n">
        <v>-23066</v>
      </c>
      <c r="E24" s="326" t="n">
        <v>5706</v>
      </c>
      <c r="F24" s="326" t="n">
        <v>-19896</v>
      </c>
      <c r="G24" s="326" t="n">
        <v>13040</v>
      </c>
    </row>
    <row r="25" customFormat="false" ht="15" hidden="false" customHeight="false" outlineLevel="0" collapsed="false">
      <c r="A25" s="325" t="n">
        <v>34</v>
      </c>
      <c r="B25" s="326" t="n">
        <v>-32840</v>
      </c>
      <c r="C25" s="326" t="n">
        <v>24638</v>
      </c>
      <c r="D25" s="326" t="n">
        <v>-24819</v>
      </c>
      <c r="E25" s="326" t="n">
        <v>6090</v>
      </c>
      <c r="F25" s="326" t="n">
        <v>-22198</v>
      </c>
      <c r="G25" s="326" t="n">
        <v>14662</v>
      </c>
    </row>
    <row r="26" customFormat="false" ht="15" hidden="false" customHeight="false" outlineLevel="0" collapsed="false">
      <c r="A26" s="325" t="n">
        <v>35</v>
      </c>
      <c r="B26" s="326" t="n">
        <v>-35300</v>
      </c>
      <c r="C26" s="326" t="n">
        <v>26268</v>
      </c>
      <c r="D26" s="326" t="n">
        <v>-24728</v>
      </c>
      <c r="E26" s="326" t="n">
        <v>6092</v>
      </c>
      <c r="F26" s="326" t="n">
        <v>-23540</v>
      </c>
      <c r="G26" s="326" t="n">
        <v>15575</v>
      </c>
    </row>
    <row r="27" customFormat="false" ht="15" hidden="false" customHeight="false" outlineLevel="0" collapsed="false">
      <c r="A27" s="325" t="n">
        <v>36</v>
      </c>
      <c r="B27" s="326" t="n">
        <v>-37913</v>
      </c>
      <c r="C27" s="326" t="n">
        <v>27233</v>
      </c>
      <c r="D27" s="326" t="n">
        <v>-24547</v>
      </c>
      <c r="E27" s="326" t="n">
        <v>6127</v>
      </c>
      <c r="F27" s="326" t="n">
        <v>-24829</v>
      </c>
      <c r="G27" s="326" t="n">
        <v>16111</v>
      </c>
    </row>
    <row r="28" customFormat="false" ht="15" hidden="false" customHeight="false" outlineLevel="0" collapsed="false">
      <c r="A28" s="325" t="n">
        <v>37</v>
      </c>
      <c r="B28" s="326" t="n">
        <v>-38147</v>
      </c>
      <c r="C28" s="326" t="n">
        <v>27293</v>
      </c>
      <c r="D28" s="326" t="n">
        <v>-23201</v>
      </c>
      <c r="E28" s="326" t="n">
        <v>5862</v>
      </c>
      <c r="F28" s="326" t="n">
        <v>-24831</v>
      </c>
      <c r="G28" s="326" t="n">
        <v>16111</v>
      </c>
    </row>
    <row r="29" customFormat="false" ht="15" hidden="false" customHeight="false" outlineLevel="0" collapsed="false">
      <c r="A29" s="325" t="n">
        <v>38</v>
      </c>
      <c r="B29" s="326" t="n">
        <v>-39204</v>
      </c>
      <c r="C29" s="326" t="n">
        <v>29923</v>
      </c>
      <c r="D29" s="326" t="n">
        <v>-22041</v>
      </c>
      <c r="E29" s="326" t="n">
        <v>5788</v>
      </c>
      <c r="F29" s="326" t="n">
        <v>-25117</v>
      </c>
      <c r="G29" s="326" t="n">
        <v>16546</v>
      </c>
    </row>
    <row r="30" customFormat="false" ht="15" hidden="false" customHeight="false" outlineLevel="0" collapsed="false">
      <c r="A30" s="325" t="n">
        <v>39</v>
      </c>
      <c r="B30" s="326" t="n">
        <v>-40467</v>
      </c>
      <c r="C30" s="326" t="n">
        <v>31104</v>
      </c>
      <c r="D30" s="326" t="n">
        <v>-21664</v>
      </c>
      <c r="E30" s="326" t="n">
        <v>5878</v>
      </c>
      <c r="F30" s="326" t="n">
        <v>-26447</v>
      </c>
      <c r="G30" s="326" t="n">
        <v>17726</v>
      </c>
    </row>
    <row r="31" customFormat="false" ht="15" hidden="false" customHeight="false" outlineLevel="0" collapsed="false">
      <c r="A31" s="325" t="n">
        <v>40</v>
      </c>
      <c r="B31" s="326" t="n">
        <v>-39558</v>
      </c>
      <c r="C31" s="326" t="n">
        <v>30493</v>
      </c>
      <c r="D31" s="326" t="n">
        <v>-21233</v>
      </c>
      <c r="E31" s="326" t="n">
        <v>5616</v>
      </c>
      <c r="F31" s="326" t="n">
        <v>-26968</v>
      </c>
      <c r="G31" s="326" t="n">
        <v>17744</v>
      </c>
    </row>
    <row r="32" customFormat="false" ht="15" hidden="false" customHeight="false" outlineLevel="0" collapsed="false">
      <c r="A32" s="325" t="n">
        <v>41</v>
      </c>
      <c r="B32" s="326" t="n">
        <v>-40258</v>
      </c>
      <c r="C32" s="326" t="n">
        <v>31535</v>
      </c>
      <c r="D32" s="326" t="n">
        <v>-21717</v>
      </c>
      <c r="E32" s="326" t="n">
        <v>6002</v>
      </c>
      <c r="F32" s="326" t="n">
        <v>-28720</v>
      </c>
      <c r="G32" s="326" t="n">
        <v>19314</v>
      </c>
    </row>
    <row r="33" customFormat="false" ht="15" hidden="false" customHeight="false" outlineLevel="0" collapsed="false">
      <c r="A33" s="325" t="n">
        <v>42</v>
      </c>
      <c r="B33" s="326" t="n">
        <v>-41581</v>
      </c>
      <c r="C33" s="326" t="n">
        <v>32884</v>
      </c>
      <c r="D33" s="326" t="n">
        <v>-23078</v>
      </c>
      <c r="E33" s="326" t="n">
        <v>6449</v>
      </c>
      <c r="F33" s="326" t="n">
        <v>-32030</v>
      </c>
      <c r="G33" s="326" t="n">
        <v>21639</v>
      </c>
    </row>
    <row r="34" customFormat="false" ht="15" hidden="false" customHeight="false" outlineLevel="0" collapsed="false">
      <c r="A34" s="325" t="n">
        <v>43</v>
      </c>
      <c r="B34" s="326" t="n">
        <v>-43359</v>
      </c>
      <c r="C34" s="326" t="n">
        <v>33731</v>
      </c>
      <c r="D34" s="326" t="n">
        <v>-24805</v>
      </c>
      <c r="E34" s="326" t="n">
        <v>6852</v>
      </c>
      <c r="F34" s="326" t="n">
        <v>-35044</v>
      </c>
      <c r="G34" s="326" t="n">
        <v>23648</v>
      </c>
    </row>
    <row r="35" customFormat="false" ht="15" hidden="false" customHeight="false" outlineLevel="0" collapsed="false">
      <c r="A35" s="325" t="n">
        <v>44</v>
      </c>
      <c r="B35" s="326" t="n">
        <v>-44440</v>
      </c>
      <c r="C35" s="326" t="n">
        <v>33740</v>
      </c>
      <c r="D35" s="326" t="n">
        <v>-25931</v>
      </c>
      <c r="E35" s="326" t="n">
        <v>6879</v>
      </c>
      <c r="F35" s="326" t="n">
        <v>-36634</v>
      </c>
      <c r="G35" s="326" t="n">
        <v>24135</v>
      </c>
    </row>
    <row r="36" customFormat="false" ht="15" hidden="false" customHeight="false" outlineLevel="0" collapsed="false">
      <c r="A36" s="325" t="n">
        <v>45</v>
      </c>
      <c r="B36" s="326" t="n">
        <v>-43897</v>
      </c>
      <c r="C36" s="326" t="n">
        <v>33476</v>
      </c>
      <c r="D36" s="326" t="n">
        <v>-25966</v>
      </c>
      <c r="E36" s="326" t="n">
        <v>7012</v>
      </c>
      <c r="F36" s="326" t="n">
        <v>-37453</v>
      </c>
      <c r="G36" s="326" t="n">
        <v>24065</v>
      </c>
    </row>
    <row r="37" customFormat="false" ht="15" hidden="false" customHeight="false" outlineLevel="0" collapsed="false">
      <c r="A37" s="325" t="n">
        <v>46</v>
      </c>
      <c r="B37" s="326" t="n">
        <v>-42505</v>
      </c>
      <c r="C37" s="326" t="n">
        <v>32359</v>
      </c>
      <c r="D37" s="326" t="n">
        <v>-25161</v>
      </c>
      <c r="E37" s="326" t="n">
        <v>6685</v>
      </c>
      <c r="F37" s="326" t="n">
        <v>-37242</v>
      </c>
      <c r="G37" s="326" t="n">
        <v>23690</v>
      </c>
    </row>
    <row r="38" customFormat="false" ht="15" hidden="false" customHeight="false" outlineLevel="0" collapsed="false">
      <c r="A38" s="325" t="n">
        <v>47</v>
      </c>
      <c r="B38" s="326" t="n">
        <v>-40584</v>
      </c>
      <c r="C38" s="326" t="n">
        <v>31063</v>
      </c>
      <c r="D38" s="326" t="n">
        <v>-24930</v>
      </c>
      <c r="E38" s="326" t="n">
        <v>6752</v>
      </c>
      <c r="F38" s="326" t="n">
        <v>-37507</v>
      </c>
      <c r="G38" s="326" t="n">
        <v>23202</v>
      </c>
    </row>
    <row r="39" customFormat="false" ht="15" hidden="false" customHeight="false" outlineLevel="0" collapsed="false">
      <c r="A39" s="325" t="n">
        <v>48</v>
      </c>
      <c r="B39" s="326" t="n">
        <v>-38334</v>
      </c>
      <c r="C39" s="326" t="n">
        <v>29746</v>
      </c>
      <c r="D39" s="326" t="n">
        <v>-24652</v>
      </c>
      <c r="E39" s="326" t="n">
        <v>6755</v>
      </c>
      <c r="F39" s="326" t="n">
        <v>-37644</v>
      </c>
      <c r="G39" s="326" t="n">
        <v>23251</v>
      </c>
    </row>
    <row r="40" customFormat="false" ht="15" hidden="false" customHeight="false" outlineLevel="0" collapsed="false">
      <c r="A40" s="325" t="n">
        <v>49</v>
      </c>
      <c r="B40" s="326" t="n">
        <v>-37070</v>
      </c>
      <c r="C40" s="326" t="n">
        <v>28826</v>
      </c>
      <c r="D40" s="326" t="n">
        <v>-24063</v>
      </c>
      <c r="E40" s="326" t="n">
        <v>6634</v>
      </c>
      <c r="F40" s="326" t="n">
        <v>-38652</v>
      </c>
      <c r="G40" s="326" t="n">
        <v>23421</v>
      </c>
    </row>
    <row r="41" customFormat="false" ht="15" hidden="false" customHeight="false" outlineLevel="0" collapsed="false">
      <c r="A41" s="325" t="n">
        <v>50</v>
      </c>
      <c r="B41" s="326" t="n">
        <v>-36496</v>
      </c>
      <c r="C41" s="326" t="n">
        <v>28117</v>
      </c>
      <c r="D41" s="326" t="n">
        <v>-24797</v>
      </c>
      <c r="E41" s="326" t="n">
        <v>7005</v>
      </c>
      <c r="F41" s="326" t="n">
        <v>-40377</v>
      </c>
      <c r="G41" s="326" t="n">
        <v>24436</v>
      </c>
    </row>
    <row r="42" customFormat="false" ht="15" hidden="false" customHeight="false" outlineLevel="0" collapsed="false">
      <c r="A42" s="325" t="n">
        <v>51</v>
      </c>
      <c r="B42" s="326" t="n">
        <v>-35710</v>
      </c>
      <c r="C42" s="326" t="n">
        <v>27219</v>
      </c>
      <c r="D42" s="326" t="n">
        <v>-24212</v>
      </c>
      <c r="E42" s="326" t="n">
        <v>7101</v>
      </c>
      <c r="F42" s="326" t="n">
        <v>-41016</v>
      </c>
      <c r="G42" s="326" t="n">
        <v>24952</v>
      </c>
    </row>
    <row r="43" customFormat="false" ht="15" hidden="false" customHeight="false" outlineLevel="0" collapsed="false">
      <c r="A43" s="325" t="n">
        <v>52</v>
      </c>
      <c r="B43" s="326" t="n">
        <v>-35801</v>
      </c>
      <c r="C43" s="326" t="n">
        <v>26735</v>
      </c>
      <c r="D43" s="326" t="n">
        <v>-24661</v>
      </c>
      <c r="E43" s="326" t="n">
        <v>7145</v>
      </c>
      <c r="F43" s="326" t="n">
        <v>-42010</v>
      </c>
      <c r="G43" s="326" t="n">
        <v>25731</v>
      </c>
    </row>
    <row r="44" customFormat="false" ht="15" hidden="false" customHeight="false" outlineLevel="0" collapsed="false">
      <c r="A44" s="325" t="n">
        <v>53</v>
      </c>
      <c r="B44" s="326" t="n">
        <v>-35761</v>
      </c>
      <c r="C44" s="326" t="n">
        <v>26288</v>
      </c>
      <c r="D44" s="326" t="n">
        <v>-24475</v>
      </c>
      <c r="E44" s="326" t="n">
        <v>7453</v>
      </c>
      <c r="F44" s="326" t="n">
        <v>-40958</v>
      </c>
      <c r="G44" s="326" t="n">
        <v>25421</v>
      </c>
    </row>
    <row r="45" customFormat="false" ht="15" hidden="false" customHeight="false" outlineLevel="0" collapsed="false">
      <c r="A45" s="325" t="n">
        <v>54</v>
      </c>
      <c r="B45" s="326" t="n">
        <v>-34921</v>
      </c>
      <c r="C45" s="326" t="n">
        <v>25391</v>
      </c>
      <c r="D45" s="326" t="n">
        <v>-23771</v>
      </c>
      <c r="E45" s="326" t="n">
        <v>7211</v>
      </c>
      <c r="F45" s="326" t="n">
        <v>-38671</v>
      </c>
      <c r="G45" s="326" t="n">
        <v>24442</v>
      </c>
    </row>
    <row r="46" customFormat="false" ht="15" hidden="false" customHeight="false" outlineLevel="0" collapsed="false">
      <c r="A46" s="325" t="n">
        <v>55</v>
      </c>
      <c r="B46" s="326" t="n">
        <v>-35390</v>
      </c>
      <c r="C46" s="326" t="n">
        <v>25499</v>
      </c>
      <c r="D46" s="326" t="n">
        <v>-24262</v>
      </c>
      <c r="E46" s="326" t="n">
        <v>7634</v>
      </c>
      <c r="F46" s="326" t="n">
        <v>-38452</v>
      </c>
      <c r="G46" s="326" t="n">
        <v>24818</v>
      </c>
    </row>
    <row r="47" customFormat="false" ht="15" hidden="false" customHeight="false" outlineLevel="0" collapsed="false">
      <c r="A47" s="325" t="n">
        <v>56</v>
      </c>
      <c r="B47" s="326" t="n">
        <v>-34380</v>
      </c>
      <c r="C47" s="326" t="n">
        <v>24450</v>
      </c>
      <c r="D47" s="326" t="n">
        <v>-24156</v>
      </c>
      <c r="E47" s="326" t="n">
        <v>7522</v>
      </c>
      <c r="F47" s="326" t="n">
        <v>-36953</v>
      </c>
      <c r="G47" s="326" t="n">
        <v>24547</v>
      </c>
    </row>
    <row r="48" customFormat="false" ht="15" hidden="false" customHeight="false" outlineLevel="0" collapsed="false">
      <c r="A48" s="325" t="n">
        <v>57</v>
      </c>
      <c r="B48" s="326" t="n">
        <v>-33579</v>
      </c>
      <c r="C48" s="326" t="n">
        <v>23551</v>
      </c>
      <c r="D48" s="326" t="n">
        <v>-20968</v>
      </c>
      <c r="E48" s="326" t="n">
        <v>7195</v>
      </c>
      <c r="F48" s="326" t="n">
        <v>-36346</v>
      </c>
      <c r="G48" s="326" t="n">
        <v>23525</v>
      </c>
    </row>
    <row r="49" customFormat="false" ht="15" hidden="false" customHeight="false" outlineLevel="0" collapsed="false">
      <c r="A49" s="325" t="n">
        <v>58</v>
      </c>
      <c r="B49" s="326" t="n">
        <v>-30813</v>
      </c>
      <c r="C49" s="326" t="n">
        <v>21468</v>
      </c>
      <c r="D49" s="326" t="n">
        <v>-17943</v>
      </c>
      <c r="E49" s="326" t="n">
        <v>6986</v>
      </c>
      <c r="F49" s="326" t="n">
        <v>-34200</v>
      </c>
      <c r="G49" s="326" t="n">
        <v>22455</v>
      </c>
    </row>
    <row r="50" customFormat="false" ht="15" hidden="false" customHeight="false" outlineLevel="0" collapsed="false">
      <c r="A50" s="325" t="n">
        <v>59</v>
      </c>
      <c r="B50" s="326" t="n">
        <v>-28340</v>
      </c>
      <c r="C50" s="326" t="n">
        <v>19337</v>
      </c>
      <c r="D50" s="326" t="n">
        <v>-16092</v>
      </c>
      <c r="E50" s="326" t="n">
        <v>6700</v>
      </c>
      <c r="F50" s="326" t="n">
        <v>-32486</v>
      </c>
      <c r="G50" s="326" t="n">
        <v>20996</v>
      </c>
    </row>
    <row r="51" customFormat="false" ht="15" hidden="false" customHeight="false" outlineLevel="0" collapsed="false">
      <c r="A51" s="325" t="n">
        <v>60</v>
      </c>
      <c r="B51" s="326" t="n">
        <v>-24274</v>
      </c>
      <c r="C51" s="326" t="n">
        <v>16580</v>
      </c>
      <c r="D51" s="326" t="n">
        <v>-11726</v>
      </c>
      <c r="E51" s="326" t="n">
        <v>5053</v>
      </c>
      <c r="F51" s="326" t="n">
        <v>-27959</v>
      </c>
      <c r="G51" s="326" t="n">
        <v>15000</v>
      </c>
    </row>
    <row r="52" customFormat="false" ht="15" hidden="false" customHeight="false" outlineLevel="0" collapsed="false">
      <c r="A52" s="325" t="n">
        <v>61</v>
      </c>
      <c r="B52" s="326" t="n">
        <v>-20858</v>
      </c>
      <c r="C52" s="326" t="n">
        <v>14355</v>
      </c>
      <c r="D52" s="326" t="n">
        <v>-8865</v>
      </c>
      <c r="E52" s="326" t="n">
        <v>3921</v>
      </c>
      <c r="F52" s="326" t="n">
        <v>-23505</v>
      </c>
      <c r="G52" s="326" t="n">
        <v>11000</v>
      </c>
    </row>
    <row r="53" customFormat="false" ht="15" hidden="false" customHeight="false" outlineLevel="0" collapsed="false">
      <c r="A53" s="325" t="n">
        <v>62</v>
      </c>
      <c r="B53" s="326" t="n">
        <v>-12310</v>
      </c>
      <c r="C53" s="326" t="n">
        <v>9879</v>
      </c>
      <c r="D53" s="326" t="n">
        <v>-4722</v>
      </c>
      <c r="E53" s="326" t="n">
        <v>2796</v>
      </c>
      <c r="F53" s="326" t="n">
        <v>-13028</v>
      </c>
      <c r="G53" s="326" t="n">
        <v>6759</v>
      </c>
    </row>
    <row r="54" customFormat="false" ht="15" hidden="false" customHeight="false" outlineLevel="0" collapsed="false">
      <c r="A54" s="325" t="n">
        <v>63</v>
      </c>
      <c r="B54" s="326" t="n">
        <v>-8561</v>
      </c>
      <c r="C54" s="326" t="n">
        <v>7354</v>
      </c>
      <c r="D54" s="326" t="n">
        <v>-2826</v>
      </c>
      <c r="E54" s="326" t="n">
        <v>2208</v>
      </c>
      <c r="F54" s="326" t="n">
        <v>-9197</v>
      </c>
      <c r="G54" s="326" t="n">
        <v>4733</v>
      </c>
    </row>
    <row r="55" customFormat="false" ht="15" hidden="false" customHeight="false" outlineLevel="0" collapsed="false">
      <c r="A55" s="325" t="n">
        <v>64</v>
      </c>
      <c r="B55" s="326" t="n">
        <v>-5829</v>
      </c>
      <c r="C55" s="326" t="n">
        <v>5464</v>
      </c>
      <c r="D55" s="326" t="n">
        <v>-2019</v>
      </c>
      <c r="E55" s="326" t="n">
        <v>1744</v>
      </c>
      <c r="F55" s="326" t="n">
        <v>-6804</v>
      </c>
      <c r="G55" s="326" t="n">
        <v>3306</v>
      </c>
    </row>
    <row r="56" customFormat="false" ht="15" hidden="false" customHeight="false" outlineLevel="0" collapsed="false">
      <c r="A56" s="325" t="n">
        <v>65</v>
      </c>
      <c r="B56" s="326" t="n">
        <v>-2506</v>
      </c>
      <c r="C56" s="326" t="n">
        <v>2702</v>
      </c>
      <c r="D56" s="326" t="n">
        <v>-1001</v>
      </c>
      <c r="E56" s="326" t="n">
        <v>1139</v>
      </c>
      <c r="F56" s="326" t="n">
        <v>-3268</v>
      </c>
      <c r="G56" s="326" t="n">
        <v>1569</v>
      </c>
    </row>
    <row r="57" customFormat="false" ht="15" hidden="false" customHeight="false" outlineLevel="0" collapsed="false">
      <c r="A57" s="325" t="n">
        <v>66</v>
      </c>
      <c r="B57" s="326" t="n">
        <v>-1025</v>
      </c>
      <c r="C57" s="326" t="n">
        <v>1262</v>
      </c>
      <c r="D57" s="326" t="n">
        <v>-472</v>
      </c>
      <c r="E57" s="326" t="n">
        <v>706</v>
      </c>
      <c r="F57" s="326" t="n">
        <v>-1426</v>
      </c>
      <c r="G57" s="326" t="n">
        <v>694</v>
      </c>
    </row>
    <row r="58" customFormat="false" ht="15" hidden="false" customHeight="false" outlineLevel="0" collapsed="false">
      <c r="A58" s="325" t="n">
        <v>67</v>
      </c>
      <c r="B58" s="326" t="n">
        <v>-566</v>
      </c>
      <c r="C58" s="326" t="n">
        <v>946</v>
      </c>
      <c r="D58" s="326" t="n">
        <v>-299</v>
      </c>
      <c r="E58" s="326" t="n">
        <v>632</v>
      </c>
      <c r="F58" s="326" t="n">
        <v>-815</v>
      </c>
      <c r="G58" s="326" t="n">
        <v>390</v>
      </c>
    </row>
    <row r="59" customFormat="false" ht="15" hidden="false" customHeight="false" outlineLevel="0" collapsed="false">
      <c r="A59" s="325" t="n">
        <v>68</v>
      </c>
      <c r="B59" s="326" t="n">
        <v>-214</v>
      </c>
      <c r="C59" s="326" t="n">
        <v>556</v>
      </c>
      <c r="D59" s="326" t="n">
        <v>-186</v>
      </c>
      <c r="E59" s="326" t="n">
        <v>476</v>
      </c>
      <c r="F59" s="326" t="n">
        <v>-427</v>
      </c>
      <c r="G59" s="326" t="n">
        <v>288</v>
      </c>
    </row>
    <row r="60" customFormat="false" ht="15" hidden="false" customHeight="false" outlineLevel="0" collapsed="false">
      <c r="A60" s="325" t="n">
        <v>69</v>
      </c>
      <c r="B60" s="326" t="n">
        <v>-152</v>
      </c>
      <c r="C60" s="326" t="n">
        <v>385</v>
      </c>
      <c r="D60" s="326" t="n">
        <v>-155</v>
      </c>
      <c r="E60" s="326" t="n">
        <v>402</v>
      </c>
      <c r="F60" s="326" t="n">
        <v>-308</v>
      </c>
      <c r="G60" s="326" t="n">
        <v>197</v>
      </c>
    </row>
    <row r="61" customFormat="false" ht="15" hidden="false" customHeight="false" outlineLevel="0" collapsed="false">
      <c r="A61" s="325" t="n">
        <v>70</v>
      </c>
      <c r="B61" s="326" t="n">
        <v>-99</v>
      </c>
      <c r="C61" s="326" t="n">
        <v>270</v>
      </c>
      <c r="D61" s="326" t="n">
        <v>-87</v>
      </c>
      <c r="E61" s="326" t="n">
        <v>247</v>
      </c>
      <c r="F61" s="326" t="n">
        <v>-204</v>
      </c>
      <c r="G61" s="326" t="n">
        <v>158</v>
      </c>
    </row>
    <row r="62" customFormat="false" ht="15" hidden="false" customHeight="false" outlineLevel="0" collapsed="false">
      <c r="A62" s="325" t="n">
        <v>71</v>
      </c>
      <c r="B62" s="326" t="n">
        <v>-70</v>
      </c>
      <c r="C62" s="326" t="n">
        <v>154</v>
      </c>
      <c r="D62" s="326" t="n">
        <v>-48</v>
      </c>
      <c r="E62" s="326" t="n">
        <v>129</v>
      </c>
      <c r="F62" s="326" t="n">
        <v>-120</v>
      </c>
      <c r="G62" s="326" t="n">
        <v>90</v>
      </c>
    </row>
    <row r="63" customFormat="false" ht="15" hidden="false" customHeight="false" outlineLevel="0" collapsed="false">
      <c r="A63" s="325" t="n">
        <v>72</v>
      </c>
      <c r="B63" s="326" t="n">
        <v>-44</v>
      </c>
      <c r="C63" s="326" t="n">
        <v>134</v>
      </c>
      <c r="D63" s="326" t="n">
        <v>-25</v>
      </c>
      <c r="E63" s="326" t="n">
        <v>99</v>
      </c>
      <c r="F63" s="326" t="n">
        <v>-71</v>
      </c>
      <c r="G63" s="326" t="n">
        <v>67</v>
      </c>
    </row>
    <row r="64" customFormat="false" ht="15" hidden="false" customHeight="false" outlineLevel="0" collapsed="false">
      <c r="A64" s="325" t="n">
        <v>73</v>
      </c>
      <c r="B64" s="326" t="n">
        <v>-46</v>
      </c>
      <c r="C64" s="326" t="n">
        <v>116</v>
      </c>
      <c r="D64" s="326" t="n">
        <v>-15</v>
      </c>
      <c r="E64" s="326" t="n">
        <v>60</v>
      </c>
      <c r="F64" s="326" t="n">
        <v>-40</v>
      </c>
      <c r="G64" s="326" t="n">
        <v>64</v>
      </c>
    </row>
    <row r="65" customFormat="false" ht="15" hidden="false" customHeight="false" outlineLevel="0" collapsed="false">
      <c r="A65" s="325" t="n">
        <v>74</v>
      </c>
      <c r="B65" s="326" t="n">
        <v>-25</v>
      </c>
      <c r="C65" s="326" t="n">
        <v>91</v>
      </c>
      <c r="D65" s="326" t="n">
        <v>-9</v>
      </c>
      <c r="E65" s="326" t="n">
        <v>55</v>
      </c>
      <c r="F65" s="326" t="n">
        <v>-25</v>
      </c>
      <c r="G65" s="326" t="n">
        <v>43</v>
      </c>
    </row>
    <row r="66" customFormat="false" ht="15" hidden="false" customHeight="false" outlineLevel="0" collapsed="false">
      <c r="A66" s="325" t="n">
        <v>75</v>
      </c>
      <c r="B66" s="326" t="n">
        <v>-14</v>
      </c>
      <c r="C66" s="326" t="n">
        <v>68</v>
      </c>
      <c r="D66" s="326" t="n">
        <v>-4</v>
      </c>
      <c r="E66" s="326" t="n">
        <v>31</v>
      </c>
      <c r="F66" s="326" t="n">
        <v>-19</v>
      </c>
      <c r="G66" s="326" t="n">
        <v>28</v>
      </c>
    </row>
    <row r="67" customFormat="false" ht="15" hidden="false" customHeight="false" outlineLevel="0" collapsed="false">
      <c r="A67" s="325" t="n">
        <v>76</v>
      </c>
      <c r="B67" s="326" t="n">
        <v>-9</v>
      </c>
      <c r="C67" s="326" t="n">
        <v>62</v>
      </c>
      <c r="D67" s="326" t="n">
        <v>-7</v>
      </c>
      <c r="E67" s="326" t="n">
        <v>19</v>
      </c>
      <c r="F67" s="326" t="n">
        <v>-14</v>
      </c>
      <c r="G67" s="326" t="n">
        <v>26</v>
      </c>
    </row>
    <row r="68" customFormat="false" ht="15" hidden="false" customHeight="false" outlineLevel="0" collapsed="false">
      <c r="A68" s="325" t="n">
        <v>77</v>
      </c>
      <c r="B68" s="326" t="n">
        <v>-8</v>
      </c>
      <c r="C68" s="326" t="n">
        <v>37</v>
      </c>
      <c r="D68" s="326" t="n">
        <v>-4</v>
      </c>
      <c r="E68" s="326" t="n">
        <v>15</v>
      </c>
      <c r="F68" s="326" t="n">
        <v>-14</v>
      </c>
      <c r="G68" s="326" t="n">
        <v>15</v>
      </c>
    </row>
    <row r="69" customFormat="false" ht="15" hidden="false" customHeight="false" outlineLevel="0" collapsed="false">
      <c r="A69" s="325" t="n">
        <v>78</v>
      </c>
      <c r="B69" s="326" t="n">
        <v>-7</v>
      </c>
      <c r="C69" s="326" t="n">
        <v>35</v>
      </c>
      <c r="D69" s="326" t="n">
        <v>-4</v>
      </c>
      <c r="E69" s="326" t="n">
        <v>8</v>
      </c>
      <c r="F69" s="326" t="n">
        <v>-8</v>
      </c>
      <c r="G69" s="326" t="n">
        <v>9</v>
      </c>
    </row>
    <row r="70" customFormat="false" ht="15" hidden="false" customHeight="false" outlineLevel="0" collapsed="false">
      <c r="A70" s="325" t="n">
        <v>79</v>
      </c>
      <c r="B70" s="326" t="n">
        <v>-3</v>
      </c>
      <c r="C70" s="326" t="n">
        <v>18</v>
      </c>
      <c r="D70" s="326" t="n">
        <v>-3</v>
      </c>
      <c r="E70" s="326" t="n">
        <v>18</v>
      </c>
      <c r="F70" s="326" t="n">
        <v>-3</v>
      </c>
      <c r="G70" s="326" t="n">
        <v>9</v>
      </c>
    </row>
    <row r="71" customFormat="false" ht="15" hidden="false" customHeight="false" outlineLevel="0" collapsed="false">
      <c r="A71" s="325" t="n">
        <v>80</v>
      </c>
      <c r="B71" s="326" t="n">
        <v>-5</v>
      </c>
      <c r="C71" s="326" t="n">
        <v>26</v>
      </c>
      <c r="D71" s="326" t="n">
        <v>-2</v>
      </c>
      <c r="E71" s="326" t="n">
        <v>7</v>
      </c>
      <c r="F71" s="326" t="n">
        <v>-3</v>
      </c>
      <c r="G71" s="326" t="n">
        <v>6</v>
      </c>
    </row>
    <row r="72" customFormat="false" ht="15" hidden="false" customHeight="false" outlineLevel="0" collapsed="false">
      <c r="A72" s="325" t="n">
        <v>81</v>
      </c>
      <c r="B72" s="326" t="n">
        <v>0</v>
      </c>
      <c r="C72" s="326" t="n">
        <v>21</v>
      </c>
      <c r="D72" s="326" t="n">
        <v>-1</v>
      </c>
      <c r="E72" s="326" t="n">
        <v>6</v>
      </c>
      <c r="F72" s="326" t="n">
        <v>-8</v>
      </c>
      <c r="G72" s="326" t="n">
        <v>2</v>
      </c>
    </row>
    <row r="73" customFormat="false" ht="15" hidden="false" customHeight="false" outlineLevel="0" collapsed="false">
      <c r="A73" s="325" t="n">
        <v>82</v>
      </c>
      <c r="B73" s="326" t="n">
        <v>-2</v>
      </c>
      <c r="C73" s="326" t="n">
        <v>9</v>
      </c>
      <c r="D73" s="326" t="n">
        <v>-1</v>
      </c>
      <c r="E73" s="326" t="n">
        <v>3</v>
      </c>
      <c r="F73" s="326" t="n">
        <v>-2</v>
      </c>
      <c r="G73" s="326" t="n">
        <v>4</v>
      </c>
    </row>
    <row r="74" customFormat="false" ht="15" hidden="false" customHeight="false" outlineLevel="0" collapsed="false">
      <c r="A74" s="325" t="n">
        <v>83</v>
      </c>
      <c r="B74" s="326" t="n">
        <v>-5</v>
      </c>
      <c r="C74" s="326" t="n">
        <v>15</v>
      </c>
      <c r="D74" s="326" t="n">
        <v>-2</v>
      </c>
      <c r="E74" s="326" t="n">
        <v>6</v>
      </c>
      <c r="F74" s="326" t="n">
        <v>-5</v>
      </c>
      <c r="G74" s="326" t="n">
        <v>4</v>
      </c>
    </row>
    <row r="75" customFormat="false" ht="15" hidden="false" customHeight="false" outlineLevel="0" collapsed="false">
      <c r="A75" s="325" t="n">
        <v>84</v>
      </c>
      <c r="B75" s="326" t="n">
        <v>-2</v>
      </c>
      <c r="C75" s="326" t="n">
        <v>12</v>
      </c>
      <c r="D75" s="326" t="n">
        <v>0</v>
      </c>
      <c r="E75" s="326" t="n">
        <v>3</v>
      </c>
      <c r="F75" s="326" t="n">
        <v>-2</v>
      </c>
      <c r="G75" s="326" t="n">
        <v>4</v>
      </c>
    </row>
    <row r="76" customFormat="false" ht="15" hidden="false" customHeight="false" outlineLevel="0" collapsed="false">
      <c r="A76" s="325" t="n">
        <v>85</v>
      </c>
      <c r="B76" s="326" t="n">
        <v>0</v>
      </c>
      <c r="C76" s="326" t="n">
        <v>12</v>
      </c>
      <c r="D76" s="326" t="n">
        <v>-1</v>
      </c>
      <c r="E76" s="326" t="n">
        <v>0</v>
      </c>
      <c r="F76" s="326" t="n">
        <v>-3</v>
      </c>
      <c r="G76" s="326" t="n">
        <v>4</v>
      </c>
    </row>
    <row r="77" customFormat="false" ht="15" hidden="false" customHeight="false" outlineLevel="0" collapsed="false">
      <c r="A77" s="325" t="n">
        <v>86</v>
      </c>
      <c r="B77" s="326" t="n">
        <v>-1</v>
      </c>
      <c r="C77" s="326" t="n">
        <v>11</v>
      </c>
      <c r="D77" s="326" t="n">
        <v>-1</v>
      </c>
      <c r="E77" s="326" t="n">
        <v>4</v>
      </c>
      <c r="F77" s="326" t="n">
        <v>-4</v>
      </c>
      <c r="G77" s="326" t="n">
        <v>3</v>
      </c>
    </row>
    <row r="78" customFormat="false" ht="15" hidden="false" customHeight="false" outlineLevel="0" collapsed="false">
      <c r="A78" s="325" t="n">
        <v>87</v>
      </c>
      <c r="B78" s="326" t="n">
        <v>-2</v>
      </c>
      <c r="C78" s="326" t="n">
        <v>10</v>
      </c>
      <c r="D78" s="326" t="n">
        <v>0</v>
      </c>
      <c r="E78" s="326" t="n">
        <v>1</v>
      </c>
      <c r="F78" s="326" t="n">
        <v>-5</v>
      </c>
      <c r="G78" s="326" t="n">
        <v>3</v>
      </c>
    </row>
    <row r="79" customFormat="false" ht="15" hidden="false" customHeight="false" outlineLevel="0" collapsed="false">
      <c r="A79" s="325" t="n">
        <v>88</v>
      </c>
      <c r="B79" s="326" t="n">
        <v>-1</v>
      </c>
      <c r="C79" s="326" t="n">
        <v>4</v>
      </c>
      <c r="D79" s="326" t="n">
        <v>0</v>
      </c>
      <c r="E79" s="326" t="n">
        <v>0</v>
      </c>
      <c r="F79" s="326" t="n">
        <v>-7</v>
      </c>
      <c r="G79" s="326" t="n">
        <v>4</v>
      </c>
    </row>
    <row r="80" customFormat="false" ht="15" hidden="false" customHeight="false" outlineLevel="0" collapsed="false">
      <c r="A80" s="325" t="n">
        <v>89</v>
      </c>
      <c r="B80" s="326" t="n">
        <v>-3</v>
      </c>
      <c r="C80" s="326" t="n">
        <v>37</v>
      </c>
      <c r="D80" s="326" t="n">
        <v>-4</v>
      </c>
      <c r="E80" s="326" t="n">
        <v>3</v>
      </c>
      <c r="F80" s="326" t="n">
        <v>-51</v>
      </c>
      <c r="G80" s="326" t="n">
        <v>12</v>
      </c>
    </row>
    <row r="81" customFormat="false" ht="15" hidden="false" customHeight="false" outlineLevel="0" collapsed="false">
      <c r="B81" s="327"/>
    </row>
    <row r="82" customFormat="false" ht="15" hidden="false" customHeight="false" outlineLevel="0" collapsed="false">
      <c r="B82" s="327"/>
    </row>
    <row r="83" customFormat="false" ht="15" hidden="false" customHeight="false" outlineLevel="0" collapsed="false">
      <c r="B83" s="327"/>
    </row>
    <row r="84" customFormat="false" ht="15" hidden="false" customHeight="false" outlineLevel="0" collapsed="false">
      <c r="B84" s="327"/>
    </row>
    <row r="85" customFormat="false" ht="15" hidden="false" customHeight="false" outlineLevel="0" collapsed="false">
      <c r="B85" s="327"/>
    </row>
    <row r="86" customFormat="false" ht="15" hidden="false" customHeight="false" outlineLevel="0" collapsed="false">
      <c r="B86" s="327"/>
    </row>
    <row r="87" customFormat="false" ht="15" hidden="false" customHeight="false" outlineLevel="0" collapsed="false">
      <c r="B87" s="327"/>
    </row>
    <row r="88" customFormat="false" ht="12.75" hidden="false" customHeight="true" outlineLevel="0" collapsed="false">
      <c r="B88" s="327"/>
    </row>
    <row r="89" customFormat="false" ht="12.75" hidden="false" customHeight="true" outlineLevel="0" collapsed="false">
      <c r="B89" s="327"/>
    </row>
    <row r="90" customFormat="false" ht="15" hidden="false" customHeight="false" outlineLevel="0" collapsed="false">
      <c r="B90" s="327"/>
    </row>
    <row r="91" customFormat="false" ht="15" hidden="false" customHeight="false" outlineLevel="0" collapsed="false">
      <c r="B91" s="327"/>
    </row>
    <row r="92" customFormat="false" ht="15" hidden="false" customHeight="false" outlineLevel="0" collapsed="false">
      <c r="B92" s="327"/>
    </row>
    <row r="93" customFormat="false" ht="15" hidden="false" customHeight="false" outlineLevel="0" collapsed="false">
      <c r="B93" s="327"/>
    </row>
    <row r="94" customFormat="false" ht="15" hidden="false" customHeight="false" outlineLevel="0" collapsed="false">
      <c r="A94" s="328" t="s">
        <v>191</v>
      </c>
      <c r="B94" s="327"/>
    </row>
    <row r="95" customFormat="false" ht="15" hidden="false" customHeight="false" outlineLevel="0" collapsed="false">
      <c r="A95" s="329" t="s">
        <v>192</v>
      </c>
      <c r="B95" s="327"/>
    </row>
    <row r="96" customFormat="false" ht="15" hidden="false" customHeight="false" outlineLevel="0" collapsed="false">
      <c r="B96" s="327"/>
    </row>
    <row r="97" customFormat="false" ht="15" hidden="false" customHeight="false" outlineLevel="0" collapsed="false">
      <c r="B97" s="327"/>
    </row>
    <row r="98" customFormat="false" ht="15" hidden="false" customHeight="false" outlineLevel="0" collapsed="false">
      <c r="B98" s="327"/>
    </row>
    <row r="99" customFormat="false" ht="15" hidden="false" customHeight="false" outlineLevel="0" collapsed="false">
      <c r="B99" s="327"/>
    </row>
    <row r="100" customFormat="false" ht="15.75" hidden="false" customHeight="false" outlineLevel="0" collapsed="false">
      <c r="B100" s="327"/>
    </row>
    <row r="101" customFormat="false" ht="15" hidden="false" customHeight="false" outlineLevel="0" collapsed="false">
      <c r="B101" s="323" t="s">
        <v>189</v>
      </c>
      <c r="C101" s="324" t="s">
        <v>190</v>
      </c>
      <c r="D101" s="323" t="s">
        <v>189</v>
      </c>
      <c r="E101" s="324" t="s">
        <v>190</v>
      </c>
      <c r="F101" s="323" t="s">
        <v>189</v>
      </c>
      <c r="G101" s="324" t="s">
        <v>190</v>
      </c>
    </row>
    <row r="102" customFormat="false" ht="15" hidden="false" customHeight="false" outlineLevel="0" collapsed="false">
      <c r="B102" s="320" t="s">
        <v>185</v>
      </c>
      <c r="C102" s="320" t="s">
        <v>185</v>
      </c>
      <c r="D102" s="320" t="s">
        <v>186</v>
      </c>
      <c r="E102" s="320" t="s">
        <v>186</v>
      </c>
      <c r="F102" s="320" t="s">
        <v>187</v>
      </c>
      <c r="G102" s="321" t="s">
        <v>187</v>
      </c>
    </row>
    <row r="103" customFormat="false" ht="15" hidden="false" customHeight="false" outlineLevel="0" collapsed="false">
      <c r="B103" s="327"/>
    </row>
    <row r="104" customFormat="false" ht="15" hidden="false" customHeight="false" outlineLevel="0" collapsed="false">
      <c r="A104" s="317" t="s">
        <v>193</v>
      </c>
      <c r="B104" s="327" t="n">
        <f aca="false">SUM({-32657;-31236;-29524;-28342;-27290;-19740;-11498;-8019;-5405;-3845;-1216;-410;-244;-94;-49;-29})</f>
        <v>-199598</v>
      </c>
      <c r="C104" s="327" t="n">
        <f aca="false">SUM({25655;22948;20892;19595;18711;14721;10009;7728;5827;4642;1907;853;570;344;185;108})</f>
        <v>154695</v>
      </c>
      <c r="D104" s="327" t="n">
        <f aca="false">SUM({-22710;-18540;-15520;-12906;-10757;-6981;-3688;-2492;-1607;-1188;-540;-233;-157;-89;-59;-18})</f>
        <v>-97485</v>
      </c>
      <c r="E104" s="327" t="n">
        <f aca="false">SUM({7985;7282;7011;6100;5006;3769;2480;2240;1731;1461;776;391;334;182;149;88})</f>
        <v>46985</v>
      </c>
      <c r="F104" s="327" t="n">
        <f aca="false">SUM({-32385;-30753;-29628;-27628;-25735;-18051;-10425;-7759;-5571;-4406;-1726;-664;-340;-177;-118;-71})</f>
        <v>-195437</v>
      </c>
      <c r="G104" s="327" t="n">
        <f aca="false">SUM({22156;20451;19624;18032;14825;9501;5550;3892;2805;2150;816;303;171;129;91;55})</f>
        <v>120551</v>
      </c>
    </row>
    <row r="105" customFormat="false" ht="15" hidden="false" customHeight="false" outlineLevel="0" collapsed="false">
      <c r="A105" s="317" t="s">
        <v>194</v>
      </c>
      <c r="B105" s="327" t="n">
        <f aca="false">SUM(B20:B104)</f>
        <v>-1395447</v>
      </c>
      <c r="C105" s="327" t="n">
        <f aca="false">SUM(C20:C104)</f>
        <v>1060512</v>
      </c>
      <c r="D105" s="327" t="n">
        <f aca="false">SUM(D20:D104)</f>
        <v>-858876</v>
      </c>
      <c r="E105" s="327" t="n">
        <f aca="false">SUM(E20:E104)</f>
        <v>270568</v>
      </c>
      <c r="F105" s="327" t="n">
        <f aca="false">SUM(F20:F104)</f>
        <v>-1251739</v>
      </c>
      <c r="G105" s="327" t="n">
        <f aca="false">SUM(G20:G104)</f>
        <v>787236</v>
      </c>
    </row>
    <row r="106" customFormat="false" ht="15" hidden="false" customHeight="false" outlineLevel="0" collapsed="false">
      <c r="B106" s="327"/>
    </row>
    <row r="107" customFormat="false" ht="15" hidden="false" customHeight="false" outlineLevel="0" collapsed="false">
      <c r="A107" s="317" t="s">
        <v>195</v>
      </c>
      <c r="B107" s="327" t="n">
        <f aca="false">B104/B105*100</f>
        <v>14.3035170809067</v>
      </c>
      <c r="C107" s="327" t="n">
        <f aca="false">C104/C105*100</f>
        <v>14.5868222141758</v>
      </c>
      <c r="D107" s="327" t="n">
        <f aca="false">D104/D105*100</f>
        <v>11.3502996940187</v>
      </c>
      <c r="E107" s="327" t="n">
        <f aca="false">E104/E105*100</f>
        <v>17.365320363088</v>
      </c>
      <c r="F107" s="327" t="n">
        <f aca="false">F104/F105*100</f>
        <v>15.6132388620951</v>
      </c>
      <c r="G107" s="327" t="n">
        <f aca="false">G104/G105*100</f>
        <v>15.3131970590776</v>
      </c>
    </row>
    <row r="108" customFormat="false" ht="15" hidden="false" customHeight="false" outlineLevel="0" collapsed="false">
      <c r="B108" s="327"/>
    </row>
    <row r="109" customFormat="false" ht="15" hidden="false" customHeight="false" outlineLevel="0" collapsed="false">
      <c r="B109" s="327"/>
    </row>
    <row r="110" customFormat="false" ht="15" hidden="false" customHeight="false" outlineLevel="0" collapsed="false">
      <c r="B110" s="330" t="n">
        <f aca="false">SUM({-32657;-31236;-29524;-28342;-27290;-19740;-11498;-8019;-5405;-3845;-1216;-410;-244;-94;-49;-29})</f>
        <v>-199598</v>
      </c>
      <c r="C110" s="330"/>
      <c r="D110" s="330"/>
      <c r="E110" s="330"/>
      <c r="F110" s="330"/>
      <c r="G110" s="330"/>
    </row>
    <row r="111" customFormat="false" ht="15" hidden="false" customHeight="false" outlineLevel="0" collapsed="false">
      <c r="B111" s="330"/>
      <c r="C111" s="330"/>
      <c r="D111" s="330"/>
      <c r="E111" s="330"/>
      <c r="F111" s="330"/>
      <c r="G111" s="330"/>
    </row>
    <row r="112" customFormat="false" ht="15" hidden="false" customHeight="false" outlineLevel="0" collapsed="false">
      <c r="B112" s="330"/>
      <c r="C112" s="330"/>
      <c r="D112" s="330"/>
      <c r="E112" s="330"/>
      <c r="F112" s="330"/>
      <c r="G112" s="330"/>
    </row>
    <row r="113" customFormat="false" ht="15" hidden="false" customHeight="false" outlineLevel="0" collapsed="false">
      <c r="B113" s="330"/>
      <c r="C113" s="330"/>
      <c r="D113" s="330"/>
      <c r="E113" s="330"/>
      <c r="F113" s="330"/>
      <c r="G113" s="330"/>
    </row>
    <row r="114" customFormat="false" ht="15" hidden="false" customHeight="false" outlineLevel="0" collapsed="false">
      <c r="B114" s="330"/>
      <c r="C114" s="330"/>
      <c r="D114" s="330"/>
      <c r="E114" s="330"/>
      <c r="F114" s="330"/>
      <c r="G114" s="330"/>
    </row>
    <row r="115" customFormat="false" ht="15" hidden="false" customHeight="false" outlineLevel="0" collapsed="false">
      <c r="B115" s="330"/>
      <c r="C115" s="330"/>
      <c r="D115" s="330"/>
      <c r="E115" s="330"/>
      <c r="F115" s="330"/>
      <c r="G115" s="330"/>
    </row>
    <row r="116" customFormat="false" ht="15" hidden="false" customHeight="false" outlineLevel="0" collapsed="false">
      <c r="B116" s="330"/>
      <c r="C116" s="330"/>
      <c r="D116" s="330"/>
      <c r="E116" s="330"/>
      <c r="F116" s="330"/>
      <c r="G116" s="330"/>
    </row>
    <row r="117" customFormat="false" ht="15" hidden="false" customHeight="false" outlineLevel="0" collapsed="false">
      <c r="B117" s="330"/>
      <c r="C117" s="330"/>
      <c r="D117" s="330"/>
      <c r="E117" s="330"/>
      <c r="F117" s="330"/>
      <c r="G117" s="330"/>
    </row>
    <row r="118" customFormat="false" ht="15" hidden="false" customHeight="false" outlineLevel="0" collapsed="false">
      <c r="B118" s="330"/>
      <c r="C118" s="330"/>
      <c r="D118" s="330"/>
      <c r="E118" s="330"/>
      <c r="F118" s="330"/>
      <c r="G118" s="33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 zeroHeight="false" outlineLevelRow="0" outlineLevelCol="0"/>
  <cols>
    <col collapsed="false" customWidth="true" hidden="false" outlineLevel="0" max="1" min="1" style="218" width="12.57"/>
    <col collapsed="false" customWidth="true" hidden="false" outlineLevel="0" max="2" min="2" style="218" width="8"/>
    <col collapsed="false" customWidth="true" hidden="false" outlineLevel="0" max="3" min="3" style="218" width="8.29"/>
    <col collapsed="false" customWidth="true" hidden="false" outlineLevel="0" max="4" min="4" style="218" width="8.71"/>
    <col collapsed="false" customWidth="true" hidden="false" outlineLevel="0" max="5" min="5" style="218" width="10.28"/>
    <col collapsed="false" customWidth="true" hidden="false" outlineLevel="0" max="6" min="6" style="218" width="9"/>
    <col collapsed="false" customWidth="true" hidden="false" outlineLevel="0" max="7" min="7" style="218" width="9.85"/>
    <col collapsed="false" customWidth="true" hidden="false" outlineLevel="0" max="8" min="8" style="218" width="9"/>
    <col collapsed="false" customWidth="true" hidden="false" outlineLevel="0" max="9" min="9" style="218" width="10.43"/>
    <col collapsed="false" customWidth="false" hidden="false" outlineLevel="0" max="10" min="10" style="176" width="11.43"/>
    <col collapsed="false" customWidth="false" hidden="false" outlineLevel="0" max="1025" min="11" style="218" width="11.43"/>
  </cols>
  <sheetData>
    <row r="1" customFormat="false" ht="15" hidden="false" customHeight="false" outlineLevel="0" collapsed="false">
      <c r="A1" s="331" t="s">
        <v>196</v>
      </c>
      <c r="B1" s="331"/>
      <c r="C1" s="331"/>
      <c r="D1" s="331"/>
      <c r="E1" s="331"/>
      <c r="F1" s="331"/>
      <c r="G1" s="331"/>
      <c r="H1" s="331"/>
      <c r="I1" s="332"/>
    </row>
    <row r="2" customFormat="false" ht="15.75" hidden="false" customHeight="false" outlineLevel="0" collapsed="false"/>
    <row r="3" customFormat="false" ht="17.25" hidden="false" customHeight="true" outlineLevel="0" collapsed="false">
      <c r="A3" s="333"/>
      <c r="B3" s="334" t="s">
        <v>197</v>
      </c>
      <c r="C3" s="334"/>
      <c r="D3" s="334"/>
      <c r="E3" s="334"/>
      <c r="F3" s="335" t="s">
        <v>198</v>
      </c>
      <c r="G3" s="335"/>
      <c r="H3" s="335"/>
      <c r="I3" s="335"/>
    </row>
    <row r="4" customFormat="false" ht="63.75" hidden="false" customHeight="false" outlineLevel="0" collapsed="false">
      <c r="A4" s="336"/>
      <c r="B4" s="337" t="s">
        <v>199</v>
      </c>
      <c r="C4" s="338" t="s">
        <v>200</v>
      </c>
      <c r="D4" s="339" t="s">
        <v>201</v>
      </c>
      <c r="E4" s="339" t="s">
        <v>202</v>
      </c>
      <c r="F4" s="337" t="s">
        <v>203</v>
      </c>
      <c r="G4" s="338" t="s">
        <v>204</v>
      </c>
      <c r="H4" s="339" t="s">
        <v>205</v>
      </c>
      <c r="I4" s="340" t="s">
        <v>206</v>
      </c>
    </row>
    <row r="5" customFormat="false" ht="20.25" hidden="false" customHeight="true" outlineLevel="0" collapsed="false">
      <c r="A5" s="341" t="s">
        <v>127</v>
      </c>
      <c r="B5" s="342" t="n">
        <v>64.411</v>
      </c>
      <c r="C5" s="343" t="n">
        <v>35.589</v>
      </c>
      <c r="D5" s="344" t="n">
        <v>13.354</v>
      </c>
      <c r="E5" s="345" t="n">
        <v>30.822</v>
      </c>
      <c r="F5" s="344" t="n">
        <v>0.302000000000007</v>
      </c>
      <c r="G5" s="346" t="n">
        <v>-0.302</v>
      </c>
      <c r="H5" s="344" t="n">
        <v>-0.101000000000001</v>
      </c>
      <c r="I5" s="347" t="n">
        <v>0.378999999999998</v>
      </c>
    </row>
    <row r="6" customFormat="false" ht="10.5" hidden="false" customHeight="true" outlineLevel="0" collapsed="false">
      <c r="A6" s="348" t="s">
        <v>179</v>
      </c>
      <c r="B6" s="342" t="n">
        <v>41.049</v>
      </c>
      <c r="C6" s="343" t="n">
        <v>58.951</v>
      </c>
      <c r="D6" s="342" t="n">
        <v>1.864</v>
      </c>
      <c r="E6" s="349" t="n">
        <v>47.477</v>
      </c>
      <c r="F6" s="342" t="n">
        <v>0.695999999999998</v>
      </c>
      <c r="G6" s="343" t="n">
        <v>-0.695999999999998</v>
      </c>
      <c r="H6" s="342" t="n">
        <v>-0.0379999999999998</v>
      </c>
      <c r="I6" s="350" t="n">
        <v>0.610999999999997</v>
      </c>
    </row>
    <row r="7" customFormat="false" ht="21.75" hidden="false" customHeight="true" outlineLevel="0" collapsed="false">
      <c r="A7" s="351" t="s">
        <v>128</v>
      </c>
      <c r="B7" s="342" t="n">
        <v>55.648</v>
      </c>
      <c r="C7" s="343" t="n">
        <v>44.352</v>
      </c>
      <c r="D7" s="342" t="n">
        <v>14.581</v>
      </c>
      <c r="E7" s="349" t="n">
        <v>30.446</v>
      </c>
      <c r="F7" s="342" t="n">
        <v>0.0790000000000006</v>
      </c>
      <c r="G7" s="343" t="n">
        <v>-0.0790000000000006</v>
      </c>
      <c r="H7" s="342" t="n">
        <v>-0.159000000000001</v>
      </c>
      <c r="I7" s="350" t="n">
        <v>0.436</v>
      </c>
    </row>
    <row r="8" customFormat="false" ht="21" hidden="false" customHeight="true" outlineLevel="0" collapsed="false">
      <c r="A8" s="351" t="s">
        <v>129</v>
      </c>
      <c r="B8" s="342" t="n">
        <v>63.206</v>
      </c>
      <c r="C8" s="343" t="n">
        <v>36.794</v>
      </c>
      <c r="D8" s="342" t="n">
        <v>14.482</v>
      </c>
      <c r="E8" s="349" t="n">
        <v>36.808</v>
      </c>
      <c r="F8" s="342" t="n">
        <v>-0.00300000000000011</v>
      </c>
      <c r="G8" s="343" t="n">
        <v>0.00300000000000011</v>
      </c>
      <c r="H8" s="342" t="n">
        <v>0.205</v>
      </c>
      <c r="I8" s="350" t="n">
        <v>0.759999999999998</v>
      </c>
    </row>
    <row r="9" customFormat="false" ht="25.5" hidden="false" customHeight="true" outlineLevel="0" collapsed="false">
      <c r="A9" s="352" t="s">
        <v>180</v>
      </c>
      <c r="B9" s="353" t="n">
        <v>62.107</v>
      </c>
      <c r="C9" s="354" t="n">
        <v>37.893</v>
      </c>
      <c r="D9" s="353" t="n">
        <v>14.203</v>
      </c>
      <c r="E9" s="355" t="n">
        <v>33.406</v>
      </c>
      <c r="F9" s="353" t="n">
        <v>0.116999999999997</v>
      </c>
      <c r="G9" s="354" t="n">
        <v>-0.116999999999997</v>
      </c>
      <c r="H9" s="353" t="n">
        <v>0.0229999999999997</v>
      </c>
      <c r="I9" s="356" t="n">
        <v>0.548000000000002</v>
      </c>
    </row>
    <row r="10" customFormat="false" ht="15" hidden="false" customHeight="false" outlineLevel="0" collapsed="false">
      <c r="A10" s="357"/>
      <c r="B10" s="358"/>
      <c r="C10" s="358"/>
      <c r="D10" s="358"/>
      <c r="E10" s="358"/>
      <c r="F10" s="358"/>
      <c r="G10" s="358"/>
      <c r="H10" s="358"/>
      <c r="I10" s="358"/>
    </row>
    <row r="11" customFormat="false" ht="15" hidden="false" customHeight="false" outlineLevel="0" collapsed="false">
      <c r="A11" s="359" t="s">
        <v>24</v>
      </c>
    </row>
    <row r="12" customFormat="false" ht="24" hidden="false" customHeight="true" outlineLevel="0" collapsed="false">
      <c r="A12" s="214" t="s">
        <v>177</v>
      </c>
      <c r="B12" s="214"/>
      <c r="C12" s="214"/>
      <c r="D12" s="214"/>
      <c r="E12" s="214"/>
      <c r="F12" s="214"/>
      <c r="G12" s="214"/>
      <c r="H12" s="214"/>
    </row>
  </sheetData>
  <mergeCells count="3">
    <mergeCell ref="B3:E3"/>
    <mergeCell ref="F3:I3"/>
    <mergeCell ref="A12:H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4.57"/>
    <col collapsed="false" customWidth="true" hidden="false" outlineLevel="0" max="2" min="2" style="0" width="8.85"/>
    <col collapsed="false" customWidth="true" hidden="false" outlineLevel="0" max="3" min="3" style="0" width="8.57"/>
    <col collapsed="false" customWidth="true" hidden="false" outlineLevel="0" max="4" min="4" style="0" width="11"/>
    <col collapsed="false" customWidth="true" hidden="false" outlineLevel="0" max="5" min="5" style="0" width="8.57"/>
    <col collapsed="false" customWidth="true" hidden="false" outlineLevel="0" max="6" min="6" style="0" width="13.43"/>
    <col collapsed="false" customWidth="true" hidden="false" outlineLevel="0" max="7" min="7" style="0" width="8.57"/>
    <col collapsed="false" customWidth="true" hidden="false" outlineLevel="0" max="8" min="8" style="0" width="11.14"/>
    <col collapsed="false" customWidth="true" hidden="false" outlineLevel="0" max="9" min="9" style="0" width="7.14"/>
    <col collapsed="false" customWidth="true" hidden="false" outlineLevel="0" max="10" min="10" style="0" width="12.57"/>
    <col collapsed="false" customWidth="false" hidden="false" outlineLevel="0" max="11" min="11" style="174" width="11.43"/>
    <col collapsed="false" customWidth="true" hidden="false" outlineLevel="0" max="1025" min="12" style="0" width="10.61"/>
  </cols>
  <sheetData>
    <row r="1" customFormat="false" ht="15" hidden="false" customHeight="false" outlineLevel="0" collapsed="false">
      <c r="A1" s="157" t="s">
        <v>207</v>
      </c>
      <c r="B1" s="157"/>
      <c r="C1" s="157"/>
      <c r="D1" s="157"/>
      <c r="E1" s="157"/>
      <c r="F1" s="157"/>
      <c r="G1" s="157"/>
      <c r="H1" s="157"/>
      <c r="I1" s="157"/>
    </row>
    <row r="2" customFormat="false" ht="15.75" hidden="false" customHeight="false" outlineLevel="0" collapsed="false">
      <c r="A2" s="157"/>
      <c r="B2" s="157"/>
      <c r="C2" s="157"/>
      <c r="D2" s="157"/>
      <c r="E2" s="157"/>
      <c r="F2" s="157"/>
      <c r="G2" s="157"/>
    </row>
    <row r="3" customFormat="false" ht="15" hidden="false" customHeight="true" outlineLevel="0" collapsed="false">
      <c r="A3" s="80"/>
      <c r="B3" s="80"/>
      <c r="C3" s="360" t="s">
        <v>208</v>
      </c>
      <c r="D3" s="360"/>
      <c r="E3" s="360"/>
      <c r="F3" s="360"/>
      <c r="G3" s="361" t="s">
        <v>209</v>
      </c>
      <c r="H3" s="361"/>
      <c r="I3" s="361"/>
      <c r="J3" s="361"/>
    </row>
    <row r="4" customFormat="false" ht="45" hidden="false" customHeight="false" outlineLevel="0" collapsed="false">
      <c r="A4" s="362"/>
      <c r="B4" s="362"/>
      <c r="C4" s="363" t="s">
        <v>210</v>
      </c>
      <c r="D4" s="364" t="s">
        <v>211</v>
      </c>
      <c r="E4" s="87" t="s">
        <v>212</v>
      </c>
      <c r="F4" s="365" t="s">
        <v>213</v>
      </c>
      <c r="G4" s="366" t="s">
        <v>210</v>
      </c>
      <c r="H4" s="367" t="s">
        <v>211</v>
      </c>
      <c r="I4" s="366" t="s">
        <v>214</v>
      </c>
      <c r="J4" s="366" t="s">
        <v>215</v>
      </c>
    </row>
    <row r="5" customFormat="false" ht="15" hidden="false" customHeight="false" outlineLevel="0" collapsed="false">
      <c r="A5" s="368" t="s">
        <v>23</v>
      </c>
      <c r="B5" s="362" t="s">
        <v>216</v>
      </c>
      <c r="C5" s="369" t="n">
        <v>273.628</v>
      </c>
      <c r="D5" s="370" t="n">
        <v>6.95905404084825</v>
      </c>
      <c r="E5" s="370" t="n">
        <v>8.07713822270961</v>
      </c>
      <c r="F5" s="371" t="n">
        <v>0.488398242768265</v>
      </c>
      <c r="G5" s="370" t="n">
        <v>251.436</v>
      </c>
      <c r="H5" s="370" t="n">
        <v>2.68016482013125</v>
      </c>
      <c r="I5" s="370" t="n">
        <v>7.42205960707681</v>
      </c>
      <c r="J5" s="370" t="n">
        <v>0.158197493881552</v>
      </c>
    </row>
    <row r="6" customFormat="false" ht="15" hidden="false" customHeight="false" outlineLevel="0" collapsed="false">
      <c r="A6" s="368"/>
      <c r="B6" s="372" t="s">
        <v>217</v>
      </c>
      <c r="C6" s="369" t="n">
        <v>159.474</v>
      </c>
      <c r="D6" s="370" t="n">
        <v>11.6999369615465</v>
      </c>
      <c r="E6" s="370" t="n">
        <v>7.73627938779802</v>
      </c>
      <c r="F6" s="371" t="n">
        <v>0.820801810787224</v>
      </c>
      <c r="G6" s="370" t="n">
        <v>155.187</v>
      </c>
      <c r="H6" s="370" t="n">
        <v>1.23158011467785</v>
      </c>
      <c r="I6" s="370" t="n">
        <v>7.52831175836946</v>
      </c>
      <c r="J6" s="370" t="n">
        <v>0.102831635947537</v>
      </c>
    </row>
    <row r="7" customFormat="false" ht="15" hidden="false" customHeight="false" outlineLevel="0" collapsed="false">
      <c r="A7" s="368"/>
      <c r="B7" s="373" t="s">
        <v>18</v>
      </c>
      <c r="C7" s="374" t="n">
        <v>433.102</v>
      </c>
      <c r="D7" s="375" t="n">
        <v>8.65715826841782</v>
      </c>
      <c r="E7" s="375" t="n">
        <v>7.9481914644599</v>
      </c>
      <c r="F7" s="376" t="n">
        <v>0.615163217873157</v>
      </c>
      <c r="G7" s="375" t="n">
        <v>406.623</v>
      </c>
      <c r="H7" s="375" t="n">
        <v>2.12244959464754</v>
      </c>
      <c r="I7" s="375" t="n">
        <v>7.46225475258271</v>
      </c>
      <c r="J7" s="375" t="n">
        <v>0.137008517682784</v>
      </c>
    </row>
    <row r="8" customFormat="false" ht="15" hidden="false" customHeight="false" outlineLevel="0" collapsed="false">
      <c r="A8" s="377" t="s">
        <v>20</v>
      </c>
      <c r="B8" s="372" t="s">
        <v>216</v>
      </c>
      <c r="C8" s="378" t="n">
        <v>108.678</v>
      </c>
      <c r="D8" s="379" t="n">
        <v>14.5208539695252</v>
      </c>
      <c r="E8" s="380" t="n">
        <v>8.17434511143655</v>
      </c>
      <c r="F8" s="381" t="n">
        <v>0.946906770629372</v>
      </c>
      <c r="G8" s="382" t="n">
        <v>86.879</v>
      </c>
      <c r="H8" s="379" t="n">
        <v>1.48585980118447</v>
      </c>
      <c r="I8" s="380" t="n">
        <v>6.53470738269471</v>
      </c>
      <c r="J8" s="380" t="n">
        <v>0.0148722540146551</v>
      </c>
    </row>
    <row r="9" customFormat="false" ht="15" hidden="false" customHeight="false" outlineLevel="0" collapsed="false">
      <c r="A9" s="377"/>
      <c r="B9" s="372" t="s">
        <v>217</v>
      </c>
      <c r="C9" s="383" t="n">
        <v>87.734</v>
      </c>
      <c r="D9" s="384" t="n">
        <v>14.1463160770742</v>
      </c>
      <c r="E9" s="370" t="n">
        <v>8.18612723235113</v>
      </c>
      <c r="F9" s="385" t="n">
        <v>1.00936894477845</v>
      </c>
      <c r="G9" s="386" t="n">
        <v>80.275</v>
      </c>
      <c r="H9" s="384" t="n">
        <v>0.173455126285305</v>
      </c>
      <c r="I9" s="370" t="n">
        <v>7.49015619459944</v>
      </c>
      <c r="J9" s="370" t="n">
        <v>0.00760064454252429</v>
      </c>
    </row>
    <row r="10" customFormat="false" ht="15" hidden="false" customHeight="false" outlineLevel="0" collapsed="false">
      <c r="A10" s="387"/>
      <c r="B10" s="83" t="s">
        <v>18</v>
      </c>
      <c r="C10" s="388" t="n">
        <v>196.412</v>
      </c>
      <c r="D10" s="389" t="n">
        <v>14.3532507757963</v>
      </c>
      <c r="E10" s="390" t="n">
        <v>8.17960379653687</v>
      </c>
      <c r="F10" s="391" t="n">
        <v>0.974932645800401</v>
      </c>
      <c r="G10" s="392" t="n">
        <v>167.154</v>
      </c>
      <c r="H10" s="389" t="n">
        <v>0.851318004380275</v>
      </c>
      <c r="I10" s="390" t="n">
        <v>6.96115050509299</v>
      </c>
      <c r="J10" s="390" t="n">
        <v>0.00882887690165735</v>
      </c>
    </row>
    <row r="11" customFormat="false" ht="15" hidden="false" customHeight="false" outlineLevel="0" collapsed="false">
      <c r="A11" s="372"/>
      <c r="B11" s="372"/>
      <c r="C11" s="369"/>
      <c r="D11" s="370"/>
      <c r="E11" s="174"/>
      <c r="F11" s="371"/>
      <c r="G11" s="174"/>
      <c r="H11" s="393"/>
      <c r="I11" s="174"/>
      <c r="J11" s="174"/>
    </row>
    <row r="12" customFormat="false" ht="15" hidden="false" customHeight="false" outlineLevel="0" collapsed="false">
      <c r="A12" s="377" t="s">
        <v>21</v>
      </c>
      <c r="B12" s="372" t="s">
        <v>216</v>
      </c>
      <c r="C12" s="369" t="n">
        <v>92.94</v>
      </c>
      <c r="D12" s="370" t="n">
        <v>2.27685400182676</v>
      </c>
      <c r="E12" s="370" t="n">
        <v>8.05612415827415</v>
      </c>
      <c r="F12" s="371" t="n">
        <v>0.203197901685825</v>
      </c>
      <c r="G12" s="370" t="n">
        <v>97.338</v>
      </c>
      <c r="H12" s="370" t="n">
        <v>4.95002533774678</v>
      </c>
      <c r="I12" s="370" t="n">
        <v>8.43734681857208</v>
      </c>
      <c r="J12" s="370" t="n">
        <v>0.42229964708946</v>
      </c>
    </row>
    <row r="13" customFormat="false" ht="15" hidden="false" customHeight="false" outlineLevel="0" collapsed="false">
      <c r="A13" s="377"/>
      <c r="B13" s="372" t="s">
        <v>217</v>
      </c>
      <c r="C13" s="369" t="n">
        <v>50.386</v>
      </c>
      <c r="D13" s="370" t="n">
        <v>11.340433994785</v>
      </c>
      <c r="E13" s="370" t="n">
        <v>6.90499634440564</v>
      </c>
      <c r="F13" s="371" t="n">
        <v>0.734944288766914</v>
      </c>
      <c r="G13" s="370" t="n">
        <v>53.977</v>
      </c>
      <c r="H13" s="370" t="n">
        <v>2.82312601200114</v>
      </c>
      <c r="I13" s="370" t="n">
        <v>7.39711403330257</v>
      </c>
      <c r="J13" s="370" t="n">
        <v>0.239804565393546</v>
      </c>
    </row>
    <row r="14" customFormat="false" ht="15" hidden="false" customHeight="false" outlineLevel="0" collapsed="false">
      <c r="A14" s="387"/>
      <c r="B14" s="83" t="s">
        <v>18</v>
      </c>
      <c r="C14" s="394" t="n">
        <v>143.326</v>
      </c>
      <c r="D14" s="390" t="n">
        <v>5.28999081726353</v>
      </c>
      <c r="E14" s="390" t="n">
        <v>7.61012233455102</v>
      </c>
      <c r="F14" s="395" t="n">
        <v>0.410053785138049</v>
      </c>
      <c r="G14" s="390" t="n">
        <v>151.315</v>
      </c>
      <c r="H14" s="390" t="n">
        <v>4.18129742085622</v>
      </c>
      <c r="I14" s="390" t="n">
        <v>8.03431101860505</v>
      </c>
      <c r="J14" s="390" t="n">
        <v>0.352016390477679</v>
      </c>
    </row>
    <row r="15" customFormat="false" ht="15" hidden="false" customHeight="false" outlineLevel="0" collapsed="false">
      <c r="A15" s="372"/>
      <c r="B15" s="372"/>
      <c r="C15" s="383"/>
      <c r="D15" s="370"/>
      <c r="E15" s="174"/>
      <c r="F15" s="371"/>
      <c r="G15" s="174"/>
      <c r="H15" s="393"/>
      <c r="I15" s="174"/>
      <c r="J15" s="174"/>
    </row>
    <row r="16" customFormat="false" ht="15" hidden="false" customHeight="false" outlineLevel="0" collapsed="false">
      <c r="A16" s="396" t="s">
        <v>22</v>
      </c>
      <c r="B16" s="372" t="s">
        <v>216</v>
      </c>
      <c r="C16" s="369" t="n">
        <v>72.01</v>
      </c>
      <c r="D16" s="370" t="n">
        <v>2.78919721365765</v>
      </c>
      <c r="E16" s="370" t="n">
        <v>7.96106254370376</v>
      </c>
      <c r="F16" s="371" t="n">
        <v>0.185080445245278</v>
      </c>
      <c r="G16" s="370" t="n">
        <v>67.219</v>
      </c>
      <c r="H16" s="370" t="n">
        <v>1.05233091297223</v>
      </c>
      <c r="I16" s="370" t="n">
        <v>7.43139373871994</v>
      </c>
      <c r="J16" s="370" t="n">
        <v>0.0480068309981236</v>
      </c>
    </row>
    <row r="17" customFormat="false" ht="15" hidden="false" customHeight="false" outlineLevel="0" collapsed="false">
      <c r="A17" s="396"/>
      <c r="B17" s="372" t="s">
        <v>217</v>
      </c>
      <c r="C17" s="369" t="n">
        <v>21.354</v>
      </c>
      <c r="D17" s="370" t="n">
        <v>3.38416848220771</v>
      </c>
      <c r="E17" s="370" t="n">
        <v>8.21513070575336</v>
      </c>
      <c r="F17" s="371" t="n">
        <v>0.273419902450564</v>
      </c>
      <c r="G17" s="370" t="n">
        <v>20.935</v>
      </c>
      <c r="H17" s="370" t="n">
        <v>1.2918521385717</v>
      </c>
      <c r="I17" s="370" t="n">
        <v>8.05393656106334</v>
      </c>
      <c r="J17" s="370" t="n">
        <v>0.107227343795747</v>
      </c>
    </row>
    <row r="18" customFormat="false" ht="15" hidden="false" customHeight="false" outlineLevel="0" collapsed="false">
      <c r="A18" s="396"/>
      <c r="B18" s="373" t="s">
        <v>18</v>
      </c>
      <c r="C18" s="374" t="n">
        <v>93.364</v>
      </c>
      <c r="D18" s="375" t="n">
        <v>2.92467286216667</v>
      </c>
      <c r="E18" s="375" t="n">
        <v>8.01777644192063</v>
      </c>
      <c r="F18" s="376" t="n">
        <v>0.20466880852713</v>
      </c>
      <c r="G18" s="375" t="n">
        <v>88.154</v>
      </c>
      <c r="H18" s="375" t="n">
        <v>1.10911030314151</v>
      </c>
      <c r="I18" s="375" t="n">
        <v>7.5703597153193</v>
      </c>
      <c r="J18" s="375" t="n">
        <v>0.0607807752494205</v>
      </c>
    </row>
    <row r="19" customFormat="false" ht="15" hidden="false" customHeight="false" outlineLevel="0" collapsed="false">
      <c r="A19" s="397" t="s">
        <v>117</v>
      </c>
      <c r="B19" s="372" t="s">
        <v>216</v>
      </c>
      <c r="C19" s="369" t="n">
        <v>53.096</v>
      </c>
      <c r="D19" s="370" t="n">
        <v>-1.22041970531329</v>
      </c>
      <c r="E19" s="370" t="n">
        <v>2.1483909524482</v>
      </c>
      <c r="F19" s="371" t="n">
        <v>-0.0312223721778206</v>
      </c>
      <c r="G19" s="370" t="n">
        <v>104.793</v>
      </c>
      <c r="H19" s="370" t="n">
        <v>6.16357171078625</v>
      </c>
      <c r="I19" s="370" t="n">
        <v>4.24017502410547</v>
      </c>
      <c r="J19" s="370" t="n">
        <v>0.237580671141679</v>
      </c>
    </row>
    <row r="20" customFormat="false" ht="15" hidden="false" customHeight="false" outlineLevel="0" collapsed="false">
      <c r="A20" s="397"/>
      <c r="B20" s="372" t="s">
        <v>217</v>
      </c>
      <c r="C20" s="369" t="n">
        <v>27.669</v>
      </c>
      <c r="D20" s="370" t="n">
        <v>9.53681710213776</v>
      </c>
      <c r="E20" s="370" t="n">
        <v>2.01289404534304</v>
      </c>
      <c r="F20" s="371" t="n">
        <v>0.182639635632694</v>
      </c>
      <c r="G20" s="370" t="n">
        <v>58.284</v>
      </c>
      <c r="H20" s="370" t="n">
        <v>6.46646207803594</v>
      </c>
      <c r="I20" s="370" t="n">
        <v>4.24010685383548</v>
      </c>
      <c r="J20" s="370" t="n">
        <v>0.273541240011911</v>
      </c>
    </row>
    <row r="21" customFormat="false" ht="15" hidden="false" customHeight="false" outlineLevel="0" collapsed="false">
      <c r="A21" s="372"/>
      <c r="B21" s="83" t="s">
        <v>18</v>
      </c>
      <c r="C21" s="394" t="n">
        <v>80.765</v>
      </c>
      <c r="D21" s="390" t="n">
        <v>2.21865033159521</v>
      </c>
      <c r="E21" s="390" t="n">
        <v>2.09996362472468</v>
      </c>
      <c r="F21" s="395" t="n">
        <v>0.0457091233081774</v>
      </c>
      <c r="G21" s="390" t="n">
        <v>163.077</v>
      </c>
      <c r="H21" s="390" t="n">
        <v>6.27162714316436</v>
      </c>
      <c r="I21" s="390" t="n">
        <v>4.24015065968213</v>
      </c>
      <c r="J21" s="390" t="n">
        <v>0.250484330442684</v>
      </c>
    </row>
    <row r="22" customFormat="false" ht="15" hidden="false" customHeight="false" outlineLevel="0" collapsed="false">
      <c r="A22" s="372"/>
      <c r="B22" s="372"/>
      <c r="C22" s="383"/>
      <c r="D22" s="370"/>
      <c r="E22" s="174"/>
      <c r="F22" s="371"/>
      <c r="G22" s="174"/>
      <c r="H22" s="393"/>
      <c r="I22" s="174"/>
      <c r="J22" s="174"/>
    </row>
    <row r="23" customFormat="false" ht="15" hidden="false" customHeight="false" outlineLevel="0" collapsed="false">
      <c r="A23" s="377" t="s">
        <v>118</v>
      </c>
      <c r="B23" s="372" t="s">
        <v>216</v>
      </c>
      <c r="C23" s="369" t="n">
        <v>192.311</v>
      </c>
      <c r="D23" s="370" t="n">
        <v>8.90439273559209</v>
      </c>
      <c r="E23" s="370" t="n">
        <v>30.0777550734736</v>
      </c>
      <c r="F23" s="371" t="n">
        <v>2.05732372382394</v>
      </c>
      <c r="G23" s="370" t="n">
        <v>123.063</v>
      </c>
      <c r="H23" s="370" t="n">
        <v>-0.596117963505949</v>
      </c>
      <c r="I23" s="370" t="n">
        <v>19.2472545647773</v>
      </c>
      <c r="J23" s="370" t="n">
        <v>-0.397212024031514</v>
      </c>
    </row>
    <row r="24" customFormat="false" ht="15" hidden="false" customHeight="false" outlineLevel="0" collapsed="false">
      <c r="A24" s="377"/>
      <c r="B24" s="372" t="s">
        <v>217</v>
      </c>
      <c r="C24" s="369" t="n">
        <v>90.446</v>
      </c>
      <c r="D24" s="370" t="n">
        <v>7.25118876806867</v>
      </c>
      <c r="E24" s="370" t="n">
        <v>29.8284581682307</v>
      </c>
      <c r="F24" s="371" t="n">
        <v>1.771059793165</v>
      </c>
      <c r="G24" s="370" t="n">
        <v>63.209</v>
      </c>
      <c r="H24" s="370" t="n">
        <v>-1.84937888198757</v>
      </c>
      <c r="I24" s="370" t="n">
        <v>20.8458860796021</v>
      </c>
      <c r="J24" s="370" t="n">
        <v>-0.580356409568296</v>
      </c>
    </row>
    <row r="25" customFormat="false" ht="15" hidden="false" customHeight="false" outlineLevel="0" collapsed="false">
      <c r="A25" s="372"/>
      <c r="B25" s="83" t="s">
        <v>18</v>
      </c>
      <c r="C25" s="394" t="n">
        <v>282.757</v>
      </c>
      <c r="D25" s="390" t="n">
        <v>8.37006262503928</v>
      </c>
      <c r="E25" s="390" t="n">
        <v>29.9975599405899</v>
      </c>
      <c r="F25" s="395" t="n">
        <v>1.96519118082648</v>
      </c>
      <c r="G25" s="390" t="n">
        <v>186.272</v>
      </c>
      <c r="H25" s="390" t="n">
        <v>-1.02496798635502</v>
      </c>
      <c r="I25" s="390" t="n">
        <v>19.7615107150435</v>
      </c>
      <c r="J25" s="390" t="n">
        <v>-0.458327827932564</v>
      </c>
    </row>
    <row r="26" customFormat="false" ht="15" hidden="false" customHeight="false" outlineLevel="0" collapsed="false">
      <c r="A26" s="372"/>
      <c r="B26" s="372"/>
      <c r="C26" s="383"/>
      <c r="D26" s="370"/>
      <c r="E26" s="174"/>
      <c r="F26" s="371"/>
      <c r="G26" s="174"/>
      <c r="H26" s="393"/>
      <c r="I26" s="174"/>
      <c r="J26" s="174"/>
    </row>
    <row r="27" customFormat="false" ht="15" hidden="false" customHeight="false" outlineLevel="0" collapsed="false">
      <c r="A27" s="377" t="s">
        <v>119</v>
      </c>
      <c r="B27" s="372" t="s">
        <v>216</v>
      </c>
      <c r="C27" s="369" t="n">
        <v>5.183</v>
      </c>
      <c r="D27" s="370" t="n">
        <v>45.6717256885891</v>
      </c>
      <c r="E27" s="370" t="n">
        <v>10.8458190340671</v>
      </c>
      <c r="F27" s="371" t="n">
        <v>3.34739964523678</v>
      </c>
      <c r="G27" s="370" t="n">
        <v>3.414</v>
      </c>
      <c r="H27" s="370" t="n">
        <v>-2.76274565650811</v>
      </c>
      <c r="I27" s="370" t="n">
        <v>7.1440529003097</v>
      </c>
      <c r="J27" s="370" t="n">
        <v>-0.255314855222439</v>
      </c>
    </row>
    <row r="28" customFormat="false" ht="15" hidden="false" customHeight="false" outlineLevel="0" collapsed="false">
      <c r="A28" s="377"/>
      <c r="B28" s="372" t="s">
        <v>217</v>
      </c>
      <c r="C28" s="369" t="n">
        <v>26.756</v>
      </c>
      <c r="D28" s="370" t="n">
        <v>37.2806567470498</v>
      </c>
      <c r="E28" s="370" t="n">
        <v>10.5185566665815</v>
      </c>
      <c r="F28" s="371" t="n">
        <v>2.83558849433163</v>
      </c>
      <c r="G28" s="370" t="n">
        <v>20.002</v>
      </c>
      <c r="H28" s="370" t="n">
        <v>-5.64204170204736</v>
      </c>
      <c r="I28" s="370" t="n">
        <v>7.86336412187782</v>
      </c>
      <c r="J28" s="370" t="n">
        <v>-0.492898541813948</v>
      </c>
    </row>
    <row r="29" customFormat="false" ht="15" hidden="false" customHeight="false" outlineLevel="0" collapsed="false">
      <c r="A29" s="372"/>
      <c r="B29" s="83" t="s">
        <v>18</v>
      </c>
      <c r="C29" s="394" t="n">
        <v>31.939</v>
      </c>
      <c r="D29" s="390" t="n">
        <v>38.5760152724748</v>
      </c>
      <c r="E29" s="390" t="n">
        <v>10.5703151502114</v>
      </c>
      <c r="F29" s="395" t="n">
        <v>2.91642710260374</v>
      </c>
      <c r="G29" s="390" t="n">
        <v>23.416</v>
      </c>
      <c r="H29" s="390" t="n">
        <v>-5.23291108502975</v>
      </c>
      <c r="I29" s="390" t="n">
        <v>7.74960078766868</v>
      </c>
      <c r="J29" s="390" t="n">
        <v>-0.455879938135626</v>
      </c>
    </row>
    <row r="30" customFormat="false" ht="15" hidden="false" customHeight="false" outlineLevel="0" collapsed="false">
      <c r="A30" s="372"/>
      <c r="B30" s="372"/>
      <c r="C30" s="383"/>
      <c r="D30" s="370"/>
      <c r="E30" s="174"/>
      <c r="F30" s="371"/>
      <c r="G30" s="174"/>
      <c r="H30" s="393"/>
      <c r="I30" s="174"/>
      <c r="J30" s="174"/>
    </row>
    <row r="31" customFormat="false" ht="15" hidden="false" customHeight="false" outlineLevel="0" collapsed="false">
      <c r="A31" s="398" t="s">
        <v>218</v>
      </c>
      <c r="B31" s="372" t="s">
        <v>216</v>
      </c>
      <c r="C31" s="369" t="n">
        <v>23.038</v>
      </c>
      <c r="D31" s="370" t="n">
        <v>5.06202116016052</v>
      </c>
      <c r="E31" s="370" t="n">
        <v>10.0564633882835</v>
      </c>
      <c r="F31" s="371" t="n">
        <v>0.410552936714266</v>
      </c>
      <c r="G31" s="370" t="n">
        <v>20.166</v>
      </c>
      <c r="H31" s="370" t="n">
        <v>6.97008274984086</v>
      </c>
      <c r="I31" s="370" t="n">
        <v>8.80278846636532</v>
      </c>
      <c r="J31" s="370" t="n">
        <v>0.509980009917745</v>
      </c>
    </row>
    <row r="32" customFormat="false" ht="15" hidden="false" customHeight="false" outlineLevel="0" collapsed="false">
      <c r="A32" s="398"/>
      <c r="B32" s="372" t="s">
        <v>217</v>
      </c>
      <c r="C32" s="369" t="n">
        <v>14.603</v>
      </c>
      <c r="D32" s="370" t="n">
        <v>6.67689385638104</v>
      </c>
      <c r="E32" s="370" t="n">
        <v>11.3025878382824</v>
      </c>
      <c r="F32" s="371" t="n">
        <v>0.782258448759652</v>
      </c>
      <c r="G32" s="370" t="n">
        <v>13.692</v>
      </c>
      <c r="H32" s="370" t="n">
        <v>5.67260940032415</v>
      </c>
      <c r="I32" s="370" t="n">
        <v>10.5974822078862</v>
      </c>
      <c r="J32" s="370" t="n">
        <v>0.639712619161982</v>
      </c>
    </row>
    <row r="33" customFormat="false" ht="15.75" hidden="false" customHeight="false" outlineLevel="0" collapsed="false">
      <c r="A33" s="398"/>
      <c r="B33" s="399" t="s">
        <v>18</v>
      </c>
      <c r="C33" s="400" t="n">
        <v>37.641</v>
      </c>
      <c r="D33" s="401" t="n">
        <v>5.68267961928293</v>
      </c>
      <c r="E33" s="401" t="n">
        <v>10.5058235436954</v>
      </c>
      <c r="F33" s="402" t="n">
        <v>0.541604871940844</v>
      </c>
      <c r="G33" s="401" t="n">
        <v>33.858</v>
      </c>
      <c r="H33" s="401" t="n">
        <v>6.44157313967746</v>
      </c>
      <c r="I33" s="401" t="n">
        <v>9.44996608863844</v>
      </c>
      <c r="J33" s="401" t="n">
        <v>0.551074218749308</v>
      </c>
    </row>
    <row r="34" customFormat="false" ht="15" hidden="false" customHeight="false" outlineLevel="0" collapsed="false">
      <c r="A34" s="74" t="s">
        <v>24</v>
      </c>
      <c r="B34" s="50"/>
      <c r="C34" s="50"/>
      <c r="D34" s="50"/>
      <c r="E34" s="50"/>
      <c r="F34" s="50"/>
      <c r="G34" s="174"/>
    </row>
    <row r="35" customFormat="false" ht="15" hidden="false" customHeight="false" outlineLevel="0" collapsed="false">
      <c r="A35" s="74" t="s">
        <v>3</v>
      </c>
      <c r="B35" s="74"/>
      <c r="C35" s="74"/>
      <c r="D35" s="74"/>
      <c r="E35" s="74"/>
      <c r="F35" s="50"/>
      <c r="G35" s="174"/>
    </row>
    <row r="36" customFormat="false" ht="24" hidden="false" customHeight="true" outlineLevel="0" collapsed="false">
      <c r="A36" s="403" t="s">
        <v>219</v>
      </c>
      <c r="B36" s="403"/>
      <c r="C36" s="403"/>
      <c r="D36" s="403"/>
      <c r="E36" s="403"/>
      <c r="F36" s="403"/>
      <c r="G36" s="403"/>
      <c r="H36" s="403"/>
      <c r="I36" s="403"/>
      <c r="J36" s="403"/>
    </row>
    <row r="37" customFormat="false" ht="15" hidden="false" customHeight="false" outlineLevel="0" collapsed="false">
      <c r="G37" s="174"/>
      <c r="H37" s="404"/>
    </row>
    <row r="38" customFormat="false" ht="15" hidden="false" customHeight="false" outlineLevel="0" collapsed="false">
      <c r="G38" s="174"/>
    </row>
    <row r="41" customFormat="false" ht="34.5" hidden="false" customHeight="true" outlineLevel="0" collapsed="false"/>
  </sheetData>
  <mergeCells count="12">
    <mergeCell ref="A1:I1"/>
    <mergeCell ref="C3:F3"/>
    <mergeCell ref="G3:J3"/>
    <mergeCell ref="A5:A7"/>
    <mergeCell ref="A8:A9"/>
    <mergeCell ref="A12:A13"/>
    <mergeCell ref="A16:A18"/>
    <mergeCell ref="A19:A20"/>
    <mergeCell ref="A23:A24"/>
    <mergeCell ref="A27:A28"/>
    <mergeCell ref="A31:A33"/>
    <mergeCell ref="A36:J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7030A0"/>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5" zeroHeight="false" outlineLevelRow="0" outlineLevelCol="0"/>
  <cols>
    <col collapsed="false" customWidth="true" hidden="false" outlineLevel="0" max="1" min="1" style="0" width="49.43"/>
    <col collapsed="false" customWidth="true" hidden="false" outlineLevel="0" max="2" min="2" style="0" width="6.57"/>
    <col collapsed="false" customWidth="true" hidden="false" outlineLevel="0" max="3" min="3" style="0" width="4.86"/>
    <col collapsed="false" customWidth="false" hidden="false" outlineLevel="0" max="1025" min="4" style="0" width="11.43"/>
  </cols>
  <sheetData>
    <row r="1" customFormat="false" ht="15" hidden="false" customHeight="false" outlineLevel="0" collapsed="false">
      <c r="A1" s="17" t="s">
        <v>4</v>
      </c>
      <c r="B1" s="18"/>
      <c r="C1" s="18"/>
      <c r="D1" s="18"/>
    </row>
    <row r="3" customFormat="false" ht="15" hidden="false" customHeight="false" outlineLevel="0" collapsed="false">
      <c r="A3" s="19" t="s">
        <v>5</v>
      </c>
      <c r="B3" s="20" t="n">
        <v>20698.143</v>
      </c>
      <c r="C3" s="20" t="n">
        <f aca="false">B3/$B$9</f>
        <v>0.757119869778331</v>
      </c>
      <c r="D3" s="2"/>
    </row>
    <row r="4" customFormat="false" ht="15" hidden="false" customHeight="false" outlineLevel="0" collapsed="false">
      <c r="A4" s="21" t="s">
        <v>6</v>
      </c>
      <c r="B4" s="20" t="n">
        <v>5450.619</v>
      </c>
      <c r="C4" s="20" t="n">
        <f aca="false">B4/$B$9</f>
        <v>0.199378849952447</v>
      </c>
      <c r="D4" s="2"/>
    </row>
    <row r="5" customFormat="false" ht="15" hidden="false" customHeight="false" outlineLevel="0" collapsed="false">
      <c r="A5" s="19" t="s">
        <v>7</v>
      </c>
      <c r="B5" s="20" t="n">
        <v>197.692</v>
      </c>
      <c r="C5" s="20" t="n">
        <f aca="false">B5/$B$9</f>
        <v>0.00723139951715561</v>
      </c>
      <c r="D5" s="2"/>
    </row>
    <row r="6" customFormat="false" ht="15" hidden="false" customHeight="false" outlineLevel="0" collapsed="false">
      <c r="A6" s="22" t="s">
        <v>8</v>
      </c>
      <c r="B6" s="20" t="n">
        <v>181.718</v>
      </c>
      <c r="C6" s="20" t="n">
        <f aca="false">B6/$B$9</f>
        <v>0.00664708464408516</v>
      </c>
      <c r="D6" s="2"/>
    </row>
    <row r="7" customFormat="false" ht="15" hidden="false" customHeight="false" outlineLevel="0" collapsed="false">
      <c r="A7" s="19" t="s">
        <v>9</v>
      </c>
      <c r="B7" s="20" t="n">
        <v>239.861</v>
      </c>
      <c r="C7" s="20" t="n">
        <f aca="false">B7/$B$9</f>
        <v>0.00877390445533689</v>
      </c>
      <c r="D7" s="2"/>
    </row>
    <row r="8" customFormat="false" ht="15" hidden="false" customHeight="false" outlineLevel="0" collapsed="false">
      <c r="A8" s="19" t="s">
        <v>10</v>
      </c>
      <c r="B8" s="20" t="n">
        <v>569.967</v>
      </c>
      <c r="C8" s="20" t="n">
        <f aca="false">B8/$B$9</f>
        <v>0.0208488916526447</v>
      </c>
      <c r="D8" s="2"/>
    </row>
    <row r="9" customFormat="false" ht="15" hidden="false" customHeight="false" outlineLevel="0" collapsed="false">
      <c r="A9" s="23" t="s">
        <v>11</v>
      </c>
      <c r="B9" s="20" t="n">
        <v>27338</v>
      </c>
      <c r="C9" s="20" t="n">
        <f aca="false">B9/$B$9</f>
        <v>1</v>
      </c>
      <c r="D9" s="2"/>
    </row>
    <row r="10" customFormat="false" ht="21.75" hidden="false" customHeight="true" outlineLevel="0" collapsed="false">
      <c r="A10" s="24" t="s">
        <v>12</v>
      </c>
      <c r="B10" s="24"/>
      <c r="C10" s="24"/>
      <c r="D10" s="24"/>
    </row>
    <row r="11" customFormat="false" ht="15" hidden="false" customHeight="true" outlineLevel="0" collapsed="false">
      <c r="A11" s="25" t="s">
        <v>13</v>
      </c>
      <c r="B11" s="25"/>
      <c r="C11" s="25"/>
      <c r="D11" s="26"/>
    </row>
    <row r="12" customFormat="false" ht="15" hidden="false" customHeight="false" outlineLevel="0" collapsed="false">
      <c r="A12" s="27"/>
      <c r="B12" s="27"/>
      <c r="C12" s="27"/>
      <c r="D12" s="2"/>
    </row>
  </sheetData>
  <mergeCells count="3">
    <mergeCell ref="A10:D10"/>
    <mergeCell ref="A11:C11"/>
    <mergeCell ref="A12:C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5.71"/>
    <col collapsed="false" customWidth="true" hidden="false" outlineLevel="0" max="2" min="2" style="0" width="15.28"/>
    <col collapsed="false" customWidth="true" hidden="false" outlineLevel="0" max="3" min="3" style="0" width="12.28"/>
    <col collapsed="false" customWidth="true" hidden="false" outlineLevel="0" max="4" min="4" style="0" width="9.29"/>
    <col collapsed="false" customWidth="true" hidden="false" outlineLevel="0" max="5" min="5" style="0" width="10.61"/>
    <col collapsed="false" customWidth="true" hidden="false" outlineLevel="0" max="6" min="6" style="0" width="5.28"/>
    <col collapsed="false" customWidth="true" hidden="false" outlineLevel="0" max="7" min="7" style="0" width="14.71"/>
    <col collapsed="false" customWidth="true" hidden="false" outlineLevel="0" max="8" min="8" style="0" width="12.86"/>
    <col collapsed="false" customWidth="true" hidden="false" outlineLevel="0" max="9" min="9" style="0" width="9.29"/>
    <col collapsed="false" customWidth="true" hidden="false" outlineLevel="0" max="12" min="10" style="0" width="10.61"/>
    <col collapsed="false" customWidth="true" hidden="false" outlineLevel="0" max="14" min="13" style="0" width="8.85"/>
    <col collapsed="false" customWidth="true" hidden="false" outlineLevel="0" max="15" min="15" style="0" width="10.43"/>
    <col collapsed="false" customWidth="true" hidden="false" outlineLevel="0" max="17" min="16" style="0" width="8.85"/>
    <col collapsed="false" customWidth="true" hidden="false" outlineLevel="0" max="18" min="18" style="0" width="10.43"/>
    <col collapsed="false" customWidth="true" hidden="false" outlineLevel="0" max="1025" min="19" style="0" width="10.61"/>
  </cols>
  <sheetData>
    <row r="1" customFormat="false" ht="15" hidden="false" customHeight="false" outlineLevel="0" collapsed="false">
      <c r="A1" s="405" t="s">
        <v>220</v>
      </c>
    </row>
    <row r="2" customFormat="false" ht="15" hidden="false" customHeight="false" outlineLevel="0" collapsed="false">
      <c r="A2" s="405"/>
    </row>
    <row r="3" customFormat="false" ht="15" hidden="false" customHeight="false" outlineLevel="0" collapsed="false">
      <c r="A3" s="405"/>
    </row>
    <row r="4" customFormat="false" ht="15" hidden="false" customHeight="false" outlineLevel="0" collapsed="false">
      <c r="A4" s="405"/>
    </row>
    <row r="5" customFormat="false" ht="15" hidden="false" customHeight="false" outlineLevel="0" collapsed="false">
      <c r="A5" s="405"/>
    </row>
    <row r="6" customFormat="false" ht="15" hidden="false" customHeight="false" outlineLevel="0" collapsed="false">
      <c r="A6" s="405"/>
    </row>
    <row r="7" customFormat="false" ht="15" hidden="false" customHeight="false" outlineLevel="0" collapsed="false">
      <c r="A7" s="405"/>
    </row>
    <row r="8" customFormat="false" ht="15" hidden="false" customHeight="false" outlineLevel="0" collapsed="false">
      <c r="A8" s="405"/>
    </row>
    <row r="9" customFormat="false" ht="15" hidden="false" customHeight="false" outlineLevel="0" collapsed="false">
      <c r="A9" s="405"/>
    </row>
    <row r="10" customFormat="false" ht="15" hidden="false" customHeight="false" outlineLevel="0" collapsed="false">
      <c r="A10" s="405"/>
    </row>
    <row r="11" customFormat="false" ht="15" hidden="false" customHeight="false" outlineLevel="0" collapsed="false">
      <c r="A11" s="405"/>
    </row>
    <row r="12" customFormat="false" ht="15" hidden="false" customHeight="false" outlineLevel="0" collapsed="false">
      <c r="A12" s="405"/>
    </row>
    <row r="13" customFormat="false" ht="15" hidden="false" customHeight="false" outlineLevel="0" collapsed="false">
      <c r="A13" s="405"/>
    </row>
    <row r="14" customFormat="false" ht="15" hidden="false" customHeight="false" outlineLevel="0" collapsed="false">
      <c r="A14" s="405"/>
    </row>
    <row r="15" customFormat="false" ht="15" hidden="false" customHeight="false" outlineLevel="0" collapsed="false">
      <c r="A15" s="405"/>
    </row>
    <row r="16" customFormat="false" ht="15" hidden="false" customHeight="false" outlineLevel="0" collapsed="false">
      <c r="A16" s="405"/>
    </row>
    <row r="17" customFormat="false" ht="15" hidden="false" customHeight="false" outlineLevel="0" collapsed="false">
      <c r="A17" s="405"/>
    </row>
    <row r="18" customFormat="false" ht="15" hidden="false" customHeight="false" outlineLevel="0" collapsed="false">
      <c r="A18" s="405"/>
    </row>
    <row r="19" customFormat="false" ht="15" hidden="false" customHeight="false" outlineLevel="0" collapsed="false">
      <c r="A19" s="405"/>
    </row>
    <row r="20" customFormat="false" ht="15" hidden="false" customHeight="false" outlineLevel="0" collapsed="false">
      <c r="A20" s="405"/>
    </row>
    <row r="21" customFormat="false" ht="15" hidden="false" customHeight="false" outlineLevel="0" collapsed="false">
      <c r="A21" s="405"/>
    </row>
    <row r="22" customFormat="false" ht="15" hidden="false" customHeight="false" outlineLevel="0" collapsed="false">
      <c r="A22" s="405"/>
    </row>
    <row r="23" customFormat="false" ht="15" hidden="false" customHeight="false" outlineLevel="0" collapsed="false">
      <c r="A23" s="405"/>
    </row>
    <row r="24" customFormat="false" ht="15" hidden="false" customHeight="false" outlineLevel="0" collapsed="false">
      <c r="A24" s="405"/>
    </row>
    <row r="25" customFormat="false" ht="15" hidden="false" customHeight="false" outlineLevel="0" collapsed="false">
      <c r="A25" s="405"/>
    </row>
    <row r="26" customFormat="false" ht="15" hidden="false" customHeight="false" outlineLevel="0" collapsed="false">
      <c r="A26" s="406" t="s">
        <v>221</v>
      </c>
      <c r="B26" s="406"/>
      <c r="C26" s="406"/>
      <c r="D26" s="406"/>
      <c r="E26" s="406"/>
      <c r="F26" s="406"/>
      <c r="G26" s="406"/>
      <c r="H26" s="406"/>
      <c r="I26" s="406"/>
      <c r="J26" s="406"/>
    </row>
    <row r="27" customFormat="false" ht="16.5" hidden="false" customHeight="true" outlineLevel="0" collapsed="false">
      <c r="A27" s="406" t="s">
        <v>222</v>
      </c>
      <c r="B27" s="406"/>
      <c r="C27" s="406"/>
      <c r="D27" s="406"/>
      <c r="E27" s="406"/>
      <c r="F27" s="406"/>
      <c r="G27" s="406"/>
      <c r="H27" s="406"/>
      <c r="I27" s="406"/>
      <c r="J27" s="406"/>
      <c r="K27" s="406"/>
    </row>
    <row r="28" customFormat="false" ht="15" hidden="false" customHeight="false" outlineLevel="0" collapsed="false">
      <c r="A28" s="407" t="s">
        <v>223</v>
      </c>
      <c r="B28" s="407"/>
      <c r="C28" s="407"/>
      <c r="D28" s="407"/>
      <c r="E28" s="407"/>
      <c r="F28" s="407"/>
      <c r="G28" s="407"/>
      <c r="H28" s="407"/>
      <c r="I28" s="407"/>
      <c r="J28" s="407"/>
    </row>
    <row r="29" customFormat="false" ht="15" hidden="false" customHeight="false" outlineLevel="0" collapsed="false">
      <c r="A29" s="405"/>
    </row>
    <row r="30" customFormat="false" ht="15" hidden="false" customHeight="false" outlineLevel="0" collapsed="false">
      <c r="A30" s="405"/>
    </row>
  </sheetData>
  <mergeCells count="3">
    <mergeCell ref="A26:J26"/>
    <mergeCell ref="A27:K27"/>
    <mergeCell ref="A28:J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tabColor rgb="FF7030A0"/>
    <pageSetUpPr fitToPage="false"/>
  </sheetPr>
  <dimension ref="A1:N5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5" zeroHeight="false" outlineLevelRow="0" outlineLevelCol="0"/>
  <cols>
    <col collapsed="false" customWidth="true" hidden="false" outlineLevel="0" max="1" min="1" style="0" width="10.61"/>
    <col collapsed="false" customWidth="true" hidden="false" outlineLevel="0" max="12" min="2" style="0" width="13.57"/>
    <col collapsed="false" customWidth="true" hidden="false" outlineLevel="0" max="1025" min="13" style="0" width="10.61"/>
  </cols>
  <sheetData>
    <row r="1" customFormat="false" ht="15" hidden="false" customHeight="true" outlineLevel="0" collapsed="false">
      <c r="A1" s="408"/>
      <c r="B1" s="409" t="s">
        <v>224</v>
      </c>
      <c r="C1" s="409"/>
      <c r="D1" s="409"/>
      <c r="E1" s="409"/>
      <c r="F1" s="409"/>
      <c r="G1" s="409"/>
      <c r="H1" s="410"/>
      <c r="I1" s="411" t="s">
        <v>225</v>
      </c>
      <c r="J1" s="411"/>
      <c r="K1" s="411"/>
      <c r="L1" s="411"/>
      <c r="M1" s="411"/>
      <c r="N1" s="411"/>
    </row>
    <row r="2" customFormat="false" ht="39" hidden="false" customHeight="false" outlineLevel="0" collapsed="false">
      <c r="A2" s="412" t="s">
        <v>226</v>
      </c>
      <c r="B2" s="409" t="s">
        <v>117</v>
      </c>
      <c r="C2" s="409" t="s">
        <v>118</v>
      </c>
      <c r="D2" s="409" t="s">
        <v>119</v>
      </c>
      <c r="E2" s="409" t="s">
        <v>218</v>
      </c>
      <c r="F2" s="409" t="s">
        <v>216</v>
      </c>
      <c r="G2" s="409" t="s">
        <v>217</v>
      </c>
      <c r="H2" s="412" t="s">
        <v>226</v>
      </c>
      <c r="I2" s="409" t="s">
        <v>117</v>
      </c>
      <c r="J2" s="409" t="s">
        <v>118</v>
      </c>
      <c r="K2" s="409" t="s">
        <v>119</v>
      </c>
      <c r="L2" s="409" t="s">
        <v>218</v>
      </c>
      <c r="M2" s="409" t="s">
        <v>216</v>
      </c>
      <c r="N2" s="409" t="s">
        <v>217</v>
      </c>
    </row>
    <row r="3" customFormat="false" ht="15" hidden="false" customHeight="false" outlineLevel="0" collapsed="false">
      <c r="A3" s="413" t="s">
        <v>227</v>
      </c>
      <c r="B3" s="414" t="n">
        <v>0.03</v>
      </c>
      <c r="C3" s="414" t="n">
        <v>0.88</v>
      </c>
      <c r="D3" s="414" t="n">
        <v>7.04</v>
      </c>
      <c r="E3" s="414" t="n">
        <v>6.65</v>
      </c>
      <c r="F3" s="414" t="n">
        <v>1.13</v>
      </c>
      <c r="G3" s="414" t="n">
        <v>2.63</v>
      </c>
      <c r="H3" s="413" t="s">
        <v>227</v>
      </c>
      <c r="I3" s="414" t="n">
        <v>0</v>
      </c>
      <c r="J3" s="414" t="n">
        <v>0.79</v>
      </c>
      <c r="K3" s="414" t="n">
        <v>0.98</v>
      </c>
      <c r="L3" s="414" t="n">
        <v>3.9</v>
      </c>
      <c r="M3" s="414" t="n">
        <v>0.6</v>
      </c>
      <c r="N3" s="414" t="n">
        <v>0.96</v>
      </c>
    </row>
    <row r="4" customFormat="false" ht="15" hidden="false" customHeight="false" outlineLevel="0" collapsed="false">
      <c r="A4" s="415" t="n">
        <v>19</v>
      </c>
      <c r="B4" s="414" t="n">
        <v>0.28</v>
      </c>
      <c r="C4" s="414" t="n">
        <v>2.19</v>
      </c>
      <c r="D4" s="414" t="n">
        <v>12.93</v>
      </c>
      <c r="E4" s="414" t="n">
        <v>3.9</v>
      </c>
      <c r="F4" s="414" t="n">
        <v>2.05</v>
      </c>
      <c r="G4" s="414" t="n">
        <v>4.01</v>
      </c>
      <c r="H4" s="415" t="n">
        <v>19</v>
      </c>
      <c r="I4" s="414" t="n">
        <v>0.01</v>
      </c>
      <c r="J4" s="414" t="n">
        <v>1.99</v>
      </c>
      <c r="K4" s="414" t="n">
        <v>2.33</v>
      </c>
      <c r="L4" s="414" t="n">
        <v>2.41</v>
      </c>
      <c r="M4" s="414" t="n">
        <v>1.17</v>
      </c>
      <c r="N4" s="414" t="n">
        <v>1.38</v>
      </c>
    </row>
    <row r="5" customFormat="false" ht="15" hidden="false" customHeight="false" outlineLevel="0" collapsed="false">
      <c r="A5" s="415" t="n">
        <v>20</v>
      </c>
      <c r="B5" s="414" t="n">
        <v>0.98</v>
      </c>
      <c r="C5" s="414" t="n">
        <v>3.22</v>
      </c>
      <c r="D5" s="414" t="n">
        <v>14.76</v>
      </c>
      <c r="E5" s="414" t="n">
        <v>4.63</v>
      </c>
      <c r="F5" s="414" t="n">
        <v>2.93</v>
      </c>
      <c r="G5" s="414" t="n">
        <v>5.22</v>
      </c>
      <c r="H5" s="415" t="n">
        <v>20</v>
      </c>
      <c r="I5" s="414" t="n">
        <v>0.05</v>
      </c>
      <c r="J5" s="414" t="n">
        <v>2.96</v>
      </c>
      <c r="K5" s="414" t="n">
        <v>3.35</v>
      </c>
      <c r="L5" s="414" t="n">
        <v>2.46</v>
      </c>
      <c r="M5" s="414" t="n">
        <v>1.65</v>
      </c>
      <c r="N5" s="414" t="n">
        <v>1.96</v>
      </c>
    </row>
    <row r="6" customFormat="false" ht="15" hidden="false" customHeight="false" outlineLevel="0" collapsed="false">
      <c r="A6" s="415" t="n">
        <v>21</v>
      </c>
      <c r="B6" s="414" t="n">
        <v>1.42</v>
      </c>
      <c r="C6" s="414" t="n">
        <v>4.35</v>
      </c>
      <c r="D6" s="414" t="n">
        <v>12.86</v>
      </c>
      <c r="E6" s="414" t="n">
        <v>3.79</v>
      </c>
      <c r="F6" s="414" t="n">
        <v>3.73</v>
      </c>
      <c r="G6" s="414" t="n">
        <v>5.49</v>
      </c>
      <c r="H6" s="415" t="n">
        <v>21</v>
      </c>
      <c r="I6" s="414" t="n">
        <v>0.11</v>
      </c>
      <c r="J6" s="414" t="n">
        <v>3.49</v>
      </c>
      <c r="K6" s="414" t="n">
        <v>3.82</v>
      </c>
      <c r="L6" s="414" t="n">
        <v>2.05</v>
      </c>
      <c r="M6" s="414" t="n">
        <v>1.94</v>
      </c>
      <c r="N6" s="414" t="n">
        <v>2.19</v>
      </c>
    </row>
    <row r="7" customFormat="false" ht="15" hidden="false" customHeight="false" outlineLevel="0" collapsed="false">
      <c r="A7" s="415" t="n">
        <v>22</v>
      </c>
      <c r="B7" s="414" t="n">
        <v>4.96</v>
      </c>
      <c r="C7" s="414" t="n">
        <v>5.12</v>
      </c>
      <c r="D7" s="414" t="n">
        <v>9.82</v>
      </c>
      <c r="E7" s="414" t="n">
        <v>3.88</v>
      </c>
      <c r="F7" s="414" t="n">
        <v>5.28</v>
      </c>
      <c r="G7" s="414" t="n">
        <v>5.43</v>
      </c>
      <c r="H7" s="415" t="n">
        <v>22</v>
      </c>
      <c r="I7" s="414" t="n">
        <v>0.26</v>
      </c>
      <c r="J7" s="414" t="n">
        <v>4.01</v>
      </c>
      <c r="K7" s="414" t="n">
        <v>4.44</v>
      </c>
      <c r="L7" s="414" t="n">
        <v>2.07</v>
      </c>
      <c r="M7" s="414" t="n">
        <v>2.27</v>
      </c>
      <c r="N7" s="414" t="n">
        <v>2.53</v>
      </c>
    </row>
    <row r="8" customFormat="false" ht="15" hidden="false" customHeight="false" outlineLevel="0" collapsed="false">
      <c r="A8" s="415" t="n">
        <v>23</v>
      </c>
      <c r="B8" s="414" t="n">
        <v>5.45</v>
      </c>
      <c r="C8" s="414" t="n">
        <v>5.79</v>
      </c>
      <c r="D8" s="414" t="n">
        <v>7.61</v>
      </c>
      <c r="E8" s="414" t="n">
        <v>4.99</v>
      </c>
      <c r="F8" s="414" t="n">
        <v>5.74</v>
      </c>
      <c r="G8" s="414" t="n">
        <v>5.87</v>
      </c>
      <c r="H8" s="415" t="n">
        <v>23</v>
      </c>
      <c r="I8" s="414" t="n">
        <v>0.4</v>
      </c>
      <c r="J8" s="414" t="n">
        <v>4.71</v>
      </c>
      <c r="K8" s="414" t="n">
        <v>5.78</v>
      </c>
      <c r="L8" s="414" t="n">
        <v>1.88</v>
      </c>
      <c r="M8" s="414" t="n">
        <v>2.69</v>
      </c>
      <c r="N8" s="414" t="n">
        <v>3</v>
      </c>
    </row>
    <row r="9" customFormat="false" ht="15" hidden="false" customHeight="false" outlineLevel="0" collapsed="false">
      <c r="A9" s="415" t="n">
        <v>24</v>
      </c>
      <c r="B9" s="414" t="n">
        <v>5.69</v>
      </c>
      <c r="C9" s="414" t="n">
        <v>5.91</v>
      </c>
      <c r="D9" s="414" t="n">
        <v>6.45</v>
      </c>
      <c r="E9" s="414" t="n">
        <v>10.08</v>
      </c>
      <c r="F9" s="414" t="n">
        <v>6.19</v>
      </c>
      <c r="G9" s="414" t="n">
        <v>6.41</v>
      </c>
      <c r="H9" s="415" t="n">
        <v>24</v>
      </c>
      <c r="I9" s="414" t="n">
        <v>0.56</v>
      </c>
      <c r="J9" s="414" t="n">
        <v>4.87</v>
      </c>
      <c r="K9" s="414" t="n">
        <v>5.39</v>
      </c>
      <c r="L9" s="414" t="n">
        <v>1.72</v>
      </c>
      <c r="M9" s="414" t="n">
        <v>2.91</v>
      </c>
      <c r="N9" s="414" t="n">
        <v>2.91</v>
      </c>
    </row>
    <row r="10" customFormat="false" ht="15" hidden="false" customHeight="false" outlineLevel="0" collapsed="false">
      <c r="A10" s="415" t="n">
        <v>25</v>
      </c>
      <c r="B10" s="414" t="n">
        <v>5.27</v>
      </c>
      <c r="C10" s="414" t="n">
        <v>5.38</v>
      </c>
      <c r="D10" s="414" t="n">
        <v>5.41</v>
      </c>
      <c r="E10" s="414" t="n">
        <v>10.28</v>
      </c>
      <c r="F10" s="414" t="n">
        <v>5.57</v>
      </c>
      <c r="G10" s="414" t="n">
        <v>6.16</v>
      </c>
      <c r="H10" s="415" t="n">
        <v>25</v>
      </c>
      <c r="I10" s="414" t="n">
        <v>0.73</v>
      </c>
      <c r="J10" s="414" t="n">
        <v>5.03</v>
      </c>
      <c r="K10" s="414" t="n">
        <v>5.24</v>
      </c>
      <c r="L10" s="414" t="n">
        <v>1.87</v>
      </c>
      <c r="M10" s="414" t="n">
        <v>3.02</v>
      </c>
      <c r="N10" s="414" t="n">
        <v>3.11</v>
      </c>
    </row>
    <row r="11" customFormat="false" ht="15" hidden="false" customHeight="false" outlineLevel="0" collapsed="false">
      <c r="A11" s="415" t="n">
        <v>26</v>
      </c>
      <c r="B11" s="414" t="n">
        <v>4.44</v>
      </c>
      <c r="C11" s="414" t="n">
        <v>4.7</v>
      </c>
      <c r="D11" s="414" t="n">
        <v>3.29</v>
      </c>
      <c r="E11" s="414" t="n">
        <v>4.61</v>
      </c>
      <c r="F11" s="414" t="n">
        <v>4.38</v>
      </c>
      <c r="G11" s="414" t="n">
        <v>4.8</v>
      </c>
      <c r="H11" s="415" t="n">
        <v>26</v>
      </c>
      <c r="I11" s="414" t="n">
        <v>0.92</v>
      </c>
      <c r="J11" s="414" t="n">
        <v>5.08</v>
      </c>
      <c r="K11" s="414" t="n">
        <v>4.56</v>
      </c>
      <c r="L11" s="414" t="n">
        <v>3.55</v>
      </c>
      <c r="M11" s="414" t="n">
        <v>3.19</v>
      </c>
      <c r="N11" s="414" t="n">
        <v>3.35</v>
      </c>
    </row>
    <row r="12" customFormat="false" ht="15" hidden="false" customHeight="false" outlineLevel="0" collapsed="false">
      <c r="A12" s="415" t="n">
        <v>27</v>
      </c>
      <c r="B12" s="414" t="n">
        <v>3.96</v>
      </c>
      <c r="C12" s="414" t="n">
        <v>4.27</v>
      </c>
      <c r="D12" s="414" t="n">
        <v>2.17</v>
      </c>
      <c r="E12" s="414" t="n">
        <v>3.02</v>
      </c>
      <c r="F12" s="414" t="n">
        <v>3.9</v>
      </c>
      <c r="G12" s="414" t="n">
        <v>4.04</v>
      </c>
      <c r="H12" s="415" t="n">
        <v>27</v>
      </c>
      <c r="I12" s="414" t="n">
        <v>1.11</v>
      </c>
      <c r="J12" s="414" t="n">
        <v>4.68</v>
      </c>
      <c r="K12" s="414" t="n">
        <v>3.56</v>
      </c>
      <c r="L12" s="414" t="n">
        <v>5.28</v>
      </c>
      <c r="M12" s="414" t="n">
        <v>3.28</v>
      </c>
      <c r="N12" s="414" t="n">
        <v>3.16</v>
      </c>
    </row>
    <row r="13" customFormat="false" ht="15" hidden="false" customHeight="false" outlineLevel="0" collapsed="false">
      <c r="A13" s="415" t="n">
        <v>28</v>
      </c>
      <c r="B13" s="414" t="n">
        <v>3.72</v>
      </c>
      <c r="C13" s="414" t="n">
        <v>3.86</v>
      </c>
      <c r="D13" s="414" t="n">
        <v>1.53</v>
      </c>
      <c r="E13" s="414" t="n">
        <v>2.65</v>
      </c>
      <c r="F13" s="414" t="n">
        <v>3.55</v>
      </c>
      <c r="G13" s="414" t="n">
        <v>3.57</v>
      </c>
      <c r="H13" s="415" t="n">
        <v>28</v>
      </c>
      <c r="I13" s="414" t="n">
        <v>1.18</v>
      </c>
      <c r="J13" s="414" t="n">
        <v>4.23</v>
      </c>
      <c r="K13" s="414" t="n">
        <v>3.18</v>
      </c>
      <c r="L13" s="414" t="n">
        <v>4.28</v>
      </c>
      <c r="M13" s="414" t="n">
        <v>2.99</v>
      </c>
      <c r="N13" s="414" t="n">
        <v>2.88</v>
      </c>
    </row>
    <row r="14" customFormat="false" ht="15" hidden="false" customHeight="false" outlineLevel="0" collapsed="false">
      <c r="A14" s="415" t="n">
        <v>29</v>
      </c>
      <c r="B14" s="414" t="n">
        <v>3.18</v>
      </c>
      <c r="C14" s="414" t="n">
        <v>3.43</v>
      </c>
      <c r="D14" s="414" t="n">
        <v>1.33</v>
      </c>
      <c r="E14" s="414" t="n">
        <v>2.78</v>
      </c>
      <c r="F14" s="414" t="n">
        <v>3.2</v>
      </c>
      <c r="G14" s="414" t="n">
        <v>3.13</v>
      </c>
      <c r="H14" s="415" t="n">
        <v>29</v>
      </c>
      <c r="I14" s="414" t="n">
        <v>1.29</v>
      </c>
      <c r="J14" s="414" t="n">
        <v>3.7</v>
      </c>
      <c r="K14" s="414" t="n">
        <v>2.96</v>
      </c>
      <c r="L14" s="414" t="n">
        <v>3.08</v>
      </c>
      <c r="M14" s="414" t="n">
        <v>2.76</v>
      </c>
      <c r="N14" s="414" t="n">
        <v>2.44</v>
      </c>
    </row>
    <row r="15" customFormat="false" ht="15" hidden="false" customHeight="false" outlineLevel="0" collapsed="false">
      <c r="A15" s="415" t="n">
        <v>30</v>
      </c>
      <c r="B15" s="414" t="n">
        <v>3.1</v>
      </c>
      <c r="C15" s="414" t="n">
        <v>3.06</v>
      </c>
      <c r="D15" s="414" t="n">
        <v>0.9</v>
      </c>
      <c r="E15" s="414" t="n">
        <v>2.71</v>
      </c>
      <c r="F15" s="414" t="n">
        <v>2.98</v>
      </c>
      <c r="G15" s="414" t="n">
        <v>2.72</v>
      </c>
      <c r="H15" s="415" t="n">
        <v>30</v>
      </c>
      <c r="I15" s="414" t="n">
        <v>1.3</v>
      </c>
      <c r="J15" s="414" t="n">
        <v>3.3</v>
      </c>
      <c r="K15" s="414" t="n">
        <v>2.5</v>
      </c>
      <c r="L15" s="414" t="n">
        <v>2.67</v>
      </c>
      <c r="M15" s="414" t="n">
        <v>2.51</v>
      </c>
      <c r="N15" s="414" t="n">
        <v>2.21</v>
      </c>
    </row>
    <row r="16" customFormat="false" ht="15" hidden="false" customHeight="false" outlineLevel="0" collapsed="false">
      <c r="A16" s="415" t="n">
        <v>31</v>
      </c>
      <c r="B16" s="414" t="n">
        <v>3.06</v>
      </c>
      <c r="C16" s="414" t="n">
        <v>2.91</v>
      </c>
      <c r="D16" s="414" t="n">
        <v>0.74</v>
      </c>
      <c r="E16" s="414" t="n">
        <v>2.36</v>
      </c>
      <c r="F16" s="414" t="n">
        <v>2.88</v>
      </c>
      <c r="G16" s="414" t="n">
        <v>2.47</v>
      </c>
      <c r="H16" s="415" t="n">
        <v>31</v>
      </c>
      <c r="I16" s="414" t="n">
        <v>1.29</v>
      </c>
      <c r="J16" s="414" t="n">
        <v>2.9</v>
      </c>
      <c r="K16" s="414" t="n">
        <v>2.19</v>
      </c>
      <c r="L16" s="414" t="n">
        <v>2.22</v>
      </c>
      <c r="M16" s="414" t="n">
        <v>2.32</v>
      </c>
      <c r="N16" s="414" t="n">
        <v>1.89</v>
      </c>
    </row>
    <row r="17" customFormat="false" ht="15" hidden="false" customHeight="false" outlineLevel="0" collapsed="false">
      <c r="A17" s="415" t="n">
        <v>32</v>
      </c>
      <c r="B17" s="414" t="n">
        <v>3.07</v>
      </c>
      <c r="C17" s="414" t="n">
        <v>2.63</v>
      </c>
      <c r="D17" s="414" t="n">
        <v>0.74</v>
      </c>
      <c r="E17" s="414" t="n">
        <v>2.22</v>
      </c>
      <c r="F17" s="414" t="n">
        <v>2.72</v>
      </c>
      <c r="G17" s="414" t="n">
        <v>2.22</v>
      </c>
      <c r="H17" s="415" t="n">
        <v>32</v>
      </c>
      <c r="I17" s="414" t="n">
        <v>1.31</v>
      </c>
      <c r="J17" s="414" t="n">
        <v>2.52</v>
      </c>
      <c r="K17" s="414" t="n">
        <v>1.84</v>
      </c>
      <c r="L17" s="414" t="n">
        <v>2.05</v>
      </c>
      <c r="M17" s="414" t="n">
        <v>2.09</v>
      </c>
      <c r="N17" s="414" t="n">
        <v>1.73</v>
      </c>
    </row>
    <row r="18" customFormat="false" ht="15" hidden="false" customHeight="false" outlineLevel="0" collapsed="false">
      <c r="A18" s="415" t="n">
        <v>33</v>
      </c>
      <c r="B18" s="414" t="n">
        <v>3.01</v>
      </c>
      <c r="C18" s="414" t="n">
        <v>2.45</v>
      </c>
      <c r="D18" s="414" t="n">
        <v>0.8</v>
      </c>
      <c r="E18" s="414" t="n">
        <v>1.9</v>
      </c>
      <c r="F18" s="414" t="n">
        <v>2.57</v>
      </c>
      <c r="G18" s="414" t="n">
        <v>2.07</v>
      </c>
      <c r="H18" s="415" t="n">
        <v>33</v>
      </c>
      <c r="I18" s="414" t="n">
        <v>1.45</v>
      </c>
      <c r="J18" s="414" t="n">
        <v>2.49</v>
      </c>
      <c r="K18" s="414" t="n">
        <v>1.52</v>
      </c>
      <c r="L18" s="414" t="n">
        <v>1.97</v>
      </c>
      <c r="M18" s="414" t="n">
        <v>2.15</v>
      </c>
      <c r="N18" s="414" t="n">
        <v>1.69</v>
      </c>
    </row>
    <row r="19" customFormat="false" ht="15" hidden="false" customHeight="false" outlineLevel="0" collapsed="false">
      <c r="A19" s="415" t="n">
        <v>34</v>
      </c>
      <c r="B19" s="414" t="n">
        <v>3.18</v>
      </c>
      <c r="C19" s="414" t="n">
        <v>2.36</v>
      </c>
      <c r="D19" s="414" t="n">
        <v>0.68</v>
      </c>
      <c r="E19" s="414" t="n">
        <v>1.76</v>
      </c>
      <c r="F19" s="414" t="n">
        <v>2.58</v>
      </c>
      <c r="G19" s="414" t="n">
        <v>1.92</v>
      </c>
      <c r="H19" s="415" t="n">
        <v>34</v>
      </c>
      <c r="I19" s="414" t="n">
        <v>1.4</v>
      </c>
      <c r="J19" s="414" t="n">
        <v>2.25</v>
      </c>
      <c r="K19" s="414" t="n">
        <v>1.38</v>
      </c>
      <c r="L19" s="414" t="n">
        <v>1.56</v>
      </c>
      <c r="M19" s="414" t="n">
        <v>2</v>
      </c>
      <c r="N19" s="414" t="n">
        <v>1.48</v>
      </c>
    </row>
    <row r="20" customFormat="false" ht="15" hidden="false" customHeight="false" outlineLevel="0" collapsed="false">
      <c r="A20" s="415" t="n">
        <v>35</v>
      </c>
      <c r="B20" s="414" t="n">
        <v>3.12</v>
      </c>
      <c r="C20" s="414" t="n">
        <v>2.26</v>
      </c>
      <c r="D20" s="414" t="n">
        <v>0.8</v>
      </c>
      <c r="E20" s="414" t="n">
        <v>1.71</v>
      </c>
      <c r="F20" s="414" t="n">
        <v>2.49</v>
      </c>
      <c r="G20" s="414" t="n">
        <v>1.87</v>
      </c>
      <c r="H20" s="415" t="n">
        <v>35</v>
      </c>
      <c r="I20" s="414" t="n">
        <v>1.43</v>
      </c>
      <c r="J20" s="414" t="n">
        <v>2.05</v>
      </c>
      <c r="K20" s="414" t="n">
        <v>1.29</v>
      </c>
      <c r="L20" s="414" t="n">
        <v>1.6</v>
      </c>
      <c r="M20" s="414" t="n">
        <v>1.89</v>
      </c>
      <c r="N20" s="414" t="n">
        <v>1.45</v>
      </c>
    </row>
    <row r="21" customFormat="false" ht="15" hidden="false" customHeight="false" outlineLevel="0" collapsed="false">
      <c r="A21" s="415" t="n">
        <v>36</v>
      </c>
      <c r="B21" s="414" t="n">
        <v>2.93</v>
      </c>
      <c r="C21" s="414" t="n">
        <v>2.17</v>
      </c>
      <c r="D21" s="414" t="n">
        <v>0.86</v>
      </c>
      <c r="E21" s="414" t="n">
        <v>1.62</v>
      </c>
      <c r="F21" s="414" t="n">
        <v>2.38</v>
      </c>
      <c r="G21" s="414" t="n">
        <v>1.79</v>
      </c>
      <c r="H21" s="415" t="n">
        <v>36</v>
      </c>
      <c r="I21" s="414" t="n">
        <v>1.29</v>
      </c>
      <c r="J21" s="414" t="n">
        <v>1.9</v>
      </c>
      <c r="K21" s="414" t="n">
        <v>1.46</v>
      </c>
      <c r="L21" s="414" t="n">
        <v>1.37</v>
      </c>
      <c r="M21" s="414" t="n">
        <v>1.69</v>
      </c>
      <c r="N21" s="414" t="n">
        <v>1.4</v>
      </c>
    </row>
    <row r="22" customFormat="false" ht="15" hidden="false" customHeight="false" outlineLevel="0" collapsed="false">
      <c r="A22" s="415" t="n">
        <v>37</v>
      </c>
      <c r="B22" s="414" t="n">
        <v>2.75</v>
      </c>
      <c r="C22" s="414" t="n">
        <v>2.01</v>
      </c>
      <c r="D22" s="414" t="n">
        <v>0.57</v>
      </c>
      <c r="E22" s="414" t="n">
        <v>1.48</v>
      </c>
      <c r="F22" s="414" t="n">
        <v>2.26</v>
      </c>
      <c r="G22" s="414" t="n">
        <v>1.54</v>
      </c>
      <c r="H22" s="415" t="n">
        <v>37</v>
      </c>
      <c r="I22" s="414" t="n">
        <v>1.25</v>
      </c>
      <c r="J22" s="414" t="n">
        <v>1.79</v>
      </c>
      <c r="K22" s="414" t="n">
        <v>1.96</v>
      </c>
      <c r="L22" s="414" t="n">
        <v>1.19</v>
      </c>
      <c r="M22" s="414" t="n">
        <v>1.64</v>
      </c>
      <c r="N22" s="414" t="n">
        <v>1.35</v>
      </c>
    </row>
    <row r="23" customFormat="false" ht="15" hidden="false" customHeight="false" outlineLevel="0" collapsed="false">
      <c r="A23" s="415" t="n">
        <v>38</v>
      </c>
      <c r="B23" s="414" t="n">
        <v>2.6</v>
      </c>
      <c r="C23" s="414" t="n">
        <v>1.93</v>
      </c>
      <c r="D23" s="414" t="n">
        <v>0.67</v>
      </c>
      <c r="E23" s="414" t="n">
        <v>1.38</v>
      </c>
      <c r="F23" s="414" t="n">
        <v>2.12</v>
      </c>
      <c r="G23" s="414" t="n">
        <v>1.56</v>
      </c>
      <c r="H23" s="415" t="n">
        <v>38</v>
      </c>
      <c r="I23" s="414" t="n">
        <v>1.24</v>
      </c>
      <c r="J23" s="414" t="n">
        <v>1.73</v>
      </c>
      <c r="K23" s="414" t="n">
        <v>2.2</v>
      </c>
      <c r="L23" s="414" t="n">
        <v>1.12</v>
      </c>
      <c r="M23" s="414" t="n">
        <v>1.6</v>
      </c>
      <c r="N23" s="414" t="n">
        <v>1.36</v>
      </c>
    </row>
    <row r="24" customFormat="false" ht="15" hidden="false" customHeight="false" outlineLevel="0" collapsed="false">
      <c r="A24" s="415" t="n">
        <v>39</v>
      </c>
      <c r="B24" s="414" t="n">
        <v>2.52</v>
      </c>
      <c r="C24" s="414" t="n">
        <v>1.86</v>
      </c>
      <c r="D24" s="414" t="n">
        <v>0.64</v>
      </c>
      <c r="E24" s="414" t="n">
        <v>1.42</v>
      </c>
      <c r="F24" s="414" t="n">
        <v>2.05</v>
      </c>
      <c r="G24" s="414" t="n">
        <v>1.53</v>
      </c>
      <c r="H24" s="415" t="n">
        <v>39</v>
      </c>
      <c r="I24" s="414" t="n">
        <v>1.14</v>
      </c>
      <c r="J24" s="414" t="n">
        <v>1.59</v>
      </c>
      <c r="K24" s="414" t="n">
        <v>2.15</v>
      </c>
      <c r="L24" s="414" t="n">
        <v>1.05</v>
      </c>
      <c r="M24" s="414" t="n">
        <v>1.47</v>
      </c>
      <c r="N24" s="414" t="n">
        <v>1.28</v>
      </c>
    </row>
    <row r="25" customFormat="false" ht="15" hidden="false" customHeight="false" outlineLevel="0" collapsed="false">
      <c r="A25" s="415" t="n">
        <v>40</v>
      </c>
      <c r="B25" s="414" t="n">
        <v>2.21</v>
      </c>
      <c r="C25" s="414" t="n">
        <v>1.74</v>
      </c>
      <c r="D25" s="414" t="n">
        <v>0.61</v>
      </c>
      <c r="E25" s="414" t="n">
        <v>1.34</v>
      </c>
      <c r="F25" s="414" t="n">
        <v>1.9</v>
      </c>
      <c r="G25" s="414" t="n">
        <v>1.38</v>
      </c>
      <c r="H25" s="415" t="n">
        <v>40</v>
      </c>
      <c r="I25" s="414" t="n">
        <v>1.19</v>
      </c>
      <c r="J25" s="414" t="n">
        <v>1.5</v>
      </c>
      <c r="K25" s="414" t="n">
        <v>2.01</v>
      </c>
      <c r="L25" s="414" t="n">
        <v>1.07</v>
      </c>
      <c r="M25" s="414" t="n">
        <v>1.44</v>
      </c>
      <c r="N25" s="414" t="n">
        <v>1.27</v>
      </c>
    </row>
    <row r="26" customFormat="false" ht="15" hidden="false" customHeight="false" outlineLevel="0" collapsed="false">
      <c r="A26" s="415" t="n">
        <v>41</v>
      </c>
      <c r="B26" s="414" t="n">
        <v>2.21</v>
      </c>
      <c r="C26" s="414" t="n">
        <v>1.76</v>
      </c>
      <c r="D26" s="414" t="n">
        <v>0.5</v>
      </c>
      <c r="E26" s="414" t="n">
        <v>1.38</v>
      </c>
      <c r="F26" s="414" t="n">
        <v>1.92</v>
      </c>
      <c r="G26" s="414" t="n">
        <v>1.38</v>
      </c>
      <c r="H26" s="415" t="n">
        <v>41</v>
      </c>
      <c r="I26" s="414" t="n">
        <v>1.16</v>
      </c>
      <c r="J26" s="414" t="n">
        <v>1.53</v>
      </c>
      <c r="K26" s="414" t="n">
        <v>1.86</v>
      </c>
      <c r="L26" s="414" t="n">
        <v>0.97</v>
      </c>
      <c r="M26" s="414" t="n">
        <v>1.41</v>
      </c>
      <c r="N26" s="414" t="n">
        <v>1.27</v>
      </c>
    </row>
    <row r="27" customFormat="false" ht="15" hidden="false" customHeight="false" outlineLevel="0" collapsed="false">
      <c r="A27" s="415" t="n">
        <v>42</v>
      </c>
      <c r="B27" s="414" t="n">
        <v>2.14</v>
      </c>
      <c r="C27" s="414" t="n">
        <v>1.77</v>
      </c>
      <c r="D27" s="414" t="n">
        <v>0.59</v>
      </c>
      <c r="E27" s="414" t="n">
        <v>1.27</v>
      </c>
      <c r="F27" s="414" t="n">
        <v>1.89</v>
      </c>
      <c r="G27" s="414" t="n">
        <v>1.4</v>
      </c>
      <c r="H27" s="415" t="n">
        <v>42</v>
      </c>
      <c r="I27" s="414" t="n">
        <v>1.24</v>
      </c>
      <c r="J27" s="414" t="n">
        <v>1.53</v>
      </c>
      <c r="K27" s="414" t="n">
        <v>1.55</v>
      </c>
      <c r="L27" s="414" t="n">
        <v>1.06</v>
      </c>
      <c r="M27" s="414" t="n">
        <v>1.42</v>
      </c>
      <c r="N27" s="414" t="n">
        <v>1.31</v>
      </c>
    </row>
    <row r="28" customFormat="false" ht="15" hidden="false" customHeight="false" outlineLevel="0" collapsed="false">
      <c r="A28" s="415" t="n">
        <v>43</v>
      </c>
      <c r="B28" s="414" t="n">
        <v>2.26</v>
      </c>
      <c r="C28" s="414" t="n">
        <v>1.8</v>
      </c>
      <c r="D28" s="414" t="n">
        <v>0.62</v>
      </c>
      <c r="E28" s="414" t="n">
        <v>1.32</v>
      </c>
      <c r="F28" s="414" t="n">
        <v>1.94</v>
      </c>
      <c r="G28" s="414" t="n">
        <v>1.44</v>
      </c>
      <c r="H28" s="415" t="n">
        <v>43</v>
      </c>
      <c r="I28" s="414" t="n">
        <v>1.18</v>
      </c>
      <c r="J28" s="414" t="n">
        <v>1.49</v>
      </c>
      <c r="K28" s="414" t="n">
        <v>1.54</v>
      </c>
      <c r="L28" s="414" t="n">
        <v>0.99</v>
      </c>
      <c r="M28" s="414" t="n">
        <v>1.4</v>
      </c>
      <c r="N28" s="414" t="n">
        <v>1.21</v>
      </c>
    </row>
    <row r="29" customFormat="false" ht="15" hidden="false" customHeight="false" outlineLevel="0" collapsed="false">
      <c r="A29" s="415" t="n">
        <v>44</v>
      </c>
      <c r="B29" s="414" t="n">
        <v>2.06</v>
      </c>
      <c r="C29" s="414" t="n">
        <v>1.75</v>
      </c>
      <c r="D29" s="414" t="n">
        <v>0.51</v>
      </c>
      <c r="E29" s="414" t="n">
        <v>1.28</v>
      </c>
      <c r="F29" s="414" t="n">
        <v>1.84</v>
      </c>
      <c r="G29" s="414" t="n">
        <v>1.39</v>
      </c>
      <c r="H29" s="415" t="n">
        <v>44</v>
      </c>
      <c r="I29" s="414" t="n">
        <v>1.16</v>
      </c>
      <c r="J29" s="414" t="n">
        <v>1.46</v>
      </c>
      <c r="K29" s="414" t="n">
        <v>1.43</v>
      </c>
      <c r="L29" s="414" t="n">
        <v>1.01</v>
      </c>
      <c r="M29" s="414" t="n">
        <v>1.38</v>
      </c>
      <c r="N29" s="414" t="n">
        <v>1.17</v>
      </c>
    </row>
    <row r="30" customFormat="false" ht="15" hidden="false" customHeight="false" outlineLevel="0" collapsed="false">
      <c r="A30" s="415" t="n">
        <v>45</v>
      </c>
      <c r="B30" s="414" t="n">
        <v>1.82</v>
      </c>
      <c r="C30" s="414" t="n">
        <v>1.66</v>
      </c>
      <c r="D30" s="414" t="n">
        <v>0.54</v>
      </c>
      <c r="E30" s="414" t="n">
        <v>1.21</v>
      </c>
      <c r="F30" s="414" t="n">
        <v>1.73</v>
      </c>
      <c r="G30" s="414" t="n">
        <v>1.29</v>
      </c>
      <c r="H30" s="415" t="n">
        <v>45</v>
      </c>
      <c r="I30" s="414" t="n">
        <v>1.14</v>
      </c>
      <c r="J30" s="414" t="n">
        <v>1.42</v>
      </c>
      <c r="K30" s="414" t="n">
        <v>1.34</v>
      </c>
      <c r="L30" s="414" t="n">
        <v>1.11</v>
      </c>
      <c r="M30" s="414" t="n">
        <v>1.35</v>
      </c>
      <c r="N30" s="414" t="n">
        <v>1.15</v>
      </c>
    </row>
    <row r="31" customFormat="false" ht="15" hidden="false" customHeight="false" outlineLevel="0" collapsed="false">
      <c r="A31" s="415" t="n">
        <v>46</v>
      </c>
      <c r="B31" s="414" t="n">
        <v>1.77</v>
      </c>
      <c r="C31" s="414" t="n">
        <v>1.52</v>
      </c>
      <c r="D31" s="414" t="n">
        <v>0.46</v>
      </c>
      <c r="E31" s="414" t="n">
        <v>1.05</v>
      </c>
      <c r="F31" s="414" t="n">
        <v>1.59</v>
      </c>
      <c r="G31" s="414" t="n">
        <v>1.21</v>
      </c>
      <c r="H31" s="415" t="n">
        <v>46</v>
      </c>
      <c r="I31" s="414" t="n">
        <v>1.07</v>
      </c>
      <c r="J31" s="414" t="n">
        <v>1.32</v>
      </c>
      <c r="K31" s="414" t="n">
        <v>1.38</v>
      </c>
      <c r="L31" s="414" t="n">
        <v>0.92</v>
      </c>
      <c r="M31" s="414" t="n">
        <v>1.25</v>
      </c>
      <c r="N31" s="414" t="n">
        <v>1.08</v>
      </c>
    </row>
    <row r="32" customFormat="false" ht="15" hidden="false" customHeight="false" outlineLevel="0" collapsed="false">
      <c r="A32" s="415" t="n">
        <v>47</v>
      </c>
      <c r="B32" s="414" t="n">
        <v>1.48</v>
      </c>
      <c r="C32" s="414" t="n">
        <v>1.46</v>
      </c>
      <c r="D32" s="414" t="n">
        <v>0.46</v>
      </c>
      <c r="E32" s="414" t="n">
        <v>0.92</v>
      </c>
      <c r="F32" s="414" t="n">
        <v>1.48</v>
      </c>
      <c r="G32" s="414" t="n">
        <v>1.12</v>
      </c>
      <c r="H32" s="415" t="n">
        <v>47</v>
      </c>
      <c r="I32" s="414" t="n">
        <v>1.02</v>
      </c>
      <c r="J32" s="414" t="n">
        <v>1.29</v>
      </c>
      <c r="K32" s="414" t="n">
        <v>1.32</v>
      </c>
      <c r="L32" s="414" t="n">
        <v>0.98</v>
      </c>
      <c r="M32" s="414" t="n">
        <v>1.22</v>
      </c>
      <c r="N32" s="414" t="n">
        <v>1.06</v>
      </c>
    </row>
    <row r="33" customFormat="false" ht="15" hidden="false" customHeight="false" outlineLevel="0" collapsed="false">
      <c r="A33" s="415" t="n">
        <v>48</v>
      </c>
      <c r="B33" s="414" t="n">
        <v>1.42</v>
      </c>
      <c r="C33" s="414" t="n">
        <v>1.37</v>
      </c>
      <c r="D33" s="414" t="n">
        <v>0.42</v>
      </c>
      <c r="E33" s="414" t="n">
        <v>0.91</v>
      </c>
      <c r="F33" s="414" t="n">
        <v>1.36</v>
      </c>
      <c r="G33" s="414" t="n">
        <v>1.1</v>
      </c>
      <c r="H33" s="415" t="n">
        <v>48</v>
      </c>
      <c r="I33" s="414" t="n">
        <v>1.06</v>
      </c>
      <c r="J33" s="414" t="n">
        <v>1.21</v>
      </c>
      <c r="K33" s="414" t="n">
        <v>1.31</v>
      </c>
      <c r="L33" s="414" t="n">
        <v>0.78</v>
      </c>
      <c r="M33" s="414" t="n">
        <v>1.17</v>
      </c>
      <c r="N33" s="414" t="n">
        <v>1.04</v>
      </c>
    </row>
    <row r="34" customFormat="false" ht="15" hidden="false" customHeight="false" outlineLevel="0" collapsed="false">
      <c r="A34" s="415" t="n">
        <v>49</v>
      </c>
      <c r="B34" s="414" t="n">
        <v>1.39</v>
      </c>
      <c r="C34" s="414" t="n">
        <v>1.31</v>
      </c>
      <c r="D34" s="414" t="n">
        <v>0.37</v>
      </c>
      <c r="E34" s="414" t="n">
        <v>0.89</v>
      </c>
      <c r="F34" s="414" t="n">
        <v>1.32</v>
      </c>
      <c r="G34" s="414" t="n">
        <v>1.04</v>
      </c>
      <c r="H34" s="415" t="n">
        <v>49</v>
      </c>
      <c r="I34" s="414" t="n">
        <v>1.19</v>
      </c>
      <c r="J34" s="414" t="n">
        <v>1.22</v>
      </c>
      <c r="K34" s="414" t="n">
        <v>1.59</v>
      </c>
      <c r="L34" s="414" t="n">
        <v>0.95</v>
      </c>
      <c r="M34" s="414" t="n">
        <v>1.24</v>
      </c>
      <c r="N34" s="414" t="n">
        <v>1.15</v>
      </c>
    </row>
    <row r="35" customFormat="false" ht="15" hidden="false" customHeight="false" outlineLevel="0" collapsed="false">
      <c r="A35" s="415" t="n">
        <v>50</v>
      </c>
      <c r="B35" s="414" t="n">
        <v>1.27</v>
      </c>
      <c r="C35" s="414" t="n">
        <v>1.22</v>
      </c>
      <c r="D35" s="414" t="n">
        <v>0.44</v>
      </c>
      <c r="E35" s="414" t="n">
        <v>0.88</v>
      </c>
      <c r="F35" s="414" t="n">
        <v>1.23</v>
      </c>
      <c r="G35" s="414" t="n">
        <v>0.98</v>
      </c>
      <c r="H35" s="415" t="n">
        <v>50</v>
      </c>
      <c r="I35" s="414" t="n">
        <v>1.13</v>
      </c>
      <c r="J35" s="414" t="n">
        <v>1.16</v>
      </c>
      <c r="K35" s="414" t="n">
        <v>1.83</v>
      </c>
      <c r="L35" s="414" t="n">
        <v>0.96</v>
      </c>
      <c r="M35" s="414" t="n">
        <v>1.18</v>
      </c>
      <c r="N35" s="414" t="n">
        <v>1.16</v>
      </c>
    </row>
    <row r="36" customFormat="false" ht="15" hidden="false" customHeight="false" outlineLevel="0" collapsed="false">
      <c r="A36" s="415" t="n">
        <v>51</v>
      </c>
      <c r="B36" s="414" t="n">
        <v>1.31</v>
      </c>
      <c r="C36" s="414" t="n">
        <v>1.1</v>
      </c>
      <c r="D36" s="414" t="n">
        <v>0.31</v>
      </c>
      <c r="E36" s="414" t="n">
        <v>0.79</v>
      </c>
      <c r="F36" s="414" t="n">
        <v>1.1</v>
      </c>
      <c r="G36" s="414" t="n">
        <v>0.97</v>
      </c>
      <c r="H36" s="415" t="n">
        <v>51</v>
      </c>
      <c r="I36" s="414" t="n">
        <v>1.21</v>
      </c>
      <c r="J36" s="414" t="n">
        <v>1.13</v>
      </c>
      <c r="K36" s="414" t="n">
        <v>2.21</v>
      </c>
      <c r="L36" s="414" t="n">
        <v>1.07</v>
      </c>
      <c r="M36" s="414" t="n">
        <v>1.21</v>
      </c>
      <c r="N36" s="414" t="n">
        <v>1.24</v>
      </c>
    </row>
    <row r="37" customFormat="false" ht="15" hidden="false" customHeight="false" outlineLevel="0" collapsed="false">
      <c r="A37" s="415" t="n">
        <v>52</v>
      </c>
      <c r="B37" s="414" t="n">
        <v>1.19</v>
      </c>
      <c r="C37" s="414" t="n">
        <v>1.05</v>
      </c>
      <c r="D37" s="414" t="n">
        <v>0.32</v>
      </c>
      <c r="E37" s="414" t="n">
        <v>0.73</v>
      </c>
      <c r="F37" s="414" t="n">
        <v>1.06</v>
      </c>
      <c r="G37" s="414" t="n">
        <v>0.9</v>
      </c>
      <c r="H37" s="415" t="n">
        <v>52</v>
      </c>
      <c r="I37" s="414" t="n">
        <v>1.26</v>
      </c>
      <c r="J37" s="414" t="n">
        <v>1.01</v>
      </c>
      <c r="K37" s="414" t="n">
        <v>2.39</v>
      </c>
      <c r="L37" s="414" t="n">
        <v>1.1</v>
      </c>
      <c r="M37" s="414" t="n">
        <v>1.16</v>
      </c>
      <c r="N37" s="414" t="n">
        <v>1.26</v>
      </c>
    </row>
    <row r="38" customFormat="false" ht="15" hidden="false" customHeight="false" outlineLevel="0" collapsed="false">
      <c r="A38" s="415" t="n">
        <v>53</v>
      </c>
      <c r="B38" s="414" t="n">
        <v>1.13</v>
      </c>
      <c r="C38" s="414" t="n">
        <v>1.01</v>
      </c>
      <c r="D38" s="414" t="n">
        <v>0.34</v>
      </c>
      <c r="E38" s="414" t="n">
        <v>0.65</v>
      </c>
      <c r="F38" s="414" t="n">
        <v>0.99</v>
      </c>
      <c r="G38" s="414" t="n">
        <v>0.88</v>
      </c>
      <c r="H38" s="415" t="n">
        <v>53</v>
      </c>
      <c r="I38" s="414" t="n">
        <v>1.34</v>
      </c>
      <c r="J38" s="414" t="n">
        <v>0.99</v>
      </c>
      <c r="K38" s="414" t="n">
        <v>2.36</v>
      </c>
      <c r="L38" s="414" t="n">
        <v>1.13</v>
      </c>
      <c r="M38" s="414" t="n">
        <v>1.1</v>
      </c>
      <c r="N38" s="414" t="n">
        <v>1.42</v>
      </c>
    </row>
    <row r="39" customFormat="false" ht="15" hidden="false" customHeight="false" outlineLevel="0" collapsed="false">
      <c r="A39" s="415" t="n">
        <v>54</v>
      </c>
      <c r="B39" s="414" t="n">
        <v>1.15</v>
      </c>
      <c r="C39" s="414" t="n">
        <v>0.88</v>
      </c>
      <c r="D39" s="414" t="n">
        <v>0.29</v>
      </c>
      <c r="E39" s="414" t="n">
        <v>0.64</v>
      </c>
      <c r="F39" s="414" t="n">
        <v>0.9</v>
      </c>
      <c r="G39" s="414" t="n">
        <v>0.83</v>
      </c>
      <c r="H39" s="415" t="n">
        <v>54</v>
      </c>
      <c r="I39" s="414" t="n">
        <v>1.72</v>
      </c>
      <c r="J39" s="414" t="n">
        <v>0.94</v>
      </c>
      <c r="K39" s="414" t="n">
        <v>2.46</v>
      </c>
      <c r="L39" s="414" t="n">
        <v>1.33</v>
      </c>
      <c r="M39" s="414" t="n">
        <v>1.18</v>
      </c>
      <c r="N39" s="414" t="n">
        <v>1.69</v>
      </c>
    </row>
    <row r="40" customFormat="false" ht="15" hidden="false" customHeight="false" outlineLevel="0" collapsed="false">
      <c r="A40" s="415" t="n">
        <v>55</v>
      </c>
      <c r="B40" s="414" t="n">
        <v>1.1</v>
      </c>
      <c r="C40" s="414" t="n">
        <v>0.83</v>
      </c>
      <c r="D40" s="414" t="n">
        <v>0.26</v>
      </c>
      <c r="E40" s="414" t="n">
        <v>0.67</v>
      </c>
      <c r="F40" s="414" t="n">
        <v>0.85</v>
      </c>
      <c r="G40" s="414" t="n">
        <v>0.78</v>
      </c>
      <c r="H40" s="415" t="n">
        <v>55</v>
      </c>
      <c r="I40" s="414" t="n">
        <v>1.84</v>
      </c>
      <c r="J40" s="414" t="n">
        <v>0.92</v>
      </c>
      <c r="K40" s="414" t="n">
        <v>2.12</v>
      </c>
      <c r="L40" s="414" t="n">
        <v>1.24</v>
      </c>
      <c r="M40" s="414" t="n">
        <v>1.26</v>
      </c>
      <c r="N40" s="414" t="n">
        <v>1.58</v>
      </c>
    </row>
    <row r="41" customFormat="false" ht="15" hidden="false" customHeight="false" outlineLevel="0" collapsed="false">
      <c r="A41" s="415" t="n">
        <v>56</v>
      </c>
      <c r="B41" s="414" t="n">
        <v>0.98</v>
      </c>
      <c r="C41" s="414" t="n">
        <v>0.82</v>
      </c>
      <c r="D41" s="414" t="n">
        <v>0.15</v>
      </c>
      <c r="E41" s="414" t="n">
        <v>0.64</v>
      </c>
      <c r="F41" s="414" t="n">
        <v>0.79</v>
      </c>
      <c r="G41" s="414" t="n">
        <v>0.77</v>
      </c>
      <c r="H41" s="415" t="n">
        <v>56</v>
      </c>
      <c r="I41" s="414" t="n">
        <v>4.49</v>
      </c>
      <c r="J41" s="414" t="n">
        <v>0.87</v>
      </c>
      <c r="K41" s="414" t="n">
        <v>1.95</v>
      </c>
      <c r="L41" s="414" t="n">
        <v>1.99</v>
      </c>
      <c r="M41" s="414" t="n">
        <v>2.63</v>
      </c>
      <c r="N41" s="414" t="n">
        <v>2.23</v>
      </c>
    </row>
    <row r="42" customFormat="false" ht="15" hidden="false" customHeight="false" outlineLevel="0" collapsed="false">
      <c r="A42" s="415" t="n">
        <v>57</v>
      </c>
      <c r="B42" s="414" t="n">
        <v>0.98</v>
      </c>
      <c r="C42" s="414" t="n">
        <v>0.73</v>
      </c>
      <c r="D42" s="414" t="n">
        <v>0.12</v>
      </c>
      <c r="E42" s="414" t="n">
        <v>0.55</v>
      </c>
      <c r="F42" s="414" t="n">
        <v>0.72</v>
      </c>
      <c r="G42" s="414" t="n">
        <v>0.71</v>
      </c>
      <c r="H42" s="415" t="n">
        <v>57</v>
      </c>
      <c r="I42" s="414" t="n">
        <v>3.84</v>
      </c>
      <c r="J42" s="414" t="n">
        <v>0.89</v>
      </c>
      <c r="K42" s="414" t="n">
        <v>2.8</v>
      </c>
      <c r="L42" s="414" t="n">
        <v>2.32</v>
      </c>
      <c r="M42" s="414" t="n">
        <v>2.26</v>
      </c>
      <c r="N42" s="414" t="n">
        <v>2.38</v>
      </c>
    </row>
    <row r="43" customFormat="false" ht="15" hidden="false" customHeight="false" outlineLevel="0" collapsed="false">
      <c r="A43" s="415" t="n">
        <v>58</v>
      </c>
      <c r="B43" s="414" t="n">
        <v>0.77</v>
      </c>
      <c r="C43" s="414" t="n">
        <v>0.64</v>
      </c>
      <c r="D43" s="414" t="n">
        <v>0.07</v>
      </c>
      <c r="E43" s="414" t="n">
        <v>0.46</v>
      </c>
      <c r="F43" s="414" t="n">
        <v>0.6</v>
      </c>
      <c r="G43" s="414" t="n">
        <v>0.62</v>
      </c>
      <c r="H43" s="415" t="n">
        <v>58</v>
      </c>
      <c r="I43" s="414" t="n">
        <v>3.67</v>
      </c>
      <c r="J43" s="414" t="n">
        <v>0.91</v>
      </c>
      <c r="K43" s="414" t="n">
        <v>1.81</v>
      </c>
      <c r="L43" s="414" t="n">
        <v>2.06</v>
      </c>
      <c r="M43" s="414" t="n">
        <v>2.06</v>
      </c>
      <c r="N43" s="414" t="n">
        <v>2.34</v>
      </c>
    </row>
    <row r="44" customFormat="false" ht="15" hidden="false" customHeight="false" outlineLevel="0" collapsed="false">
      <c r="A44" s="415" t="n">
        <v>59</v>
      </c>
      <c r="B44" s="414" t="n">
        <v>0.69</v>
      </c>
      <c r="C44" s="414" t="n">
        <v>0.55</v>
      </c>
      <c r="D44" s="414" t="n">
        <v>0.01</v>
      </c>
      <c r="E44" s="414" t="n">
        <v>0.4</v>
      </c>
      <c r="F44" s="414" t="n">
        <v>0.53</v>
      </c>
      <c r="G44" s="414" t="n">
        <v>0.52</v>
      </c>
      <c r="H44" s="415" t="n">
        <v>59</v>
      </c>
      <c r="I44" s="414" t="n">
        <v>10.38</v>
      </c>
      <c r="J44" s="414" t="n">
        <v>1.45</v>
      </c>
      <c r="K44" s="414" t="n">
        <v>0.22</v>
      </c>
      <c r="L44" s="414" t="n">
        <v>3.45</v>
      </c>
      <c r="M44" s="414" t="n">
        <v>4.32</v>
      </c>
      <c r="N44" s="414" t="n">
        <v>6.43</v>
      </c>
    </row>
    <row r="45" customFormat="false" ht="15" hidden="false" customHeight="false" outlineLevel="0" collapsed="false">
      <c r="A45" s="415" t="n">
        <v>60</v>
      </c>
      <c r="B45" s="414" t="n">
        <v>0.52</v>
      </c>
      <c r="C45" s="414" t="n">
        <v>0.45</v>
      </c>
      <c r="D45" s="414" t="n">
        <v>0.01</v>
      </c>
      <c r="E45" s="414" t="n">
        <v>0.35</v>
      </c>
      <c r="F45" s="414" t="n">
        <v>0.4</v>
      </c>
      <c r="G45" s="414" t="n">
        <v>0.47</v>
      </c>
      <c r="H45" s="415" t="n">
        <v>60</v>
      </c>
      <c r="I45" s="414" t="n">
        <v>7.86</v>
      </c>
      <c r="J45" s="414" t="n">
        <v>1.2</v>
      </c>
      <c r="K45" s="414" t="n">
        <v>0.17</v>
      </c>
      <c r="L45" s="414" t="n">
        <v>2.31</v>
      </c>
      <c r="M45" s="414" t="n">
        <v>3.67</v>
      </c>
      <c r="N45" s="414" t="n">
        <v>4.28</v>
      </c>
    </row>
    <row r="46" customFormat="false" ht="15" hidden="false" customHeight="false" outlineLevel="0" collapsed="false">
      <c r="A46" s="415" t="n">
        <v>61</v>
      </c>
      <c r="B46" s="414" t="n">
        <v>0.58</v>
      </c>
      <c r="C46" s="414" t="n">
        <v>0.37</v>
      </c>
      <c r="D46" s="414" t="n">
        <v>0.01</v>
      </c>
      <c r="E46" s="414" t="n">
        <v>0.31</v>
      </c>
      <c r="F46" s="414" t="n">
        <v>0.35</v>
      </c>
      <c r="G46" s="414" t="n">
        <v>0.42</v>
      </c>
      <c r="H46" s="415" t="n">
        <v>61</v>
      </c>
      <c r="I46" s="414" t="n">
        <v>13.13</v>
      </c>
      <c r="J46" s="414" t="n">
        <v>1.82</v>
      </c>
      <c r="K46" s="414" t="n">
        <v>0.22</v>
      </c>
      <c r="L46" s="414" t="n">
        <v>5.7</v>
      </c>
      <c r="M46" s="414" t="n">
        <v>7.29</v>
      </c>
      <c r="N46" s="414" t="n">
        <v>5.45</v>
      </c>
    </row>
    <row r="47" customFormat="false" ht="15" hidden="false" customHeight="false" outlineLevel="0" collapsed="false">
      <c r="A47" s="415" t="n">
        <v>62</v>
      </c>
      <c r="B47" s="414" t="n">
        <v>0.33</v>
      </c>
      <c r="C47" s="414" t="n">
        <v>0.26</v>
      </c>
      <c r="D47" s="414" t="n">
        <v>0</v>
      </c>
      <c r="E47" s="414" t="n">
        <v>0.21</v>
      </c>
      <c r="F47" s="414" t="n">
        <v>0.21</v>
      </c>
      <c r="G47" s="414" t="n">
        <v>0.31</v>
      </c>
      <c r="H47" s="415" t="n">
        <v>62</v>
      </c>
      <c r="I47" s="414" t="n">
        <v>5.65</v>
      </c>
      <c r="J47" s="414" t="n">
        <v>0.95</v>
      </c>
      <c r="K47" s="414" t="n">
        <v>0.03</v>
      </c>
      <c r="L47" s="414" t="n">
        <v>2.65</v>
      </c>
      <c r="M47" s="414" t="n">
        <v>2.96</v>
      </c>
      <c r="N47" s="414" t="n">
        <v>2.87</v>
      </c>
    </row>
    <row r="48" customFormat="false" ht="15" hidden="false" customHeight="false" outlineLevel="0" collapsed="false">
      <c r="A48" s="415" t="n">
        <v>63</v>
      </c>
      <c r="B48" s="414" t="n">
        <v>0.21</v>
      </c>
      <c r="C48" s="414" t="n">
        <v>0.23</v>
      </c>
      <c r="D48" s="414" t="n">
        <v>0</v>
      </c>
      <c r="E48" s="414" t="n">
        <v>0.18</v>
      </c>
      <c r="F48" s="414" t="n">
        <v>0.17</v>
      </c>
      <c r="G48" s="414" t="n">
        <v>0.28</v>
      </c>
      <c r="H48" s="415" t="n">
        <v>63</v>
      </c>
      <c r="I48" s="414" t="n">
        <v>3.61</v>
      </c>
      <c r="J48" s="414" t="n">
        <v>0.73</v>
      </c>
      <c r="K48" s="414" t="n">
        <v>0.04</v>
      </c>
      <c r="L48" s="414" t="n">
        <v>2.3</v>
      </c>
      <c r="M48" s="414" t="n">
        <v>1.91</v>
      </c>
      <c r="N48" s="414" t="n">
        <v>2.09</v>
      </c>
    </row>
    <row r="49" customFormat="false" ht="15" hidden="false" customHeight="false" outlineLevel="0" collapsed="false">
      <c r="A49" s="415" t="n">
        <v>64</v>
      </c>
      <c r="B49" s="414" t="n">
        <v>0.14</v>
      </c>
      <c r="C49" s="414" t="n">
        <v>0.2</v>
      </c>
      <c r="D49" s="414" t="n">
        <v>0</v>
      </c>
      <c r="E49" s="414" t="n">
        <v>0.17</v>
      </c>
      <c r="F49" s="414" t="n">
        <v>0.12</v>
      </c>
      <c r="G49" s="414" t="n">
        <v>0.25</v>
      </c>
      <c r="H49" s="415" t="n">
        <v>64</v>
      </c>
      <c r="I49" s="414" t="n">
        <v>4.76</v>
      </c>
      <c r="J49" s="414" t="n">
        <v>1.14</v>
      </c>
      <c r="K49" s="414" t="n">
        <v>0.01</v>
      </c>
      <c r="L49" s="414" t="n">
        <v>3.34</v>
      </c>
      <c r="M49" s="414" t="n">
        <v>2.57</v>
      </c>
      <c r="N49" s="414" t="n">
        <v>2.94</v>
      </c>
    </row>
    <row r="50" customFormat="false" ht="15" hidden="false" customHeight="false" outlineLevel="0" collapsed="false">
      <c r="A50" s="416" t="s">
        <v>228</v>
      </c>
      <c r="B50" s="417" t="n">
        <v>0.15</v>
      </c>
      <c r="C50" s="417" t="n">
        <v>0.79</v>
      </c>
      <c r="D50" s="417" t="n">
        <v>0</v>
      </c>
      <c r="E50" s="417" t="n">
        <v>0.96</v>
      </c>
      <c r="F50" s="417" t="n">
        <v>0.35</v>
      </c>
      <c r="G50" s="414" t="n">
        <v>0.18</v>
      </c>
      <c r="H50" s="416" t="s">
        <v>228</v>
      </c>
      <c r="I50" s="417" t="n">
        <v>2.95</v>
      </c>
      <c r="J50" s="417" t="n">
        <v>1.89</v>
      </c>
      <c r="K50" s="417" t="n">
        <v>0.01</v>
      </c>
      <c r="L50" s="417" t="n">
        <v>5.86</v>
      </c>
      <c r="M50" s="417" t="n">
        <v>2.1</v>
      </c>
      <c r="N50" s="417" t="n">
        <v>3.23</v>
      </c>
    </row>
    <row r="51" customFormat="false" ht="15" hidden="false" customHeight="false" outlineLevel="0" collapsed="false">
      <c r="A51" s="418" t="s">
        <v>229</v>
      </c>
      <c r="I51" s="418"/>
      <c r="J51" s="418"/>
      <c r="K51" s="418"/>
      <c r="L51" s="418"/>
    </row>
    <row r="52" customFormat="false" ht="15" hidden="false" customHeight="false" outlineLevel="0" collapsed="false">
      <c r="A52" s="419" t="s">
        <v>230</v>
      </c>
      <c r="I52" s="419"/>
      <c r="J52" s="419"/>
      <c r="K52" s="419"/>
      <c r="L52" s="419"/>
    </row>
    <row r="53" customFormat="false" ht="15" hidden="false" customHeight="false" outlineLevel="0" collapsed="false">
      <c r="A53" s="420" t="s">
        <v>231</v>
      </c>
      <c r="I53" s="418"/>
      <c r="J53" s="418"/>
      <c r="K53" s="418"/>
      <c r="L53" s="418"/>
    </row>
  </sheetData>
  <mergeCells count="2">
    <mergeCell ref="B1:G1"/>
    <mergeCell ref="I1:N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025" min="1" style="0" width="10.61"/>
  </cols>
  <sheetData>
    <row r="1" customFormat="false" ht="15" hidden="false" customHeight="false" outlineLevel="0" collapsed="false">
      <c r="A1" s="0" t="s">
        <v>232</v>
      </c>
    </row>
    <row r="23" customFormat="false" ht="15" hidden="false" customHeight="false" outlineLevel="0" collapsed="false">
      <c r="A23" s="406" t="s">
        <v>221</v>
      </c>
      <c r="B23" s="406"/>
      <c r="C23" s="406"/>
      <c r="D23" s="406"/>
      <c r="E23" s="406"/>
      <c r="F23" s="406"/>
      <c r="G23" s="406"/>
      <c r="H23" s="406"/>
      <c r="I23" s="406"/>
      <c r="J23" s="406"/>
    </row>
    <row r="24" customFormat="false" ht="15" hidden="false" customHeight="false" outlineLevel="0" collapsed="false">
      <c r="A24" s="407" t="s">
        <v>222</v>
      </c>
      <c r="B24" s="407"/>
      <c r="C24" s="407"/>
      <c r="D24" s="407"/>
      <c r="E24" s="407"/>
      <c r="F24" s="407"/>
      <c r="G24" s="407"/>
      <c r="H24" s="407"/>
      <c r="I24" s="407"/>
      <c r="J24" s="407"/>
    </row>
    <row r="25" customFormat="false" ht="15" hidden="false" customHeight="false" outlineLevel="0" collapsed="false">
      <c r="A25" s="407" t="s">
        <v>233</v>
      </c>
      <c r="B25" s="407"/>
      <c r="C25" s="407"/>
      <c r="D25" s="407"/>
      <c r="E25" s="407"/>
      <c r="F25" s="407"/>
      <c r="G25" s="407"/>
      <c r="H25" s="407"/>
      <c r="I25" s="407"/>
      <c r="J25" s="407"/>
    </row>
  </sheetData>
  <mergeCells count="3">
    <mergeCell ref="A23:J23"/>
    <mergeCell ref="A24:J24"/>
    <mergeCell ref="A25:J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tabColor rgb="FF7030A0"/>
    <pageSetUpPr fitToPage="false"/>
  </sheetPr>
  <dimension ref="A1:L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7"/>
    <col collapsed="false" customWidth="true" hidden="false" outlineLevel="0" max="2" min="2" style="0" width="25.86"/>
    <col collapsed="false" customWidth="true" hidden="false" outlineLevel="0" max="4" min="3" style="0" width="20.58"/>
    <col collapsed="false" customWidth="true" hidden="false" outlineLevel="0" max="5" min="5" style="0" width="10.61"/>
    <col collapsed="false" customWidth="true" hidden="false" outlineLevel="0" max="6" min="6" style="0" width="14.13"/>
    <col collapsed="false" customWidth="true" hidden="false" outlineLevel="0" max="7" min="7" style="0" width="10.61"/>
    <col collapsed="false" customWidth="true" hidden="false" outlineLevel="0" max="8" min="8" style="0" width="9.43"/>
    <col collapsed="false" customWidth="true" hidden="false" outlineLevel="0" max="9" min="9" style="0" width="13.28"/>
    <col collapsed="false" customWidth="true" hidden="false" outlineLevel="0" max="10" min="10" style="0" width="8.71"/>
    <col collapsed="false" customWidth="true" hidden="false" outlineLevel="0" max="1025" min="11" style="0" width="10.61"/>
  </cols>
  <sheetData>
    <row r="1" customFormat="false" ht="15" hidden="false" customHeight="false" outlineLevel="0" collapsed="false">
      <c r="A1" s="421" t="s">
        <v>232</v>
      </c>
      <c r="B1" s="421"/>
      <c r="C1" s="421"/>
      <c r="D1" s="421"/>
      <c r="E1" s="421"/>
      <c r="F1" s="421"/>
      <c r="G1" s="421"/>
      <c r="H1" s="421"/>
      <c r="I1" s="421"/>
      <c r="J1" s="421"/>
      <c r="K1" s="421"/>
      <c r="L1" s="421"/>
    </row>
    <row r="3" customFormat="false" ht="15" hidden="false" customHeight="false" outlineLevel="0" collapsed="false">
      <c r="A3" s="422"/>
      <c r="B3" s="423"/>
      <c r="C3" s="424" t="s">
        <v>234</v>
      </c>
      <c r="D3" s="424"/>
      <c r="E3" s="424"/>
      <c r="F3" s="424" t="s">
        <v>235</v>
      </c>
      <c r="G3" s="424"/>
      <c r="H3" s="424"/>
      <c r="I3" s="424"/>
      <c r="J3" s="425" t="s">
        <v>236</v>
      </c>
      <c r="K3" s="425"/>
    </row>
    <row r="4" customFormat="false" ht="15" hidden="false" customHeight="false" outlineLevel="0" collapsed="false">
      <c r="A4" s="422"/>
      <c r="B4" s="0" t="s">
        <v>18</v>
      </c>
      <c r="C4" s="422" t="s">
        <v>46</v>
      </c>
      <c r="D4" s="422" t="s">
        <v>47</v>
      </c>
      <c r="E4" s="422" t="s">
        <v>48</v>
      </c>
      <c r="F4" s="422" t="s">
        <v>117</v>
      </c>
      <c r="G4" s="422" t="s">
        <v>118</v>
      </c>
      <c r="H4" s="422" t="s">
        <v>119</v>
      </c>
      <c r="I4" s="422" t="s">
        <v>237</v>
      </c>
      <c r="J4" s="422" t="s">
        <v>216</v>
      </c>
      <c r="K4" s="422" t="s">
        <v>217</v>
      </c>
    </row>
    <row r="5" customFormat="false" ht="15" hidden="false" customHeight="false" outlineLevel="0" collapsed="false">
      <c r="A5" s="422" t="s">
        <v>238</v>
      </c>
      <c r="B5" s="426" t="n">
        <v>238839</v>
      </c>
      <c r="C5" s="427" t="n">
        <v>79454</v>
      </c>
      <c r="D5" s="426" t="n">
        <v>114119</v>
      </c>
      <c r="E5" s="426" t="n">
        <v>45266</v>
      </c>
      <c r="F5" s="426" t="n">
        <v>6660</v>
      </c>
      <c r="G5" s="426" t="n">
        <v>217636</v>
      </c>
      <c r="H5" s="426" t="n">
        <v>4169</v>
      </c>
      <c r="I5" s="426" t="n">
        <v>10374</v>
      </c>
      <c r="J5" s="426" t="n">
        <v>140177</v>
      </c>
      <c r="K5" s="426" t="n">
        <v>98662</v>
      </c>
    </row>
    <row r="6" customFormat="false" ht="15" hidden="false" customHeight="false" outlineLevel="0" collapsed="false">
      <c r="A6" s="422" t="s">
        <v>239</v>
      </c>
      <c r="B6" s="426" t="n">
        <v>189223</v>
      </c>
      <c r="C6" s="426" t="n">
        <v>77594</v>
      </c>
      <c r="D6" s="426" t="n">
        <v>64919</v>
      </c>
      <c r="E6" s="426" t="n">
        <v>46710</v>
      </c>
      <c r="F6" s="426" t="n">
        <v>77488</v>
      </c>
      <c r="G6" s="426" t="n">
        <v>91474</v>
      </c>
      <c r="H6" s="426" t="n">
        <v>1178</v>
      </c>
      <c r="I6" s="426" t="n">
        <v>19083</v>
      </c>
      <c r="J6" s="426" t="n">
        <v>134465</v>
      </c>
      <c r="K6" s="426" t="n">
        <v>54758</v>
      </c>
    </row>
    <row r="9" customFormat="false" ht="15" hidden="false" customHeight="false" outlineLevel="0" collapsed="false">
      <c r="A9" s="406" t="s">
        <v>221</v>
      </c>
      <c r="B9" s="406"/>
      <c r="C9" s="406"/>
      <c r="D9" s="406"/>
      <c r="E9" s="406"/>
      <c r="F9" s="406"/>
      <c r="G9" s="406"/>
      <c r="H9" s="406"/>
      <c r="I9" s="406"/>
      <c r="J9" s="406"/>
    </row>
    <row r="10" customFormat="false" ht="15" hidden="false" customHeight="false" outlineLevel="0" collapsed="false">
      <c r="A10" s="407" t="s">
        <v>240</v>
      </c>
      <c r="B10" s="407"/>
      <c r="C10" s="407"/>
      <c r="D10" s="407"/>
      <c r="E10" s="407"/>
      <c r="F10" s="407"/>
      <c r="G10" s="407"/>
      <c r="H10" s="407"/>
      <c r="I10" s="407"/>
      <c r="J10" s="407"/>
    </row>
    <row r="11" customFormat="false" ht="15" hidden="false" customHeight="false" outlineLevel="0" collapsed="false">
      <c r="A11" s="407" t="s">
        <v>233</v>
      </c>
      <c r="B11" s="407"/>
      <c r="C11" s="407"/>
      <c r="D11" s="407"/>
      <c r="E11" s="407"/>
      <c r="F11" s="407"/>
      <c r="G11" s="407"/>
      <c r="H11" s="407"/>
      <c r="I11" s="407"/>
      <c r="J11" s="407"/>
    </row>
    <row r="14" customFormat="false" ht="15" hidden="false" customHeight="false" outlineLevel="0" collapsed="false">
      <c r="A14" s="428"/>
      <c r="B14" s="429"/>
      <c r="C14" s="430"/>
      <c r="D14" s="430"/>
    </row>
  </sheetData>
  <mergeCells count="7">
    <mergeCell ref="A1:L1"/>
    <mergeCell ref="C3:E3"/>
    <mergeCell ref="F3:I3"/>
    <mergeCell ref="J3:K3"/>
    <mergeCell ref="A9:J9"/>
    <mergeCell ref="A10:J10"/>
    <mergeCell ref="A11:J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RowHeight="15" zeroHeight="false" outlineLevelRow="0" outlineLevelCol="0"/>
  <cols>
    <col collapsed="false" customWidth="false" hidden="false" outlineLevel="0" max="1025" min="1" style="0" width="11.43"/>
  </cols>
  <sheetData>
    <row r="1" customFormat="false" ht="15" hidden="false" customHeight="false" outlineLevel="0" collapsed="false">
      <c r="A1" s="431" t="s">
        <v>241</v>
      </c>
    </row>
    <row r="24" customFormat="false" ht="27.75" hidden="false" customHeight="true" outlineLevel="0" collapsed="false"/>
    <row r="25" customFormat="false" ht="27" hidden="false" customHeight="true" outlineLevel="0" collapsed="false">
      <c r="A25" s="432" t="s">
        <v>242</v>
      </c>
      <c r="B25" s="432"/>
      <c r="C25" s="432"/>
      <c r="D25" s="432"/>
    </row>
    <row r="26" customFormat="false" ht="29.25" hidden="false" customHeight="true" outlineLevel="0" collapsed="false">
      <c r="A26" s="432" t="s">
        <v>243</v>
      </c>
      <c r="B26" s="432"/>
      <c r="C26" s="432"/>
      <c r="D26" s="432"/>
    </row>
    <row r="27" customFormat="false" ht="15" hidden="false" customHeight="true" outlineLevel="0" collapsed="false">
      <c r="A27" s="432" t="s">
        <v>244</v>
      </c>
      <c r="B27" s="432"/>
      <c r="C27" s="432"/>
      <c r="D27" s="432"/>
    </row>
  </sheetData>
  <mergeCells count="3">
    <mergeCell ref="A25:D25"/>
    <mergeCell ref="A26:D26"/>
    <mergeCell ref="A27:D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tabColor rgb="FF7030A0"/>
    <pageSetUpPr fitToPage="false"/>
  </sheetPr>
  <dimension ref="A1:F3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false" hidden="false" outlineLevel="0" max="2" min="1" style="0" width="11.43"/>
    <col collapsed="false" customWidth="true" hidden="false" outlineLevel="0" max="3" min="3" style="0" width="26.42"/>
    <col collapsed="false" customWidth="false" hidden="false" outlineLevel="0" max="1025" min="4" style="0" width="11.43"/>
  </cols>
  <sheetData>
    <row r="1" customFormat="false" ht="15" hidden="false" customHeight="false" outlineLevel="0" collapsed="false">
      <c r="A1" s="433" t="s">
        <v>241</v>
      </c>
    </row>
    <row r="2" customFormat="false" ht="15" hidden="false" customHeight="false" outlineLevel="0" collapsed="false">
      <c r="A2" s="425"/>
      <c r="B2" s="425"/>
      <c r="C2" s="422" t="s">
        <v>245</v>
      </c>
    </row>
    <row r="3" customFormat="false" ht="15" hidden="false" customHeight="false" outlineLevel="0" collapsed="false">
      <c r="A3" s="423" t="n">
        <v>2010</v>
      </c>
      <c r="B3" s="423" t="s">
        <v>246</v>
      </c>
      <c r="C3" s="434" t="n">
        <f aca="false">F3*1000</f>
        <v>5628200</v>
      </c>
      <c r="F3" s="422" t="n">
        <v>5628.2</v>
      </c>
    </row>
    <row r="4" customFormat="false" ht="15" hidden="false" customHeight="false" outlineLevel="0" collapsed="false">
      <c r="A4" s="423" t="n">
        <v>2011</v>
      </c>
      <c r="B4" s="423" t="s">
        <v>247</v>
      </c>
      <c r="C4" s="434" t="n">
        <f aca="false">F4*1000</f>
        <v>5625800</v>
      </c>
      <c r="F4" s="422" t="n">
        <v>5625.8</v>
      </c>
    </row>
    <row r="5" customFormat="false" ht="15" hidden="false" customHeight="false" outlineLevel="0" collapsed="false">
      <c r="A5" s="423"/>
      <c r="B5" s="423" t="s">
        <v>248</v>
      </c>
      <c r="C5" s="434" t="n">
        <f aca="false">F5*1000</f>
        <v>5625900</v>
      </c>
      <c r="F5" s="422" t="n">
        <v>5625.9</v>
      </c>
    </row>
    <row r="6" customFormat="false" ht="15" hidden="false" customHeight="false" outlineLevel="0" collapsed="false">
      <c r="A6" s="423"/>
      <c r="B6" s="423" t="s">
        <v>249</v>
      </c>
      <c r="C6" s="434" t="n">
        <f aca="false">F6*1000</f>
        <v>5608700</v>
      </c>
      <c r="F6" s="422" t="n">
        <v>5608.7</v>
      </c>
    </row>
    <row r="7" customFormat="false" ht="15" hidden="false" customHeight="false" outlineLevel="0" collapsed="false">
      <c r="A7" s="423"/>
      <c r="B7" s="423" t="s">
        <v>246</v>
      </c>
      <c r="C7" s="434" t="n">
        <f aca="false">F7*1000</f>
        <v>5622600</v>
      </c>
      <c r="F7" s="422" t="n">
        <v>5622.6</v>
      </c>
    </row>
    <row r="8" customFormat="false" ht="15" hidden="false" customHeight="false" outlineLevel="0" collapsed="false">
      <c r="A8" s="423" t="n">
        <v>2012</v>
      </c>
      <c r="B8" s="423" t="s">
        <v>247</v>
      </c>
      <c r="C8" s="434" t="n">
        <f aca="false">F8*1000</f>
        <v>5632200</v>
      </c>
      <c r="F8" s="422" t="n">
        <v>5632.2</v>
      </c>
    </row>
    <row r="9" customFormat="false" ht="15" hidden="false" customHeight="false" outlineLevel="0" collapsed="false">
      <c r="A9" s="423"/>
      <c r="B9" s="423" t="s">
        <v>248</v>
      </c>
      <c r="C9" s="434" t="n">
        <f aca="false">F9*1000</f>
        <v>5637600</v>
      </c>
      <c r="F9" s="422" t="n">
        <v>5637.6</v>
      </c>
    </row>
    <row r="10" customFormat="false" ht="15" hidden="false" customHeight="false" outlineLevel="0" collapsed="false">
      <c r="A10" s="423"/>
      <c r="B10" s="423" t="s">
        <v>249</v>
      </c>
      <c r="C10" s="434" t="n">
        <f aca="false">F10*1000</f>
        <v>5646100</v>
      </c>
      <c r="F10" s="422" t="n">
        <v>5646.1</v>
      </c>
    </row>
    <row r="11" customFormat="false" ht="15" hidden="false" customHeight="false" outlineLevel="0" collapsed="false">
      <c r="A11" s="423"/>
      <c r="B11" s="423" t="s">
        <v>246</v>
      </c>
      <c r="C11" s="434" t="n">
        <f aca="false">F11*1000</f>
        <v>5646100</v>
      </c>
      <c r="F11" s="422" t="n">
        <v>5646.1</v>
      </c>
    </row>
    <row r="12" customFormat="false" ht="15" hidden="false" customHeight="false" outlineLevel="0" collapsed="false">
      <c r="A12" s="423" t="n">
        <v>2013</v>
      </c>
      <c r="B12" s="423" t="s">
        <v>247</v>
      </c>
      <c r="C12" s="434" t="n">
        <f aca="false">F12*1000</f>
        <v>5652000</v>
      </c>
      <c r="F12" s="422" t="n">
        <v>5652</v>
      </c>
    </row>
    <row r="13" customFormat="false" ht="15" hidden="false" customHeight="false" outlineLevel="0" collapsed="false">
      <c r="A13" s="423"/>
      <c r="B13" s="423" t="s">
        <v>248</v>
      </c>
      <c r="C13" s="434" t="n">
        <f aca="false">F13*1000</f>
        <v>5672200</v>
      </c>
      <c r="F13" s="422" t="n">
        <v>5672.2</v>
      </c>
    </row>
    <row r="14" customFormat="false" ht="15" hidden="false" customHeight="false" outlineLevel="0" collapsed="false">
      <c r="A14" s="423"/>
      <c r="B14" s="423" t="s">
        <v>249</v>
      </c>
      <c r="C14" s="434" t="n">
        <f aca="false">F14*1000</f>
        <v>5679900</v>
      </c>
      <c r="F14" s="422" t="n">
        <v>5679.9</v>
      </c>
    </row>
    <row r="15" customFormat="false" ht="15" hidden="false" customHeight="false" outlineLevel="0" collapsed="false">
      <c r="A15" s="423"/>
      <c r="B15" s="423" t="s">
        <v>246</v>
      </c>
      <c r="C15" s="434" t="n">
        <f aca="false">F15*1000</f>
        <v>5727100</v>
      </c>
      <c r="F15" s="422" t="n">
        <v>5727.1</v>
      </c>
    </row>
    <row r="16" customFormat="false" ht="15" hidden="false" customHeight="false" outlineLevel="0" collapsed="false">
      <c r="A16" s="423" t="n">
        <v>2014</v>
      </c>
      <c r="B16" s="423" t="s">
        <v>247</v>
      </c>
      <c r="C16" s="434" t="n">
        <f aca="false">F16*1000</f>
        <v>5745000</v>
      </c>
      <c r="F16" s="422" t="n">
        <v>5745</v>
      </c>
    </row>
    <row r="17" customFormat="false" ht="15" hidden="false" customHeight="false" outlineLevel="0" collapsed="false">
      <c r="A17" s="423"/>
      <c r="B17" s="423" t="s">
        <v>248</v>
      </c>
      <c r="C17" s="434" t="n">
        <f aca="false">F17*1000</f>
        <v>5743400</v>
      </c>
      <c r="F17" s="422" t="n">
        <v>5743.4</v>
      </c>
    </row>
    <row r="18" customFormat="false" ht="15" hidden="false" customHeight="false" outlineLevel="0" collapsed="false">
      <c r="A18" s="423"/>
      <c r="B18" s="423" t="s">
        <v>249</v>
      </c>
      <c r="C18" s="434" t="n">
        <f aca="false">F18*1000</f>
        <v>5748400</v>
      </c>
      <c r="F18" s="422" t="n">
        <v>5748.4</v>
      </c>
    </row>
    <row r="19" customFormat="false" ht="15" hidden="false" customHeight="false" outlineLevel="0" collapsed="false">
      <c r="A19" s="423"/>
      <c r="B19" s="423" t="s">
        <v>246</v>
      </c>
      <c r="C19" s="434" t="n">
        <f aca="false">F19*1000</f>
        <v>5765400</v>
      </c>
      <c r="F19" s="422" t="n">
        <v>5765.4</v>
      </c>
    </row>
    <row r="20" customFormat="false" ht="15" hidden="false" customHeight="false" outlineLevel="0" collapsed="false">
      <c r="A20" s="423" t="n">
        <v>2015</v>
      </c>
      <c r="B20" s="423" t="s">
        <v>247</v>
      </c>
      <c r="C20" s="434" t="n">
        <f aca="false">F20*1000</f>
        <v>5762600</v>
      </c>
      <c r="F20" s="422" t="n">
        <v>5762.6</v>
      </c>
    </row>
    <row r="21" customFormat="false" ht="15" hidden="false" customHeight="false" outlineLevel="0" collapsed="false">
      <c r="A21" s="423"/>
      <c r="B21" s="423" t="s">
        <v>248</v>
      </c>
      <c r="C21" s="434" t="n">
        <f aca="false">F21*1000</f>
        <v>5777100</v>
      </c>
      <c r="F21" s="422" t="n">
        <v>5777.1</v>
      </c>
    </row>
    <row r="22" customFormat="false" ht="15" hidden="false" customHeight="false" outlineLevel="0" collapsed="false">
      <c r="A22" s="423"/>
      <c r="B22" s="423" t="s">
        <v>249</v>
      </c>
      <c r="C22" s="434" t="n">
        <f aca="false">F22*1000</f>
        <v>5770600</v>
      </c>
      <c r="F22" s="422" t="n">
        <v>5770.6</v>
      </c>
    </row>
    <row r="23" customFormat="false" ht="15" hidden="false" customHeight="false" outlineLevel="0" collapsed="false">
      <c r="A23" s="423"/>
      <c r="B23" s="423" t="s">
        <v>246</v>
      </c>
      <c r="C23" s="434" t="n">
        <f aca="false">F23*1000</f>
        <v>5775900</v>
      </c>
      <c r="F23" s="422" t="n">
        <v>5775.9</v>
      </c>
    </row>
    <row r="24" customFormat="false" ht="15" hidden="false" customHeight="false" outlineLevel="0" collapsed="false">
      <c r="A24" s="423" t="n">
        <v>2016</v>
      </c>
      <c r="B24" s="423" t="s">
        <v>247</v>
      </c>
      <c r="C24" s="434" t="n">
        <f aca="false">F24*1000</f>
        <v>5780700</v>
      </c>
      <c r="F24" s="422" t="n">
        <v>5780.7</v>
      </c>
    </row>
    <row r="25" customFormat="false" ht="15" hidden="false" customHeight="false" outlineLevel="0" collapsed="false">
      <c r="A25" s="423"/>
      <c r="B25" s="423" t="s">
        <v>248</v>
      </c>
      <c r="C25" s="434" t="n">
        <f aca="false">F25*1000</f>
        <v>5785800</v>
      </c>
      <c r="F25" s="422" t="n">
        <v>5785.8</v>
      </c>
    </row>
    <row r="26" customFormat="false" ht="15" hidden="false" customHeight="false" outlineLevel="0" collapsed="false">
      <c r="A26" s="423"/>
      <c r="B26" s="423" t="s">
        <v>249</v>
      </c>
      <c r="C26" s="434" t="n">
        <f aca="false">F26*1000</f>
        <v>5794700</v>
      </c>
      <c r="F26" s="422" t="n">
        <v>5794.7</v>
      </c>
    </row>
    <row r="27" customFormat="false" ht="15" hidden="false" customHeight="false" outlineLevel="0" collapsed="false">
      <c r="A27" s="423"/>
      <c r="B27" s="423" t="s">
        <v>246</v>
      </c>
      <c r="C27" s="434" t="n">
        <f aca="false">F27*1000</f>
        <v>5799900</v>
      </c>
      <c r="F27" s="422" t="n">
        <v>5799.9</v>
      </c>
    </row>
    <row r="28" customFormat="false" ht="15" hidden="false" customHeight="false" outlineLevel="0" collapsed="false">
      <c r="A28" s="423" t="n">
        <v>2017</v>
      </c>
      <c r="B28" s="423" t="s">
        <v>247</v>
      </c>
      <c r="C28" s="434" t="n">
        <f aca="false">F28*1000</f>
        <v>5806700</v>
      </c>
      <c r="F28" s="422" t="n">
        <v>5806.7</v>
      </c>
    </row>
    <row r="29" customFormat="false" ht="15" hidden="false" customHeight="false" outlineLevel="0" collapsed="false">
      <c r="A29" s="423"/>
      <c r="B29" s="423" t="s">
        <v>248</v>
      </c>
      <c r="C29" s="434" t="n">
        <f aca="false">F29*1000</f>
        <v>5807600</v>
      </c>
      <c r="F29" s="422" t="n">
        <v>5807.6</v>
      </c>
    </row>
    <row r="30" customFormat="false" ht="15" hidden="false" customHeight="false" outlineLevel="0" collapsed="false">
      <c r="A30" s="423"/>
      <c r="B30" s="423" t="s">
        <v>249</v>
      </c>
      <c r="C30" s="434" t="n">
        <f aca="false">F30*1000</f>
        <v>5800200</v>
      </c>
      <c r="F30" s="422" t="n">
        <v>5800.2</v>
      </c>
    </row>
    <row r="31" customFormat="false" ht="15" hidden="false" customHeight="false" outlineLevel="0" collapsed="false">
      <c r="A31" s="423"/>
      <c r="B31" s="423" t="s">
        <v>246</v>
      </c>
      <c r="C31" s="434" t="n">
        <f aca="false">F31*1000</f>
        <v>5792600</v>
      </c>
      <c r="F31" s="422" t="n">
        <v>5792.6</v>
      </c>
    </row>
  </sheetData>
  <mergeCells count="8">
    <mergeCell ref="A2:B2"/>
    <mergeCell ref="A4:A7"/>
    <mergeCell ref="A8:A11"/>
    <mergeCell ref="A12:A15"/>
    <mergeCell ref="A16:A19"/>
    <mergeCell ref="A20:A23"/>
    <mergeCell ref="A24:A27"/>
    <mergeCell ref="A28:A3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zeroHeight="false" outlineLevelRow="0" outlineLevelCol="0"/>
  <cols>
    <col collapsed="false" customWidth="false" hidden="false" outlineLevel="0" max="1" min="1" style="0" width="11.43"/>
    <col collapsed="false" customWidth="true" hidden="false" outlineLevel="0" max="2" min="2" style="0" width="17.71"/>
    <col collapsed="false" customWidth="false" hidden="false" outlineLevel="0" max="3" min="3" style="0" width="11.43"/>
    <col collapsed="false" customWidth="true" hidden="false" outlineLevel="0" max="4" min="4" style="0" width="13"/>
    <col collapsed="false" customWidth="false" hidden="false" outlineLevel="0" max="1025" min="5" style="0" width="11.43"/>
  </cols>
  <sheetData>
    <row r="1" customFormat="false" ht="15" hidden="false" customHeight="true" outlineLevel="0" collapsed="false">
      <c r="A1" s="435" t="s">
        <v>250</v>
      </c>
      <c r="B1" s="435"/>
      <c r="C1" s="435"/>
      <c r="D1" s="435"/>
      <c r="E1" s="435"/>
      <c r="F1" s="435"/>
      <c r="G1" s="435"/>
    </row>
    <row r="2" customFormat="false" ht="15.75" hidden="false" customHeight="false" outlineLevel="0" collapsed="false">
      <c r="D2" s="436"/>
      <c r="E2" s="436"/>
    </row>
    <row r="3" customFormat="false" ht="15" hidden="false" customHeight="true" outlineLevel="0" collapsed="false">
      <c r="A3" s="437"/>
      <c r="B3" s="437"/>
      <c r="C3" s="438" t="s">
        <v>251</v>
      </c>
      <c r="D3" s="438"/>
      <c r="E3" s="438"/>
      <c r="F3" s="439" t="s">
        <v>252</v>
      </c>
      <c r="G3" s="439"/>
    </row>
    <row r="4" customFormat="false" ht="15" hidden="false" customHeight="false" outlineLevel="0" collapsed="false">
      <c r="A4" s="437"/>
      <c r="B4" s="437"/>
      <c r="C4" s="440" t="s">
        <v>253</v>
      </c>
      <c r="D4" s="440" t="s">
        <v>254</v>
      </c>
      <c r="E4" s="441" t="s">
        <v>121</v>
      </c>
      <c r="F4" s="439"/>
      <c r="G4" s="439"/>
    </row>
    <row r="5" customFormat="false" ht="15" hidden="false" customHeight="false" outlineLevel="0" collapsed="false">
      <c r="A5" s="442" t="s">
        <v>20</v>
      </c>
      <c r="B5" s="442"/>
      <c r="C5" s="443" t="n">
        <v>55793</v>
      </c>
      <c r="D5" s="443" t="n">
        <v>364</v>
      </c>
      <c r="E5" s="444" t="n">
        <v>56157</v>
      </c>
      <c r="F5" s="445" t="n">
        <v>-27.2954427757639</v>
      </c>
      <c r="G5" s="445"/>
    </row>
    <row r="6" customFormat="false" ht="15" hidden="false" customHeight="false" outlineLevel="0" collapsed="false">
      <c r="A6" s="446" t="s">
        <v>255</v>
      </c>
      <c r="B6" s="446"/>
      <c r="C6" s="447" t="n">
        <v>51816</v>
      </c>
      <c r="D6" s="447" t="n">
        <v>75</v>
      </c>
      <c r="E6" s="448" t="n">
        <v>51891</v>
      </c>
      <c r="F6" s="449" t="n">
        <v>-27.3337067637586</v>
      </c>
      <c r="G6" s="449"/>
    </row>
    <row r="7" customFormat="false" ht="15" hidden="false" customHeight="false" outlineLevel="0" collapsed="false">
      <c r="A7" s="442" t="s">
        <v>21</v>
      </c>
      <c r="B7" s="442"/>
      <c r="C7" s="443" t="n">
        <v>42962</v>
      </c>
      <c r="D7" s="443" t="n">
        <v>16316</v>
      </c>
      <c r="E7" s="444" t="n">
        <v>59278</v>
      </c>
      <c r="F7" s="445" t="n">
        <v>-31.8628014437113</v>
      </c>
      <c r="G7" s="445"/>
    </row>
    <row r="8" customFormat="false" ht="15" hidden="false" customHeight="false" outlineLevel="0" collapsed="false">
      <c r="A8" s="450" t="s">
        <v>256</v>
      </c>
      <c r="B8" s="450"/>
      <c r="C8" s="447" t="n">
        <v>38413</v>
      </c>
      <c r="D8" s="447" t="n">
        <v>14519</v>
      </c>
      <c r="E8" s="451" t="n">
        <v>52932</v>
      </c>
      <c r="F8" s="449" t="n">
        <v>-32.5818654235604</v>
      </c>
      <c r="G8" s="449"/>
    </row>
    <row r="9" customFormat="false" ht="15" hidden="false" customHeight="false" outlineLevel="0" collapsed="false">
      <c r="A9" s="452" t="s">
        <v>22</v>
      </c>
      <c r="B9" s="452"/>
      <c r="C9" s="453" t="n">
        <v>9374</v>
      </c>
      <c r="D9" s="453" t="n">
        <v>3979</v>
      </c>
      <c r="E9" s="454" t="n">
        <v>13353</v>
      </c>
      <c r="F9" s="455" t="n">
        <v>-36.939787485242</v>
      </c>
      <c r="G9" s="455"/>
    </row>
    <row r="10" customFormat="false" ht="15.75" hidden="false" customHeight="false" outlineLevel="0" collapsed="false">
      <c r="A10" s="456" t="s">
        <v>23</v>
      </c>
      <c r="B10" s="456"/>
      <c r="C10" s="457" t="n">
        <v>108125</v>
      </c>
      <c r="D10" s="457" t="n">
        <v>20659</v>
      </c>
      <c r="E10" s="458" t="n">
        <v>128788</v>
      </c>
      <c r="F10" s="459" t="n">
        <v>-30.5399297783866</v>
      </c>
      <c r="G10" s="459"/>
    </row>
    <row r="11" customFormat="false" ht="15" hidden="false" customHeight="false" outlineLevel="0" collapsed="false">
      <c r="A11" s="460" t="s">
        <v>257</v>
      </c>
    </row>
    <row r="12" customFormat="false" ht="15" hidden="false" customHeight="false" outlineLevel="0" collapsed="false">
      <c r="A12" s="461" t="s">
        <v>258</v>
      </c>
    </row>
    <row r="13" customFormat="false" ht="15" hidden="false" customHeight="false" outlineLevel="0" collapsed="false">
      <c r="A13" s="461" t="s">
        <v>259</v>
      </c>
    </row>
    <row r="14" customFormat="false" ht="15" hidden="false" customHeight="false" outlineLevel="0" collapsed="false">
      <c r="A14" s="461" t="s">
        <v>260</v>
      </c>
    </row>
  </sheetData>
  <mergeCells count="16">
    <mergeCell ref="A1:G1"/>
    <mergeCell ref="A3:B4"/>
    <mergeCell ref="C3:E3"/>
    <mergeCell ref="F3:G4"/>
    <mergeCell ref="A5:B5"/>
    <mergeCell ref="F5:G5"/>
    <mergeCell ref="A6:B6"/>
    <mergeCell ref="F6:G6"/>
    <mergeCell ref="A7:B7"/>
    <mergeCell ref="F7:G7"/>
    <mergeCell ref="A8:B8"/>
    <mergeCell ref="F8:G8"/>
    <mergeCell ref="A9:B9"/>
    <mergeCell ref="F9:G9"/>
    <mergeCell ref="A10:B10"/>
    <mergeCell ref="F10:G1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0" activeCellId="0" sqref="P10"/>
    </sheetView>
  </sheetViews>
  <sheetFormatPr defaultRowHeight="15" zeroHeight="false" outlineLevelRow="0" outlineLevelCol="0"/>
  <cols>
    <col collapsed="false" customWidth="false" hidden="false" outlineLevel="0" max="1025" min="1" style="0" width="11.43"/>
  </cols>
  <sheetData>
    <row r="1" customFormat="false" ht="15" hidden="false" customHeight="false" outlineLevel="0" collapsed="false">
      <c r="A1" s="462" t="s">
        <v>261</v>
      </c>
    </row>
    <row r="27" customFormat="false" ht="15" hidden="false" customHeight="false" outlineLevel="0" collapsed="false">
      <c r="A27" s="463" t="s">
        <v>262</v>
      </c>
    </row>
    <row r="28" customFormat="false" ht="15" hidden="false" customHeight="false" outlineLevel="0" collapsed="false">
      <c r="A28" s="464" t="s">
        <v>258</v>
      </c>
    </row>
    <row r="29" customFormat="false" ht="15" hidden="false" customHeight="false" outlineLevel="0" collapsed="false">
      <c r="A29" s="464" t="s">
        <v>263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tabColor rgb="FF7030A0"/>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RowHeight="15" zeroHeight="false" outlineLevelRow="0" outlineLevelCol="0"/>
  <cols>
    <col collapsed="false" customWidth="false" hidden="false" outlineLevel="0" max="1025" min="1" style="0" width="11.43"/>
  </cols>
  <sheetData>
    <row r="1" customFormat="false" ht="15" hidden="false" customHeight="true" outlineLevel="0" collapsed="false">
      <c r="A1" s="435" t="s">
        <v>264</v>
      </c>
      <c r="B1" s="435"/>
      <c r="C1" s="435"/>
      <c r="D1" s="435"/>
      <c r="E1" s="435"/>
      <c r="F1" s="435"/>
    </row>
    <row r="3" customFormat="false" ht="15" hidden="false" customHeight="false" outlineLevel="0" collapsed="false">
      <c r="A3" s="465"/>
      <c r="B3" s="465"/>
      <c r="C3" s="466" t="s">
        <v>46</v>
      </c>
      <c r="D3" s="466" t="s">
        <v>47</v>
      </c>
      <c r="E3" s="466" t="s">
        <v>48</v>
      </c>
      <c r="F3" s="466" t="s">
        <v>18</v>
      </c>
    </row>
    <row r="4" customFormat="false" ht="15" hidden="false" customHeight="false" outlineLevel="0" collapsed="false">
      <c r="A4" s="467" t="n">
        <v>2010</v>
      </c>
      <c r="B4" s="468" t="s">
        <v>247</v>
      </c>
      <c r="C4" s="469" t="n">
        <v>14461</v>
      </c>
      <c r="D4" s="470" t="n">
        <v>18375</v>
      </c>
      <c r="E4" s="471" t="n">
        <v>8194</v>
      </c>
      <c r="F4" s="471" t="n">
        <v>41030</v>
      </c>
    </row>
    <row r="5" customFormat="false" ht="15" hidden="false" customHeight="false" outlineLevel="0" collapsed="false">
      <c r="A5" s="467"/>
      <c r="B5" s="472" t="s">
        <v>248</v>
      </c>
      <c r="C5" s="473" t="n">
        <v>25920</v>
      </c>
      <c r="D5" s="474" t="n">
        <v>39331</v>
      </c>
      <c r="E5" s="475" t="n">
        <v>16913</v>
      </c>
      <c r="F5" s="475" t="n">
        <v>82164</v>
      </c>
    </row>
    <row r="6" customFormat="false" ht="15" hidden="false" customHeight="false" outlineLevel="0" collapsed="false">
      <c r="A6" s="467"/>
      <c r="B6" s="472" t="s">
        <v>249</v>
      </c>
      <c r="C6" s="473" t="n">
        <v>51330</v>
      </c>
      <c r="D6" s="474" t="n">
        <v>49127</v>
      </c>
      <c r="E6" s="475" t="n">
        <v>19215</v>
      </c>
      <c r="F6" s="475" t="n">
        <v>119672</v>
      </c>
    </row>
    <row r="7" customFormat="false" ht="15" hidden="false" customHeight="false" outlineLevel="0" collapsed="false">
      <c r="A7" s="467"/>
      <c r="B7" s="476" t="s">
        <v>246</v>
      </c>
      <c r="C7" s="473" t="n">
        <v>56997</v>
      </c>
      <c r="D7" s="474" t="n">
        <v>47685</v>
      </c>
      <c r="E7" s="475" t="n">
        <v>17058</v>
      </c>
      <c r="F7" s="475" t="n">
        <v>121740</v>
      </c>
    </row>
    <row r="8" customFormat="false" ht="15" hidden="false" customHeight="false" outlineLevel="0" collapsed="false">
      <c r="A8" s="467" t="n">
        <v>2011</v>
      </c>
      <c r="B8" s="468" t="s">
        <v>247</v>
      </c>
      <c r="C8" s="469" t="n">
        <v>56333</v>
      </c>
      <c r="D8" s="470" t="n">
        <v>47855</v>
      </c>
      <c r="E8" s="471" t="n">
        <v>16199</v>
      </c>
      <c r="F8" s="471" t="n">
        <v>120387</v>
      </c>
    </row>
    <row r="9" customFormat="false" ht="15" hidden="false" customHeight="false" outlineLevel="0" collapsed="false">
      <c r="A9" s="467"/>
      <c r="B9" s="472" t="s">
        <v>248</v>
      </c>
      <c r="C9" s="473" t="n">
        <v>54941</v>
      </c>
      <c r="D9" s="474" t="n">
        <v>48017</v>
      </c>
      <c r="E9" s="475" t="n">
        <v>15304</v>
      </c>
      <c r="F9" s="475" t="n">
        <v>118262</v>
      </c>
    </row>
    <row r="10" customFormat="false" ht="15" hidden="false" customHeight="false" outlineLevel="0" collapsed="false">
      <c r="A10" s="467"/>
      <c r="B10" s="472" t="s">
        <v>249</v>
      </c>
      <c r="C10" s="473" t="n">
        <v>41169</v>
      </c>
      <c r="D10" s="474" t="n">
        <v>46030</v>
      </c>
      <c r="E10" s="475" t="n">
        <v>14012</v>
      </c>
      <c r="F10" s="475" t="n">
        <v>101211</v>
      </c>
    </row>
    <row r="11" customFormat="false" ht="15" hidden="false" customHeight="false" outlineLevel="0" collapsed="false">
      <c r="A11" s="467"/>
      <c r="B11" s="476" t="s">
        <v>246</v>
      </c>
      <c r="C11" s="477" t="n">
        <v>45419</v>
      </c>
      <c r="D11" s="478" t="n">
        <v>48677</v>
      </c>
      <c r="E11" s="479" t="n">
        <v>15477</v>
      </c>
      <c r="F11" s="479" t="n">
        <v>109573</v>
      </c>
    </row>
    <row r="12" customFormat="false" ht="15" hidden="false" customHeight="false" outlineLevel="0" collapsed="false">
      <c r="A12" s="467" t="n">
        <v>2012</v>
      </c>
      <c r="B12" s="468" t="s">
        <v>247</v>
      </c>
      <c r="C12" s="469" t="n">
        <v>55694</v>
      </c>
      <c r="D12" s="470" t="n">
        <v>50172</v>
      </c>
      <c r="E12" s="471" t="n">
        <v>16422</v>
      </c>
      <c r="F12" s="471" t="n">
        <v>122288</v>
      </c>
    </row>
    <row r="13" customFormat="false" ht="15" hidden="false" customHeight="false" outlineLevel="0" collapsed="false">
      <c r="A13" s="467"/>
      <c r="B13" s="472" t="s">
        <v>248</v>
      </c>
      <c r="C13" s="473" t="n">
        <v>56439</v>
      </c>
      <c r="D13" s="474" t="n">
        <v>53952</v>
      </c>
      <c r="E13" s="475" t="n">
        <v>17062</v>
      </c>
      <c r="F13" s="475" t="n">
        <v>127453</v>
      </c>
    </row>
    <row r="14" customFormat="false" ht="15" hidden="false" customHeight="false" outlineLevel="0" collapsed="false">
      <c r="A14" s="467"/>
      <c r="B14" s="472" t="s">
        <v>249</v>
      </c>
      <c r="C14" s="473" t="n">
        <v>42911</v>
      </c>
      <c r="D14" s="474" t="n">
        <v>51408</v>
      </c>
      <c r="E14" s="475" t="n">
        <v>16274</v>
      </c>
      <c r="F14" s="475" t="n">
        <v>110593</v>
      </c>
    </row>
    <row r="15" customFormat="false" ht="15" hidden="false" customHeight="false" outlineLevel="0" collapsed="false">
      <c r="A15" s="467"/>
      <c r="B15" s="476" t="s">
        <v>246</v>
      </c>
      <c r="C15" s="477" t="n">
        <v>46016</v>
      </c>
      <c r="D15" s="478" t="n">
        <v>47957</v>
      </c>
      <c r="E15" s="479" t="n">
        <v>15977</v>
      </c>
      <c r="F15" s="479" t="n">
        <v>109950</v>
      </c>
    </row>
    <row r="16" customFormat="false" ht="15" hidden="false" customHeight="false" outlineLevel="0" collapsed="false">
      <c r="A16" s="467" t="n">
        <v>2013</v>
      </c>
      <c r="B16" s="468" t="s">
        <v>247</v>
      </c>
      <c r="C16" s="469" t="n">
        <v>49098</v>
      </c>
      <c r="D16" s="470" t="n">
        <v>50100</v>
      </c>
      <c r="E16" s="471" t="n">
        <v>16390</v>
      </c>
      <c r="F16" s="471" t="n">
        <v>115588</v>
      </c>
    </row>
    <row r="17" customFormat="false" ht="15" hidden="false" customHeight="false" outlineLevel="0" collapsed="false">
      <c r="A17" s="467"/>
      <c r="B17" s="472" t="s">
        <v>248</v>
      </c>
      <c r="C17" s="473" t="n">
        <v>49798</v>
      </c>
      <c r="D17" s="474" t="n">
        <v>57543</v>
      </c>
      <c r="E17" s="475" t="n">
        <v>17423</v>
      </c>
      <c r="F17" s="475" t="n">
        <v>124764</v>
      </c>
    </row>
    <row r="18" customFormat="false" ht="15" hidden="false" customHeight="false" outlineLevel="0" collapsed="false">
      <c r="A18" s="467"/>
      <c r="B18" s="472" t="s">
        <v>249</v>
      </c>
      <c r="C18" s="473" t="n">
        <v>48046</v>
      </c>
      <c r="D18" s="474" t="n">
        <v>65901</v>
      </c>
      <c r="E18" s="475" t="n">
        <v>18228</v>
      </c>
      <c r="F18" s="475" t="n">
        <v>132175</v>
      </c>
    </row>
    <row r="19" customFormat="false" ht="15" hidden="false" customHeight="false" outlineLevel="0" collapsed="false">
      <c r="A19" s="467"/>
      <c r="B19" s="476" t="s">
        <v>246</v>
      </c>
      <c r="C19" s="477" t="n">
        <v>75352</v>
      </c>
      <c r="D19" s="478" t="n">
        <v>72092</v>
      </c>
      <c r="E19" s="479" t="n">
        <v>19655</v>
      </c>
      <c r="F19" s="479" t="n">
        <v>167099</v>
      </c>
    </row>
    <row r="20" customFormat="false" ht="15" hidden="false" customHeight="false" outlineLevel="0" collapsed="false">
      <c r="A20" s="467" t="n">
        <v>2014</v>
      </c>
      <c r="B20" s="468" t="s">
        <v>247</v>
      </c>
      <c r="C20" s="469" t="n">
        <v>82269</v>
      </c>
      <c r="D20" s="470" t="n">
        <v>77335</v>
      </c>
      <c r="E20" s="471" t="n">
        <v>20830</v>
      </c>
      <c r="F20" s="471" t="n">
        <v>180434</v>
      </c>
    </row>
    <row r="21" customFormat="false" ht="15" hidden="false" customHeight="false" outlineLevel="0" collapsed="false">
      <c r="A21" s="467"/>
      <c r="B21" s="472" t="s">
        <v>248</v>
      </c>
      <c r="C21" s="473" t="n">
        <v>84197</v>
      </c>
      <c r="D21" s="474" t="n">
        <v>80120</v>
      </c>
      <c r="E21" s="475" t="n">
        <v>21744</v>
      </c>
      <c r="F21" s="475" t="n">
        <v>186061</v>
      </c>
    </row>
    <row r="22" customFormat="false" ht="15" hidden="false" customHeight="false" outlineLevel="0" collapsed="false">
      <c r="A22" s="467"/>
      <c r="B22" s="472" t="s">
        <v>249</v>
      </c>
      <c r="C22" s="473" t="n">
        <v>77322</v>
      </c>
      <c r="D22" s="474" t="n">
        <v>84712</v>
      </c>
      <c r="E22" s="475" t="n">
        <v>21821</v>
      </c>
      <c r="F22" s="475" t="n">
        <v>183855</v>
      </c>
    </row>
    <row r="23" customFormat="false" ht="15" hidden="false" customHeight="false" outlineLevel="0" collapsed="false">
      <c r="A23" s="467"/>
      <c r="B23" s="476" t="s">
        <v>246</v>
      </c>
      <c r="C23" s="477" t="n">
        <v>81992</v>
      </c>
      <c r="D23" s="478" t="n">
        <v>86552</v>
      </c>
      <c r="E23" s="479" t="n">
        <v>22218</v>
      </c>
      <c r="F23" s="479" t="n">
        <v>190762</v>
      </c>
    </row>
    <row r="24" customFormat="false" ht="15" hidden="false" customHeight="false" outlineLevel="0" collapsed="false">
      <c r="A24" s="467" t="n">
        <v>2015</v>
      </c>
      <c r="B24" s="468" t="s">
        <v>247</v>
      </c>
      <c r="C24" s="469" t="n">
        <v>85438</v>
      </c>
      <c r="D24" s="470" t="n">
        <v>88354</v>
      </c>
      <c r="E24" s="471" t="n">
        <v>22793</v>
      </c>
      <c r="F24" s="471" t="n">
        <v>196585</v>
      </c>
    </row>
    <row r="25" customFormat="false" ht="15" hidden="false" customHeight="false" outlineLevel="0" collapsed="false">
      <c r="A25" s="467"/>
      <c r="B25" s="472" t="s">
        <v>248</v>
      </c>
      <c r="C25" s="473" t="n">
        <v>86468</v>
      </c>
      <c r="D25" s="474" t="n">
        <v>89868</v>
      </c>
      <c r="E25" s="475" t="n">
        <v>23104</v>
      </c>
      <c r="F25" s="475" t="n">
        <v>199440</v>
      </c>
    </row>
    <row r="26" customFormat="false" ht="15" hidden="false" customHeight="false" outlineLevel="0" collapsed="false">
      <c r="A26" s="467"/>
      <c r="B26" s="472" t="s">
        <v>249</v>
      </c>
      <c r="C26" s="473" t="n">
        <v>78611</v>
      </c>
      <c r="D26" s="474" t="n">
        <v>91183</v>
      </c>
      <c r="E26" s="475" t="n">
        <v>22915</v>
      </c>
      <c r="F26" s="475" t="n">
        <v>192709</v>
      </c>
    </row>
    <row r="27" customFormat="false" ht="15" hidden="false" customHeight="false" outlineLevel="0" collapsed="false">
      <c r="A27" s="467"/>
      <c r="B27" s="476" t="s">
        <v>246</v>
      </c>
      <c r="C27" s="477" t="n">
        <v>80203</v>
      </c>
      <c r="D27" s="478" t="n">
        <v>92369</v>
      </c>
      <c r="E27" s="479" t="n">
        <v>23008</v>
      </c>
      <c r="F27" s="479" t="n">
        <v>195580</v>
      </c>
    </row>
    <row r="28" customFormat="false" ht="15" hidden="false" customHeight="false" outlineLevel="0" collapsed="false">
      <c r="A28" s="467" t="n">
        <v>2016</v>
      </c>
      <c r="B28" s="468" t="s">
        <v>247</v>
      </c>
      <c r="C28" s="469" t="n">
        <v>85564</v>
      </c>
      <c r="D28" s="470" t="n">
        <v>92183</v>
      </c>
      <c r="E28" s="471" t="n">
        <v>22899</v>
      </c>
      <c r="F28" s="471" t="n">
        <v>200646</v>
      </c>
    </row>
    <row r="29" customFormat="false" ht="15" hidden="false" customHeight="false" outlineLevel="0" collapsed="false">
      <c r="A29" s="467"/>
      <c r="B29" s="472" t="s">
        <v>248</v>
      </c>
      <c r="C29" s="473" t="n">
        <v>87386</v>
      </c>
      <c r="D29" s="474" t="n">
        <v>91885</v>
      </c>
      <c r="E29" s="475" t="n">
        <v>22610</v>
      </c>
      <c r="F29" s="475" t="n">
        <v>201881</v>
      </c>
    </row>
    <row r="30" customFormat="false" ht="15" hidden="false" customHeight="false" outlineLevel="0" collapsed="false">
      <c r="A30" s="467"/>
      <c r="B30" s="472" t="s">
        <v>249</v>
      </c>
      <c r="C30" s="473" t="n">
        <v>79587</v>
      </c>
      <c r="D30" s="474" t="n">
        <v>89645</v>
      </c>
      <c r="E30" s="475" t="n">
        <v>21763</v>
      </c>
      <c r="F30" s="475" t="n">
        <v>190995</v>
      </c>
    </row>
    <row r="31" customFormat="false" ht="15" hidden="false" customHeight="false" outlineLevel="0" collapsed="false">
      <c r="A31" s="467"/>
      <c r="B31" s="476" t="s">
        <v>246</v>
      </c>
      <c r="C31" s="477" t="n">
        <v>77240</v>
      </c>
      <c r="D31" s="478" t="n">
        <v>86998</v>
      </c>
      <c r="E31" s="479" t="n">
        <v>21175</v>
      </c>
      <c r="F31" s="479" t="n">
        <v>185413</v>
      </c>
    </row>
    <row r="32" customFormat="false" ht="15" hidden="false" customHeight="false" outlineLevel="0" collapsed="false">
      <c r="A32" s="467" t="n">
        <v>2017</v>
      </c>
      <c r="B32" s="468" t="s">
        <v>247</v>
      </c>
      <c r="C32" s="469" t="n">
        <v>77764</v>
      </c>
      <c r="D32" s="470" t="n">
        <v>83129</v>
      </c>
      <c r="E32" s="471" t="n">
        <v>20553</v>
      </c>
      <c r="F32" s="471" t="n">
        <v>181446</v>
      </c>
    </row>
    <row r="33" customFormat="false" ht="15" hidden="false" customHeight="false" outlineLevel="0" collapsed="false">
      <c r="A33" s="467"/>
      <c r="B33" s="472" t="s">
        <v>248</v>
      </c>
      <c r="C33" s="473" t="n">
        <v>78598</v>
      </c>
      <c r="D33" s="474" t="n">
        <v>83323</v>
      </c>
      <c r="E33" s="475" t="n">
        <v>19893</v>
      </c>
      <c r="F33" s="475" t="n">
        <v>181814</v>
      </c>
    </row>
    <row r="34" customFormat="false" ht="15" hidden="false" customHeight="false" outlineLevel="0" collapsed="false">
      <c r="A34" s="467"/>
      <c r="B34" s="472" t="s">
        <v>249</v>
      </c>
      <c r="C34" s="473" t="n">
        <v>65993</v>
      </c>
      <c r="D34" s="474" t="n">
        <v>70352</v>
      </c>
      <c r="E34" s="475" t="n">
        <v>16445</v>
      </c>
      <c r="F34" s="475" t="n">
        <v>152790</v>
      </c>
    </row>
    <row r="35" customFormat="false" ht="15" hidden="false" customHeight="false" outlineLevel="0" collapsed="false">
      <c r="A35" s="467"/>
      <c r="B35" s="476" t="s">
        <v>246</v>
      </c>
      <c r="C35" s="477" t="n">
        <v>56157</v>
      </c>
      <c r="D35" s="478" t="n">
        <v>59278</v>
      </c>
      <c r="E35" s="479" t="n">
        <v>13353</v>
      </c>
      <c r="F35" s="475" t="n">
        <v>128788</v>
      </c>
    </row>
    <row r="36" customFormat="false" ht="15" hidden="false" customHeight="true" outlineLevel="0" collapsed="false">
      <c r="A36" s="480" t="s">
        <v>265</v>
      </c>
      <c r="B36" s="480"/>
      <c r="C36" s="480"/>
      <c r="D36" s="480"/>
      <c r="E36" s="480"/>
      <c r="F36" s="480"/>
    </row>
    <row r="37" customFormat="false" ht="15" hidden="false" customHeight="true" outlineLevel="0" collapsed="false">
      <c r="A37" s="481" t="s">
        <v>266</v>
      </c>
      <c r="B37" s="481"/>
      <c r="C37" s="481"/>
      <c r="D37" s="481"/>
      <c r="E37" s="481"/>
      <c r="F37" s="481"/>
    </row>
    <row r="38" customFormat="false" ht="15" hidden="false" customHeight="true" outlineLevel="0" collapsed="false">
      <c r="A38" s="481" t="s">
        <v>267</v>
      </c>
      <c r="B38" s="481"/>
      <c r="C38" s="481"/>
      <c r="D38" s="481"/>
      <c r="E38" s="481"/>
      <c r="F38" s="481"/>
    </row>
    <row r="39" customFormat="false" ht="15" hidden="false" customHeight="true" outlineLevel="0" collapsed="false">
      <c r="A39" s="481" t="s">
        <v>268</v>
      </c>
      <c r="B39" s="481"/>
      <c r="C39" s="481"/>
      <c r="D39" s="481"/>
      <c r="E39" s="481"/>
      <c r="F39" s="481"/>
    </row>
    <row r="40" customFormat="false" ht="15" hidden="false" customHeight="true" outlineLevel="0" collapsed="false">
      <c r="A40" s="481" t="s">
        <v>269</v>
      </c>
      <c r="B40" s="481"/>
      <c r="C40" s="481"/>
      <c r="D40" s="481"/>
      <c r="E40" s="481"/>
      <c r="F40" s="481"/>
    </row>
    <row r="41" customFormat="false" ht="15" hidden="false" customHeight="true" outlineLevel="0" collapsed="false">
      <c r="A41" s="481" t="s">
        <v>270</v>
      </c>
      <c r="B41" s="481"/>
      <c r="C41" s="481"/>
      <c r="D41" s="481"/>
      <c r="E41" s="481"/>
      <c r="F41" s="481"/>
    </row>
    <row r="42" customFormat="false" ht="15" hidden="false" customHeight="true" outlineLevel="0" collapsed="false">
      <c r="A42" s="481" t="s">
        <v>271</v>
      </c>
      <c r="B42" s="481"/>
      <c r="C42" s="481"/>
      <c r="D42" s="481"/>
      <c r="E42" s="481"/>
      <c r="F42" s="481"/>
    </row>
  </sheetData>
  <mergeCells count="17">
    <mergeCell ref="A1:F1"/>
    <mergeCell ref="A3:B3"/>
    <mergeCell ref="A4:A7"/>
    <mergeCell ref="A8:A11"/>
    <mergeCell ref="A12:A15"/>
    <mergeCell ref="A16:A19"/>
    <mergeCell ref="A20:A23"/>
    <mergeCell ref="A24:A27"/>
    <mergeCell ref="A28:A31"/>
    <mergeCell ref="A32:A35"/>
    <mergeCell ref="A36:F36"/>
    <mergeCell ref="A37:F37"/>
    <mergeCell ref="A38:F38"/>
    <mergeCell ref="A39:F39"/>
    <mergeCell ref="A40:F40"/>
    <mergeCell ref="A41:F41"/>
    <mergeCell ref="A42:F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4.43"/>
    <col collapsed="false" customWidth="true" hidden="false" outlineLevel="0" max="2" min="2" style="0" width="15.28"/>
    <col collapsed="false" customWidth="true" hidden="false" outlineLevel="0" max="1025" min="3" style="0" width="10.61"/>
  </cols>
  <sheetData>
    <row r="1" customFormat="false" ht="15" hidden="false" customHeight="false" outlineLevel="0" collapsed="false">
      <c r="A1" s="431" t="s">
        <v>272</v>
      </c>
    </row>
    <row r="3" customFormat="false" ht="15" hidden="false" customHeight="false" outlineLevel="0" collapsed="false">
      <c r="A3" s="482"/>
      <c r="B3" s="482" t="s">
        <v>273</v>
      </c>
      <c r="C3" s="482"/>
      <c r="D3" s="483" t="s">
        <v>274</v>
      </c>
      <c r="E3" s="483"/>
      <c r="F3" s="483"/>
    </row>
    <row r="4" customFormat="false" ht="15" hidden="false" customHeight="false" outlineLevel="0" collapsed="false">
      <c r="A4" s="482"/>
      <c r="B4" s="484" t="s">
        <v>275</v>
      </c>
      <c r="C4" s="484" t="s">
        <v>276</v>
      </c>
      <c r="D4" s="484" t="s">
        <v>277</v>
      </c>
      <c r="E4" s="484" t="s">
        <v>278</v>
      </c>
      <c r="F4" s="484" t="s">
        <v>279</v>
      </c>
    </row>
    <row r="5" customFormat="false" ht="15" hidden="false" customHeight="false" outlineLevel="0" collapsed="false">
      <c r="A5" s="485" t="s">
        <v>20</v>
      </c>
      <c r="B5" s="484" t="n">
        <v>54.5</v>
      </c>
      <c r="C5" s="484" t="n">
        <v>45</v>
      </c>
      <c r="D5" s="484" t="n">
        <v>59.3</v>
      </c>
      <c r="E5" s="484" t="n">
        <v>26</v>
      </c>
      <c r="F5" s="484" t="n">
        <v>14.7</v>
      </c>
    </row>
    <row r="6" customFormat="false" ht="15" hidden="false" customHeight="false" outlineLevel="0" collapsed="false">
      <c r="A6" s="485" t="s">
        <v>21</v>
      </c>
      <c r="B6" s="484" t="n">
        <v>33.7</v>
      </c>
      <c r="C6" s="484" t="n">
        <v>65.4</v>
      </c>
      <c r="D6" s="484" t="n">
        <v>72.9</v>
      </c>
      <c r="E6" s="484" t="n">
        <v>21.2</v>
      </c>
      <c r="F6" s="484" t="n">
        <v>5.9</v>
      </c>
    </row>
    <row r="7" customFormat="false" ht="15" hidden="false" customHeight="false" outlineLevel="0" collapsed="false">
      <c r="A7" s="485" t="s">
        <v>22</v>
      </c>
      <c r="B7" s="484" t="n">
        <v>46.6</v>
      </c>
      <c r="C7" s="484" t="n">
        <v>52.6</v>
      </c>
      <c r="D7" s="484" t="n">
        <v>85.4</v>
      </c>
      <c r="E7" s="484" t="n">
        <v>11.3</v>
      </c>
      <c r="F7" s="484" t="n">
        <v>3.3</v>
      </c>
    </row>
    <row r="8" customFormat="false" ht="15" hidden="false" customHeight="false" outlineLevel="0" collapsed="false">
      <c r="A8" s="486" t="s">
        <v>23</v>
      </c>
      <c r="B8" s="484" t="n">
        <v>45.5</v>
      </c>
      <c r="C8" s="484" t="n">
        <v>53.8</v>
      </c>
      <c r="D8" s="484" t="n">
        <v>70.2</v>
      </c>
      <c r="E8" s="484" t="n">
        <v>21.2</v>
      </c>
      <c r="F8" s="484" t="n">
        <v>8.7</v>
      </c>
    </row>
    <row r="9" customFormat="false" ht="15" hidden="false" customHeight="false" outlineLevel="0" collapsed="false">
      <c r="A9" s="487" t="s">
        <v>280</v>
      </c>
    </row>
    <row r="10" customFormat="false" ht="15" hidden="false" customHeight="false" outlineLevel="0" collapsed="false">
      <c r="A10" s="488" t="s">
        <v>281</v>
      </c>
    </row>
    <row r="11" customFormat="false" ht="15" hidden="false" customHeight="false" outlineLevel="0" collapsed="false">
      <c r="A11" s="488" t="s">
        <v>282</v>
      </c>
    </row>
  </sheetData>
  <mergeCells count="3">
    <mergeCell ref="A3:A4"/>
    <mergeCell ref="B3:C3"/>
    <mergeCell ref="D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 zeroHeight="false" outlineLevelRow="0" outlineLevelCol="0"/>
  <cols>
    <col collapsed="false" customWidth="true" hidden="false" outlineLevel="0" max="1" min="1" style="0" width="28.28"/>
    <col collapsed="false" customWidth="true" hidden="false" outlineLevel="0" max="2" min="2" style="0" width="10.61"/>
    <col collapsed="false" customWidth="true" hidden="false" outlineLevel="0" max="3" min="3" style="0" width="27.43"/>
    <col collapsed="false" customWidth="true" hidden="false" outlineLevel="0" max="4" min="4" style="0" width="10.61"/>
    <col collapsed="false" customWidth="true" hidden="false" outlineLevel="0" max="5" min="5" style="0" width="13.43"/>
    <col collapsed="false" customWidth="true" hidden="false" outlineLevel="0" max="1025" min="6" style="0" width="10.61"/>
  </cols>
  <sheetData>
    <row r="1" customFormat="false" ht="27" hidden="false" customHeight="true" outlineLevel="0" collapsed="false">
      <c r="A1" s="28" t="s">
        <v>14</v>
      </c>
      <c r="B1" s="28"/>
      <c r="C1" s="28"/>
      <c r="D1" s="28"/>
      <c r="E1" s="28"/>
    </row>
    <row r="2" customFormat="false" ht="25.5" hidden="false" customHeight="true" outlineLevel="0" collapsed="false">
      <c r="A2" s="29"/>
      <c r="B2" s="30" t="s">
        <v>15</v>
      </c>
      <c r="C2" s="30"/>
      <c r="D2" s="30" t="s">
        <v>16</v>
      </c>
      <c r="E2" s="31" t="s">
        <v>17</v>
      </c>
    </row>
    <row r="3" customFormat="false" ht="15" hidden="false" customHeight="false" outlineLevel="0" collapsed="false">
      <c r="A3" s="32"/>
      <c r="B3" s="33" t="s">
        <v>18</v>
      </c>
      <c r="C3" s="34" t="s">
        <v>19</v>
      </c>
      <c r="D3" s="30"/>
      <c r="E3" s="31"/>
    </row>
    <row r="4" customFormat="false" ht="15" hidden="false" customHeight="false" outlineLevel="0" collapsed="false">
      <c r="A4" s="35" t="s">
        <v>20</v>
      </c>
      <c r="B4" s="36" t="n">
        <v>2426692</v>
      </c>
      <c r="C4" s="37" t="n">
        <v>15.5795214225786</v>
      </c>
      <c r="D4" s="38" t="n">
        <v>2301150</v>
      </c>
      <c r="E4" s="39" t="n">
        <v>2310956</v>
      </c>
    </row>
    <row r="5" customFormat="false" ht="15" hidden="false" customHeight="false" outlineLevel="0" collapsed="false">
      <c r="A5" s="40" t="s">
        <v>21</v>
      </c>
      <c r="B5" s="36" t="n">
        <v>1885820</v>
      </c>
      <c r="C5" s="41" t="n">
        <v>26.2638533900372</v>
      </c>
      <c r="D5" s="38" t="n">
        <v>1709566</v>
      </c>
      <c r="E5" s="39" t="n">
        <v>1761828</v>
      </c>
    </row>
    <row r="6" customFormat="false" ht="15" hidden="false" customHeight="false" outlineLevel="0" collapsed="false">
      <c r="A6" s="40" t="s">
        <v>22</v>
      </c>
      <c r="B6" s="36" t="n">
        <v>1167690</v>
      </c>
      <c r="C6" s="41" t="n">
        <v>22.9846962806909</v>
      </c>
      <c r="D6" s="38" t="n">
        <v>1082630</v>
      </c>
      <c r="E6" s="39" t="n">
        <v>1088244</v>
      </c>
    </row>
    <row r="7" customFormat="false" ht="15" hidden="false" customHeight="false" outlineLevel="0" collapsed="false">
      <c r="A7" s="42" t="s">
        <v>23</v>
      </c>
      <c r="B7" s="43" t="n">
        <v>5480202</v>
      </c>
      <c r="C7" s="44" t="n">
        <v>20.8340130528035</v>
      </c>
      <c r="D7" s="45" t="n">
        <v>5093345</v>
      </c>
      <c r="E7" s="46" t="n">
        <v>5161028</v>
      </c>
    </row>
    <row r="8" customFormat="false" ht="15" hidden="false" customHeight="false" outlineLevel="0" collapsed="false">
      <c r="A8" s="47" t="s">
        <v>24</v>
      </c>
      <c r="B8" s="47"/>
      <c r="C8" s="47"/>
      <c r="D8" s="47"/>
      <c r="E8" s="47"/>
    </row>
    <row r="9" customFormat="false" ht="27" hidden="false" customHeight="true" outlineLevel="0" collapsed="false">
      <c r="A9" s="48" t="s">
        <v>25</v>
      </c>
      <c r="B9" s="48"/>
      <c r="C9" s="48"/>
      <c r="D9" s="48"/>
      <c r="E9" s="48"/>
    </row>
    <row r="10" customFormat="false" ht="26.25" hidden="false" customHeight="true" outlineLevel="0" collapsed="false">
      <c r="A10" s="48" t="s">
        <v>26</v>
      </c>
      <c r="B10" s="48"/>
      <c r="C10" s="48"/>
      <c r="D10" s="48"/>
      <c r="E10" s="48"/>
    </row>
  </sheetData>
  <mergeCells count="7">
    <mergeCell ref="A1:E1"/>
    <mergeCell ref="B2:C2"/>
    <mergeCell ref="D2:D3"/>
    <mergeCell ref="E2:E3"/>
    <mergeCell ref="A8:E8"/>
    <mergeCell ref="A9:E9"/>
    <mergeCell ref="A10:E1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H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RowHeight="15" zeroHeight="false" outlineLevelRow="0" outlineLevelCol="0"/>
  <cols>
    <col collapsed="false" customWidth="true" hidden="false" outlineLevel="0" max="1" min="1" style="0" width="25.71"/>
    <col collapsed="false" customWidth="true" hidden="false" outlineLevel="0" max="2" min="2" style="0" width="28.86"/>
    <col collapsed="false" customWidth="false" hidden="false" outlineLevel="0" max="1025" min="3" style="0" width="11.43"/>
  </cols>
  <sheetData>
    <row r="1" customFormat="false" ht="15" hidden="false" customHeight="true" outlineLevel="0" collapsed="false">
      <c r="A1" s="489" t="s">
        <v>283</v>
      </c>
      <c r="B1" s="489"/>
      <c r="C1" s="489"/>
      <c r="D1" s="489"/>
      <c r="E1" s="489"/>
      <c r="F1" s="489"/>
      <c r="G1" s="489"/>
      <c r="H1" s="489"/>
    </row>
    <row r="2" customFormat="false" ht="15" hidden="false" customHeight="true" outlineLevel="0" collapsed="false">
      <c r="A2" s="490"/>
      <c r="B2" s="490"/>
      <c r="C2" s="490" t="s">
        <v>284</v>
      </c>
      <c r="D2" s="490" t="s">
        <v>285</v>
      </c>
      <c r="E2" s="490" t="s">
        <v>286</v>
      </c>
      <c r="F2" s="490" t="s">
        <v>287</v>
      </c>
      <c r="G2" s="490"/>
      <c r="H2" s="490" t="s">
        <v>288</v>
      </c>
    </row>
    <row r="3" customFormat="false" ht="15" hidden="false" customHeight="false" outlineLevel="0" collapsed="false">
      <c r="A3" s="490"/>
      <c r="B3" s="490"/>
      <c r="C3" s="490"/>
      <c r="D3" s="490"/>
      <c r="E3" s="490"/>
      <c r="F3" s="490" t="s">
        <v>61</v>
      </c>
      <c r="G3" s="490" t="s">
        <v>289</v>
      </c>
      <c r="H3" s="490"/>
    </row>
    <row r="4" customFormat="false" ht="15" hidden="false" customHeight="true" outlineLevel="0" collapsed="false">
      <c r="A4" s="491" t="s">
        <v>46</v>
      </c>
      <c r="B4" s="492" t="s">
        <v>290</v>
      </c>
      <c r="C4" s="493" t="n">
        <v>206.432161947003</v>
      </c>
      <c r="D4" s="493" t="n">
        <v>2724.77434790767</v>
      </c>
      <c r="E4" s="494" t="n">
        <v>4320.73647969052</v>
      </c>
      <c r="F4" s="494" t="n">
        <v>4345.60318702426</v>
      </c>
      <c r="G4" s="495" t="n">
        <v>73.9031637825555</v>
      </c>
      <c r="H4" s="496" t="n">
        <v>0.575520109838235</v>
      </c>
    </row>
    <row r="5" customFormat="false" ht="15" hidden="false" customHeight="false" outlineLevel="0" collapsed="false">
      <c r="A5" s="491"/>
      <c r="B5" s="492" t="s">
        <v>291</v>
      </c>
      <c r="C5" s="493" t="n">
        <v>594.147389969294</v>
      </c>
      <c r="D5" s="493" t="n">
        <v>1006.95899793582</v>
      </c>
      <c r="E5" s="494" t="n">
        <v>1305.2332688588</v>
      </c>
      <c r="F5" s="494" t="n">
        <v>1534.5282777264</v>
      </c>
      <c r="G5" s="495" t="n">
        <v>26.0968362174445</v>
      </c>
      <c r="H5" s="496" t="n">
        <v>17.5673585969868</v>
      </c>
    </row>
    <row r="6" customFormat="false" ht="15" hidden="false" customHeight="false" outlineLevel="0" collapsed="false">
      <c r="A6" s="491"/>
      <c r="B6" s="491" t="s">
        <v>121</v>
      </c>
      <c r="C6" s="497" t="n">
        <v>800.579551916297</v>
      </c>
      <c r="D6" s="497" t="n">
        <v>3731.7333458435</v>
      </c>
      <c r="E6" s="498" t="n">
        <v>5625.96974854932</v>
      </c>
      <c r="F6" s="498" t="n">
        <v>5880.13146475066</v>
      </c>
      <c r="G6" s="499" t="n">
        <v>100</v>
      </c>
      <c r="H6" s="500" t="n">
        <v>4.51765166826343</v>
      </c>
    </row>
    <row r="7" customFormat="false" ht="15" hidden="false" customHeight="true" outlineLevel="0" collapsed="false">
      <c r="A7" s="491" t="s">
        <v>47</v>
      </c>
      <c r="B7" s="492" t="s">
        <v>292</v>
      </c>
      <c r="C7" s="493" t="n">
        <v>4609.61969748664</v>
      </c>
      <c r="D7" s="493" t="n">
        <v>3914.43497841997</v>
      </c>
      <c r="E7" s="494" t="n">
        <v>4116.66429400387</v>
      </c>
      <c r="F7" s="494" t="n">
        <v>4359.99260155083</v>
      </c>
      <c r="G7" s="495" t="n">
        <v>57.9587375324498</v>
      </c>
      <c r="H7" s="496" t="n">
        <v>5.91081249693787</v>
      </c>
    </row>
    <row r="8" customFormat="false" ht="15" hidden="false" customHeight="false" outlineLevel="0" collapsed="false">
      <c r="A8" s="491"/>
      <c r="B8" s="492" t="s">
        <v>87</v>
      </c>
      <c r="C8" s="493" t="n">
        <v>1049.97475264415</v>
      </c>
      <c r="D8" s="501" t="n">
        <v>873.607806342653</v>
      </c>
      <c r="E8" s="502" t="n">
        <v>782.104061895551</v>
      </c>
      <c r="F8" s="502" t="n">
        <v>958.951696663584</v>
      </c>
      <c r="G8" s="495" t="n">
        <v>12.7476431206449</v>
      </c>
      <c r="H8" s="496" t="n">
        <v>22.6117780720145</v>
      </c>
    </row>
    <row r="9" customFormat="false" ht="15" hidden="false" customHeight="false" outlineLevel="0" collapsed="false">
      <c r="A9" s="491"/>
      <c r="B9" s="492" t="s">
        <v>88</v>
      </c>
      <c r="C9" s="493" t="n">
        <v>472.593426589332</v>
      </c>
      <c r="D9" s="501" t="n">
        <v>472.504222180522</v>
      </c>
      <c r="E9" s="502" t="n">
        <v>411.252069632495</v>
      </c>
      <c r="F9" s="502" t="n">
        <v>516.991107633208</v>
      </c>
      <c r="G9" s="495" t="n">
        <v>6.87252356879355</v>
      </c>
      <c r="H9" s="496" t="n">
        <v>25.7114907884119</v>
      </c>
    </row>
    <row r="10" customFormat="false" ht="15" hidden="false" customHeight="false" outlineLevel="0" collapsed="false">
      <c r="A10" s="491"/>
      <c r="B10" s="492" t="s">
        <v>293</v>
      </c>
      <c r="C10" s="493" t="n">
        <v>100.596383486865</v>
      </c>
      <c r="D10" s="501" t="n">
        <v>101.850910114468</v>
      </c>
      <c r="E10" s="502" t="n">
        <v>96.3386460348163</v>
      </c>
      <c r="F10" s="502" t="n">
        <v>116.14313153589</v>
      </c>
      <c r="G10" s="495" t="n">
        <v>1.54392676595163</v>
      </c>
      <c r="H10" s="496" t="n">
        <v>20.5571557378086</v>
      </c>
    </row>
    <row r="11" customFormat="false" ht="15" hidden="false" customHeight="false" outlineLevel="0" collapsed="false">
      <c r="A11" s="491"/>
      <c r="B11" s="492" t="s">
        <v>294</v>
      </c>
      <c r="C11" s="493" t="n">
        <v>229.48549982941</v>
      </c>
      <c r="D11" s="493" t="n">
        <v>175.351566898105</v>
      </c>
      <c r="E11" s="494" t="n">
        <v>185.425996131528</v>
      </c>
      <c r="F11" s="494" t="n">
        <v>264.148538094899</v>
      </c>
      <c r="G11" s="495" t="n">
        <v>3.51140866238557</v>
      </c>
      <c r="H11" s="496" t="n">
        <v>42.4549651104644</v>
      </c>
    </row>
    <row r="12" customFormat="false" ht="15" hidden="false" customHeight="false" outlineLevel="0" collapsed="false">
      <c r="A12" s="491"/>
      <c r="B12" s="492" t="s">
        <v>295</v>
      </c>
      <c r="C12" s="493" t="n">
        <v>1078.26748549983</v>
      </c>
      <c r="D12" s="493" t="n">
        <v>1068.9095515106</v>
      </c>
      <c r="E12" s="494" t="n">
        <v>1216.14591876209</v>
      </c>
      <c r="F12" s="494" t="n">
        <v>1248.79561784164</v>
      </c>
      <c r="G12" s="495" t="n">
        <v>16.6006285011614</v>
      </c>
      <c r="H12" s="496" t="n">
        <v>2.68468598840422</v>
      </c>
    </row>
    <row r="13" customFormat="false" ht="15" hidden="false" customHeight="false" outlineLevel="0" collapsed="false">
      <c r="A13" s="491"/>
      <c r="B13" s="492" t="s">
        <v>296</v>
      </c>
      <c r="C13" s="493" t="n">
        <v>25.1490958717161</v>
      </c>
      <c r="D13" s="493" t="n">
        <v>30.4502720960781</v>
      </c>
      <c r="E13" s="494" t="n">
        <v>67.3334622823985</v>
      </c>
      <c r="F13" s="494" t="n">
        <v>57.5576581062816</v>
      </c>
      <c r="G13" s="495" t="n">
        <v>0.765131848613199</v>
      </c>
      <c r="H13" s="496" t="n">
        <v>-14.5184932494885</v>
      </c>
    </row>
    <row r="14" customFormat="false" ht="15" hidden="false" customHeight="false" outlineLevel="0" collapsed="false">
      <c r="A14" s="491"/>
      <c r="B14" s="491" t="s">
        <v>121</v>
      </c>
      <c r="C14" s="497" t="n">
        <v>7565.68634140794</v>
      </c>
      <c r="D14" s="497" t="n">
        <v>6637.10930756239</v>
      </c>
      <c r="E14" s="498" t="n">
        <v>6875.26444874275</v>
      </c>
      <c r="F14" s="498" t="n">
        <v>7522.58035142634</v>
      </c>
      <c r="G14" s="499" t="n">
        <v>100</v>
      </c>
      <c r="H14" s="500" t="n">
        <v>9.41514188304362</v>
      </c>
    </row>
    <row r="15" customFormat="false" ht="15" hidden="false" customHeight="false" outlineLevel="0" collapsed="false">
      <c r="A15" s="503" t="s">
        <v>48</v>
      </c>
      <c r="B15" s="504"/>
      <c r="C15" s="497" t="n">
        <v>601.482542931878</v>
      </c>
      <c r="D15" s="497" t="n">
        <v>602.705385625821</v>
      </c>
      <c r="E15" s="498" t="n">
        <v>497.231721470019</v>
      </c>
      <c r="F15" s="498" t="n">
        <v>619.772639965853</v>
      </c>
      <c r="G15" s="497" t="s">
        <v>297</v>
      </c>
      <c r="H15" s="500" t="n">
        <v>24.6446300999367</v>
      </c>
    </row>
    <row r="16" customFormat="false" ht="15" hidden="false" customHeight="true" outlineLevel="0" collapsed="false">
      <c r="A16" s="491" t="s">
        <v>49</v>
      </c>
      <c r="B16" s="491"/>
      <c r="C16" s="497" t="n">
        <v>8967.74843625611</v>
      </c>
      <c r="D16" s="497" t="n">
        <v>10971.5480390317</v>
      </c>
      <c r="E16" s="498" t="n">
        <v>12998.4659187621</v>
      </c>
      <c r="F16" s="498" t="n">
        <v>14022.4844561428</v>
      </c>
      <c r="G16" s="497" t="s">
        <v>297</v>
      </c>
      <c r="H16" s="500" t="n">
        <v>7.87799532483812</v>
      </c>
    </row>
    <row r="17" customFormat="false" ht="15" hidden="false" customHeight="false" outlineLevel="0" collapsed="false">
      <c r="A17" s="505" t="s">
        <v>298</v>
      </c>
      <c r="B17" s="506"/>
      <c r="C17" s="507"/>
      <c r="D17" s="507"/>
      <c r="E17" s="507"/>
      <c r="F17" s="507"/>
      <c r="G17" s="507"/>
      <c r="H17" s="507"/>
    </row>
    <row r="18" customFormat="false" ht="15" hidden="false" customHeight="false" outlineLevel="0" collapsed="false">
      <c r="A18" s="508" t="s">
        <v>299</v>
      </c>
      <c r="B18" s="506"/>
      <c r="C18" s="507"/>
      <c r="D18" s="507"/>
      <c r="E18" s="507"/>
      <c r="F18" s="507"/>
      <c r="G18" s="507"/>
      <c r="H18" s="507"/>
    </row>
    <row r="19" customFormat="false" ht="15" hidden="false" customHeight="false" outlineLevel="0" collapsed="false">
      <c r="A19" s="509" t="s">
        <v>300</v>
      </c>
      <c r="B19" s="510"/>
      <c r="C19" s="511"/>
      <c r="D19" s="511"/>
      <c r="E19" s="511"/>
      <c r="F19" s="511"/>
      <c r="G19" s="511"/>
      <c r="H19" s="511"/>
    </row>
    <row r="20" customFormat="false" ht="15" hidden="false" customHeight="false" outlineLevel="0" collapsed="false">
      <c r="A20" s="508" t="s">
        <v>301</v>
      </c>
      <c r="B20" s="512"/>
      <c r="C20" s="512"/>
      <c r="D20" s="512"/>
      <c r="E20" s="512"/>
      <c r="F20" s="512"/>
      <c r="G20" s="512"/>
      <c r="H20" s="512"/>
    </row>
    <row r="21" customFormat="false" ht="15" hidden="false" customHeight="false" outlineLevel="0" collapsed="false">
      <c r="A21" s="508" t="s">
        <v>302</v>
      </c>
      <c r="E21" s="513"/>
    </row>
  </sheetData>
  <mergeCells count="10">
    <mergeCell ref="A1:H1"/>
    <mergeCell ref="A2:B3"/>
    <mergeCell ref="C2:C3"/>
    <mergeCell ref="D2:D3"/>
    <mergeCell ref="E2:E3"/>
    <mergeCell ref="F2:G2"/>
    <mergeCell ref="H2:H3"/>
    <mergeCell ref="A4:A6"/>
    <mergeCell ref="A7:A14"/>
    <mergeCell ref="A16:B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0" activeCellId="0" sqref="J20"/>
    </sheetView>
  </sheetViews>
  <sheetFormatPr defaultRowHeight="15" zeroHeight="false" outlineLevelRow="0" outlineLevelCol="0"/>
  <cols>
    <col collapsed="false" customWidth="true" hidden="false" outlineLevel="0" max="1025" min="1" style="0" width="10.61"/>
  </cols>
  <sheetData>
    <row r="1" customFormat="false" ht="15" hidden="false" customHeight="false" outlineLevel="0" collapsed="false">
      <c r="A1" s="49" t="s">
        <v>27</v>
      </c>
      <c r="B1" s="50"/>
      <c r="C1" s="50"/>
      <c r="D1" s="50"/>
      <c r="E1" s="50"/>
      <c r="F1" s="50"/>
    </row>
    <row r="2" customFormat="false" ht="15" hidden="false" customHeight="false" outlineLevel="0" collapsed="false">
      <c r="A2" s="51" t="s">
        <v>28</v>
      </c>
      <c r="B2" s="50"/>
      <c r="C2" s="50"/>
      <c r="D2" s="50"/>
      <c r="E2" s="50"/>
      <c r="F2" s="50"/>
    </row>
    <row r="5" customFormat="false" ht="15" hidden="false" customHeight="false" outlineLevel="0" collapsed="false">
      <c r="G5" s="52" t="s">
        <v>29</v>
      </c>
    </row>
    <row r="6" customFormat="false" ht="15" hidden="false" customHeight="false" outlineLevel="0" collapsed="false">
      <c r="A6" s="50"/>
      <c r="B6" s="50"/>
      <c r="C6" s="50"/>
      <c r="D6" s="50"/>
      <c r="E6" s="50"/>
      <c r="F6" s="50"/>
      <c r="G6" s="53" t="s">
        <v>30</v>
      </c>
    </row>
    <row r="7" customFormat="false" ht="15" hidden="false" customHeight="false" outlineLevel="0" collapsed="false">
      <c r="A7" s="50"/>
      <c r="B7" s="50"/>
      <c r="C7" s="50"/>
      <c r="D7" s="50"/>
      <c r="E7" s="50"/>
      <c r="F7" s="50"/>
      <c r="G7" s="53" t="s">
        <v>31</v>
      </c>
    </row>
    <row r="8" customFormat="false" ht="15" hidden="false" customHeight="false" outlineLevel="0" collapsed="false">
      <c r="A8" s="50"/>
      <c r="B8" s="50"/>
      <c r="C8" s="50"/>
      <c r="D8" s="50"/>
      <c r="E8" s="50"/>
      <c r="F8" s="50"/>
      <c r="G8" s="53" t="s">
        <v>32</v>
      </c>
    </row>
    <row r="9" customFormat="false" ht="15" hidden="false" customHeight="false" outlineLevel="0" collapsed="false">
      <c r="A9" s="50"/>
      <c r="B9" s="50"/>
      <c r="C9" s="50"/>
      <c r="D9" s="50"/>
      <c r="E9" s="50"/>
      <c r="F9" s="50"/>
      <c r="G9" s="53" t="s">
        <v>33</v>
      </c>
    </row>
    <row r="10" customFormat="false" ht="15" hidden="false" customHeight="false" outlineLevel="0" collapsed="false">
      <c r="A10" s="50"/>
      <c r="B10" s="50"/>
      <c r="C10" s="50"/>
      <c r="D10" s="50"/>
      <c r="E10" s="50"/>
      <c r="F10" s="50"/>
      <c r="G10" s="53" t="s">
        <v>34</v>
      </c>
    </row>
    <row r="11" customFormat="false" ht="15" hidden="false" customHeight="false" outlineLevel="0" collapsed="false">
      <c r="A11" s="50"/>
      <c r="B11" s="50"/>
      <c r="C11" s="50"/>
      <c r="D11" s="50"/>
      <c r="E11" s="50"/>
      <c r="F11" s="50"/>
      <c r="G11" s="53" t="s">
        <v>35</v>
      </c>
    </row>
    <row r="12" customFormat="false" ht="15" hidden="false" customHeight="false" outlineLevel="0" collapsed="false">
      <c r="A12" s="50"/>
      <c r="B12" s="50"/>
      <c r="C12" s="50"/>
      <c r="D12" s="50"/>
      <c r="E12" s="50"/>
      <c r="F12" s="50"/>
      <c r="G12" s="53"/>
    </row>
    <row r="13" customFormat="false" ht="15" hidden="false" customHeight="false" outlineLevel="0" collapsed="false">
      <c r="A13" s="50"/>
      <c r="B13" s="50"/>
      <c r="C13" s="50"/>
      <c r="D13" s="50"/>
      <c r="E13" s="50"/>
      <c r="F13" s="50"/>
      <c r="G13" s="53" t="s">
        <v>36</v>
      </c>
    </row>
    <row r="14" customFormat="false" ht="15" hidden="false" customHeight="false" outlineLevel="0" collapsed="false">
      <c r="A14" s="50"/>
      <c r="B14" s="50"/>
      <c r="C14" s="50"/>
      <c r="D14" s="50"/>
      <c r="E14" s="50"/>
      <c r="F14" s="50"/>
      <c r="G14" s="53" t="s">
        <v>37</v>
      </c>
    </row>
    <row r="15" customFormat="false" ht="15" hidden="false" customHeight="false" outlineLevel="0" collapsed="false">
      <c r="A15" s="50"/>
      <c r="B15" s="50"/>
      <c r="C15" s="50"/>
      <c r="D15" s="50"/>
      <c r="E15" s="50"/>
      <c r="F15" s="50"/>
      <c r="G15" s="53" t="s">
        <v>38</v>
      </c>
    </row>
    <row r="16" customFormat="false" ht="15" hidden="false" customHeight="false" outlineLevel="0" collapsed="false">
      <c r="A16" s="50"/>
      <c r="B16" s="50"/>
      <c r="C16" s="50"/>
      <c r="D16" s="50"/>
      <c r="E16" s="50"/>
      <c r="F16" s="50"/>
      <c r="G16" s="53" t="s">
        <v>39</v>
      </c>
    </row>
    <row r="17" customFormat="false" ht="15" hidden="false" customHeight="false" outlineLevel="0" collapsed="false">
      <c r="A17" s="50"/>
      <c r="B17" s="50"/>
      <c r="C17" s="50"/>
      <c r="D17" s="50"/>
      <c r="E17" s="50"/>
      <c r="F17" s="50"/>
      <c r="G17" s="53" t="s">
        <v>40</v>
      </c>
    </row>
    <row r="18" customFormat="false" ht="15" hidden="false" customHeight="false" outlineLevel="0" collapsed="false">
      <c r="A18" s="50"/>
      <c r="B18" s="50"/>
      <c r="C18" s="50"/>
      <c r="D18" s="50"/>
      <c r="E18" s="50"/>
      <c r="F18" s="50"/>
      <c r="G18" s="53" t="s">
        <v>41</v>
      </c>
    </row>
    <row r="19" customFormat="false" ht="15" hidden="false" customHeight="false" outlineLevel="0" collapsed="false">
      <c r="A19" s="50"/>
      <c r="B19" s="50"/>
      <c r="C19" s="50"/>
      <c r="D19" s="50"/>
      <c r="E19" s="50"/>
      <c r="F19" s="50"/>
    </row>
    <row r="20" customFormat="false" ht="15" hidden="false" customHeight="false" outlineLevel="0" collapsed="false">
      <c r="A20" s="54"/>
      <c r="B20" s="54"/>
      <c r="C20" s="54"/>
      <c r="D20" s="54"/>
      <c r="E20" s="54"/>
      <c r="F20" s="54"/>
    </row>
    <row r="21" customFormat="false" ht="15" hidden="false" customHeight="false" outlineLevel="0" collapsed="false">
      <c r="A21" s="54"/>
      <c r="B21" s="55"/>
      <c r="C21" s="55"/>
      <c r="D21" s="55"/>
      <c r="E21" s="55"/>
      <c r="F21" s="55"/>
    </row>
    <row r="22" customFormat="false" ht="28.5" hidden="false" customHeight="true" outlineLevel="0" collapsed="false">
      <c r="A22" s="56" t="s">
        <v>42</v>
      </c>
      <c r="B22" s="56"/>
      <c r="C22" s="56"/>
      <c r="D22" s="56"/>
      <c r="E22" s="56"/>
      <c r="F22" s="56"/>
    </row>
    <row r="23" customFormat="false" ht="29.25" hidden="false" customHeight="true" outlineLevel="0" collapsed="false">
      <c r="A23" s="57" t="s">
        <v>43</v>
      </c>
      <c r="B23" s="57"/>
      <c r="C23" s="57"/>
      <c r="D23" s="57"/>
      <c r="E23" s="57"/>
      <c r="F23" s="57"/>
    </row>
    <row r="24" customFormat="false" ht="21.75" hidden="false" customHeight="true" outlineLevel="0" collapsed="false">
      <c r="A24" s="57" t="s">
        <v>44</v>
      </c>
      <c r="B24" s="57"/>
      <c r="C24" s="57"/>
      <c r="D24" s="57"/>
      <c r="E24" s="57"/>
      <c r="F24" s="57"/>
    </row>
    <row r="25" customFormat="false" ht="25.5" hidden="false" customHeight="true" outlineLevel="0" collapsed="false">
      <c r="A25" s="57"/>
      <c r="B25" s="57"/>
      <c r="C25" s="57"/>
      <c r="D25" s="57"/>
      <c r="E25" s="57"/>
      <c r="F25" s="57"/>
    </row>
  </sheetData>
  <mergeCells count="5">
    <mergeCell ref="A20:F20"/>
    <mergeCell ref="A22:F22"/>
    <mergeCell ref="A23:F23"/>
    <mergeCell ref="A24:F24"/>
    <mergeCell ref="A25:F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7030A0"/>
    <pageSetUpPr fitToPage="false"/>
  </sheetPr>
  <dimension ref="A1:S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5" zeroHeight="false" outlineLevelRow="0" outlineLevelCol="0"/>
  <cols>
    <col collapsed="false" customWidth="true" hidden="false" outlineLevel="0" max="1025" min="1" style="0" width="10.61"/>
  </cols>
  <sheetData>
    <row r="1" customFormat="false" ht="15" hidden="false" customHeight="false" outlineLevel="0" collapsed="false">
      <c r="A1" s="58" t="s">
        <v>45</v>
      </c>
      <c r="B1" s="50"/>
      <c r="C1" s="50"/>
      <c r="D1" s="50"/>
      <c r="E1" s="50"/>
      <c r="F1" s="50"/>
      <c r="G1" s="50"/>
      <c r="H1" s="50"/>
      <c r="I1" s="50"/>
      <c r="J1" s="50"/>
      <c r="K1" s="50"/>
      <c r="L1" s="50"/>
      <c r="M1" s="50"/>
      <c r="N1" s="50"/>
      <c r="O1" s="50"/>
      <c r="P1" s="50"/>
      <c r="Q1" s="50"/>
      <c r="R1" s="50"/>
      <c r="S1" s="50"/>
    </row>
    <row r="2" customFormat="false" ht="15" hidden="false" customHeight="false" outlineLevel="0" collapsed="false">
      <c r="A2" s="58"/>
      <c r="B2" s="50"/>
      <c r="C2" s="50"/>
      <c r="D2" s="50"/>
      <c r="E2" s="50"/>
      <c r="F2" s="50"/>
      <c r="G2" s="50"/>
      <c r="H2" s="50"/>
      <c r="I2" s="50"/>
      <c r="J2" s="50"/>
      <c r="K2" s="50"/>
      <c r="L2" s="50"/>
      <c r="M2" s="50"/>
      <c r="N2" s="50"/>
      <c r="O2" s="50"/>
      <c r="P2" s="50"/>
      <c r="Q2" s="50"/>
      <c r="R2" s="50"/>
      <c r="S2" s="50"/>
    </row>
    <row r="3" customFormat="false" ht="15" hidden="false" customHeight="false" outlineLevel="0" collapsed="false">
      <c r="A3" s="59"/>
      <c r="B3" s="60" t="s">
        <v>46</v>
      </c>
      <c r="C3" s="60" t="s">
        <v>47</v>
      </c>
      <c r="D3" s="60" t="s">
        <v>48</v>
      </c>
      <c r="E3" s="60" t="s">
        <v>49</v>
      </c>
      <c r="F3" s="60" t="s">
        <v>11</v>
      </c>
      <c r="G3" s="50"/>
      <c r="H3" s="50"/>
      <c r="I3" s="50"/>
      <c r="J3" s="50"/>
      <c r="K3" s="50"/>
      <c r="L3" s="50"/>
      <c r="M3" s="50"/>
      <c r="N3" s="50"/>
      <c r="O3" s="50"/>
      <c r="P3" s="50"/>
      <c r="Q3" s="50"/>
      <c r="R3" s="50"/>
      <c r="S3" s="50"/>
    </row>
    <row r="4" customFormat="false" ht="15" hidden="false" customHeight="false" outlineLevel="0" collapsed="false">
      <c r="A4" s="61" t="n">
        <v>2006</v>
      </c>
      <c r="B4" s="62" t="n">
        <v>100</v>
      </c>
      <c r="C4" s="62" t="n">
        <v>100</v>
      </c>
      <c r="D4" s="62" t="n">
        <v>100</v>
      </c>
      <c r="E4" s="62" t="n">
        <v>100</v>
      </c>
      <c r="F4" s="62" t="n">
        <v>100</v>
      </c>
      <c r="G4" s="50"/>
      <c r="H4" s="50"/>
      <c r="I4" s="50"/>
      <c r="J4" s="50"/>
      <c r="K4" s="50"/>
      <c r="L4" s="50"/>
      <c r="M4" s="50"/>
      <c r="N4" s="50"/>
      <c r="O4" s="50"/>
      <c r="P4" s="50"/>
      <c r="Q4" s="50"/>
      <c r="R4" s="50"/>
      <c r="S4" s="50"/>
    </row>
    <row r="5" customFormat="false" ht="15" hidden="false" customHeight="false" outlineLevel="0" collapsed="false">
      <c r="A5" s="61" t="n">
        <v>2007</v>
      </c>
      <c r="B5" s="62" t="n">
        <v>97.6639871510048</v>
      </c>
      <c r="C5" s="62" t="n">
        <v>105.719195046824</v>
      </c>
      <c r="D5" s="62" t="n">
        <v>101.649616743747</v>
      </c>
      <c r="E5" s="62" t="n">
        <v>100.896229999451</v>
      </c>
      <c r="F5" s="62" t="n">
        <v>101.377374416579</v>
      </c>
      <c r="G5" s="50"/>
      <c r="H5" s="50"/>
      <c r="I5" s="50"/>
      <c r="J5" s="50"/>
      <c r="K5" s="50"/>
      <c r="L5" s="50"/>
      <c r="M5" s="50"/>
      <c r="N5" s="50"/>
      <c r="O5" s="50"/>
      <c r="P5" s="50"/>
      <c r="Q5" s="50"/>
      <c r="R5" s="50"/>
      <c r="S5" s="50"/>
    </row>
    <row r="6" customFormat="false" ht="15" hidden="false" customHeight="false" outlineLevel="0" collapsed="false">
      <c r="A6" s="61" t="n">
        <v>2008</v>
      </c>
      <c r="B6" s="62" t="n">
        <v>94.6936759228894</v>
      </c>
      <c r="C6" s="62" t="n">
        <v>109.86507139372</v>
      </c>
      <c r="D6" s="62" t="n">
        <v>102.747245982037</v>
      </c>
      <c r="E6" s="62" t="n">
        <v>100.889947793742</v>
      </c>
      <c r="F6" s="62" t="n">
        <v>100.825104722378</v>
      </c>
      <c r="G6" s="50"/>
      <c r="H6" s="50"/>
      <c r="I6" s="50"/>
      <c r="J6" s="50"/>
      <c r="K6" s="50"/>
      <c r="L6" s="50"/>
      <c r="M6" s="50"/>
      <c r="N6" s="50"/>
      <c r="O6" s="50"/>
      <c r="P6" s="50"/>
      <c r="Q6" s="50"/>
      <c r="R6" s="50"/>
      <c r="S6" s="50"/>
    </row>
    <row r="7" customFormat="false" ht="15" hidden="false" customHeight="false" outlineLevel="0" collapsed="false">
      <c r="A7" s="61" t="n">
        <v>2009</v>
      </c>
      <c r="B7" s="62" t="n">
        <v>93.7304163960546</v>
      </c>
      <c r="C7" s="62" t="n">
        <v>112.139415466632</v>
      </c>
      <c r="D7" s="62" t="n">
        <v>103.786626710399</v>
      </c>
      <c r="E7" s="62" t="n">
        <v>101.305382157482</v>
      </c>
      <c r="F7" s="62" t="n">
        <v>99.9956877366354</v>
      </c>
      <c r="G7" s="50"/>
      <c r="H7" s="50"/>
      <c r="I7" s="50"/>
      <c r="J7" s="50"/>
      <c r="K7" s="50"/>
      <c r="L7" s="50"/>
      <c r="M7" s="50"/>
      <c r="N7" s="50"/>
      <c r="O7" s="50"/>
      <c r="P7" s="50"/>
      <c r="Q7" s="50"/>
      <c r="R7" s="50"/>
      <c r="S7" s="50"/>
    </row>
    <row r="8" customFormat="false" ht="15" hidden="false" customHeight="false" outlineLevel="0" collapsed="false">
      <c r="A8" s="61" t="n">
        <v>2010</v>
      </c>
      <c r="B8" s="62" t="n">
        <v>92.762364157764</v>
      </c>
      <c r="C8" s="62" t="n">
        <v>112.421365103053</v>
      </c>
      <c r="D8" s="62" t="n">
        <v>105.183927957485</v>
      </c>
      <c r="E8" s="62" t="n">
        <v>101.185813350026</v>
      </c>
      <c r="F8" s="62" t="n">
        <v>100.558231867026</v>
      </c>
      <c r="G8" s="50"/>
      <c r="H8" s="50"/>
      <c r="I8" s="50"/>
      <c r="J8" s="50"/>
      <c r="K8" s="50"/>
      <c r="L8" s="50"/>
      <c r="M8" s="50"/>
      <c r="N8" s="50"/>
      <c r="O8" s="50"/>
      <c r="P8" s="50"/>
      <c r="Q8" s="50"/>
      <c r="R8" s="50"/>
      <c r="S8" s="50"/>
    </row>
    <row r="9" customFormat="false" ht="15" hidden="false" customHeight="false" outlineLevel="0" collapsed="false">
      <c r="A9" s="61" t="n">
        <v>2011</v>
      </c>
      <c r="B9" s="62" t="n">
        <v>91.1700518178906</v>
      </c>
      <c r="C9" s="62" t="n">
        <v>113.640291360373</v>
      </c>
      <c r="D9" s="62" t="n">
        <v>106.97248870784</v>
      </c>
      <c r="E9" s="62" t="n">
        <v>101.116709087229</v>
      </c>
      <c r="F9" s="62" t="n">
        <v>101.004457380401</v>
      </c>
      <c r="G9" s="50"/>
      <c r="H9" s="50"/>
      <c r="I9" s="50"/>
      <c r="J9" s="50"/>
      <c r="K9" s="50"/>
      <c r="L9" s="50"/>
      <c r="M9" s="50"/>
      <c r="N9" s="63"/>
      <c r="O9" s="50"/>
      <c r="P9" s="50"/>
      <c r="Q9" s="50"/>
      <c r="R9" s="50"/>
      <c r="S9" s="50"/>
    </row>
    <row r="10" customFormat="false" ht="15" hidden="false" customHeight="false" outlineLevel="0" collapsed="false">
      <c r="A10" s="61" t="n">
        <v>2012</v>
      </c>
      <c r="B10" s="62" t="n">
        <v>90.5657550577258</v>
      </c>
      <c r="C10" s="62" t="n">
        <v>115.611704075792</v>
      </c>
      <c r="D10" s="62" t="n">
        <v>107.687666754118</v>
      </c>
      <c r="E10" s="62" t="n">
        <v>101.554883530916</v>
      </c>
      <c r="F10" s="62" t="n">
        <v>101.320002564859</v>
      </c>
      <c r="G10" s="50"/>
      <c r="H10" s="50"/>
      <c r="I10" s="50"/>
      <c r="J10" s="50"/>
      <c r="K10" s="50"/>
      <c r="L10" s="50"/>
      <c r="M10" s="50"/>
      <c r="N10" s="50"/>
      <c r="O10" s="50"/>
      <c r="P10" s="50"/>
      <c r="Q10" s="50"/>
      <c r="R10" s="50"/>
      <c r="S10" s="63"/>
    </row>
    <row r="11" customFormat="false" ht="15" hidden="false" customHeight="false" outlineLevel="0" collapsed="false">
      <c r="A11" s="61" t="n">
        <v>2013</v>
      </c>
      <c r="B11" s="62" t="n">
        <v>90.5936433550943</v>
      </c>
      <c r="C11" s="62" t="n">
        <v>116.625220525338</v>
      </c>
      <c r="D11" s="62" t="n">
        <v>109.176366069627</v>
      </c>
      <c r="E11" s="62" t="n">
        <v>102.171517758328</v>
      </c>
      <c r="F11" s="62" t="n">
        <v>102.01165211059</v>
      </c>
      <c r="G11" s="50"/>
      <c r="H11" s="50"/>
      <c r="I11" s="50"/>
      <c r="J11" s="50"/>
      <c r="K11" s="50"/>
      <c r="L11" s="50"/>
      <c r="M11" s="50"/>
      <c r="N11" s="50"/>
      <c r="O11" s="50"/>
      <c r="P11" s="50"/>
      <c r="Q11" s="50"/>
      <c r="R11" s="50"/>
      <c r="S11" s="50"/>
    </row>
    <row r="12" customFormat="false" ht="15" hidden="false" customHeight="false" outlineLevel="0" collapsed="false">
      <c r="A12" s="61" t="n">
        <v>2014</v>
      </c>
      <c r="B12" s="62" t="n">
        <v>90.2908722999015</v>
      </c>
      <c r="C12" s="62" t="n">
        <v>117.612789165983</v>
      </c>
      <c r="D12" s="62" t="n">
        <v>109.970061213028</v>
      </c>
      <c r="E12" s="62" t="n">
        <v>102.477464938145</v>
      </c>
      <c r="F12" s="62" t="n">
        <v>102.153394332486</v>
      </c>
      <c r="G12" s="64"/>
      <c r="H12" s="64"/>
      <c r="I12" s="64"/>
      <c r="J12" s="64"/>
      <c r="K12" s="64"/>
      <c r="L12" s="50"/>
      <c r="M12" s="50"/>
      <c r="N12" s="50"/>
      <c r="O12" s="50"/>
      <c r="P12" s="50"/>
      <c r="Q12" s="50"/>
      <c r="R12" s="50"/>
      <c r="S12" s="50"/>
    </row>
    <row r="13" customFormat="false" ht="15" hidden="false" customHeight="false" outlineLevel="0" collapsed="false">
      <c r="A13" s="61" t="n">
        <v>2015</v>
      </c>
      <c r="B13" s="62" t="n">
        <v>90.4966192515294</v>
      </c>
      <c r="C13" s="62" t="n">
        <v>117.280992422992</v>
      </c>
      <c r="D13" s="62" t="n">
        <v>110.177577449208</v>
      </c>
      <c r="E13" s="62" t="n">
        <v>102.520688018141</v>
      </c>
      <c r="F13" s="62" t="n">
        <v>102.511499681455</v>
      </c>
      <c r="G13" s="50"/>
      <c r="H13" s="50"/>
      <c r="I13" s="50"/>
      <c r="J13" s="50"/>
      <c r="K13" s="50"/>
      <c r="L13" s="50"/>
      <c r="M13" s="50"/>
      <c r="N13" s="50"/>
      <c r="O13" s="50"/>
      <c r="P13" s="50"/>
      <c r="Q13" s="50"/>
      <c r="R13" s="50"/>
      <c r="S13" s="50"/>
    </row>
    <row r="14" customFormat="false" ht="15" hidden="false" customHeight="false" outlineLevel="0" collapsed="false">
      <c r="A14" s="61" t="n">
        <v>2016</v>
      </c>
      <c r="B14" s="62" t="n">
        <v>91.5782247872244</v>
      </c>
      <c r="C14" s="62" t="n">
        <v>117.064346841506</v>
      </c>
      <c r="D14" s="62" t="n">
        <v>110.595451312296</v>
      </c>
      <c r="E14" s="62" t="n">
        <v>103.077114639345</v>
      </c>
      <c r="F14" s="62" t="n">
        <v>103.444073506466</v>
      </c>
      <c r="G14" s="50"/>
      <c r="H14" s="50"/>
      <c r="I14" s="50"/>
      <c r="J14" s="50"/>
      <c r="K14" s="50"/>
      <c r="L14" s="50"/>
      <c r="M14" s="50"/>
      <c r="N14" s="50"/>
      <c r="O14" s="50"/>
      <c r="P14" s="50"/>
      <c r="Q14" s="50"/>
      <c r="R14" s="50"/>
      <c r="S14" s="50"/>
    </row>
    <row r="15" customFormat="false" ht="15" hidden="false" customHeight="false" outlineLevel="0" collapsed="false">
      <c r="A15" s="65"/>
      <c r="B15" s="66"/>
      <c r="C15" s="66"/>
      <c r="D15" s="66"/>
      <c r="E15" s="66"/>
      <c r="F15" s="66"/>
      <c r="G15" s="50"/>
      <c r="H15" s="50"/>
      <c r="I15" s="50"/>
      <c r="J15" s="50"/>
      <c r="K15" s="50"/>
      <c r="L15" s="50"/>
      <c r="M15" s="50"/>
      <c r="N15" s="50"/>
      <c r="O15" s="50"/>
      <c r="P15" s="50"/>
      <c r="Q15" s="50"/>
      <c r="R15" s="50"/>
      <c r="S15" s="50"/>
    </row>
    <row r="16" customFormat="false" ht="15" hidden="false" customHeight="false" outlineLevel="0" collapsed="false">
      <c r="A16" s="67" t="s">
        <v>50</v>
      </c>
      <c r="B16" s="68" t="n">
        <v>2649857</v>
      </c>
      <c r="C16" s="68" t="n">
        <v>1610926</v>
      </c>
      <c r="D16" s="68" t="n">
        <v>1055821</v>
      </c>
      <c r="E16" s="68" t="n">
        <v>5316604</v>
      </c>
      <c r="F16" s="68" t="n">
        <v>26668.13</v>
      </c>
      <c r="G16" s="50"/>
      <c r="H16" s="50"/>
      <c r="I16" s="50"/>
      <c r="J16" s="50"/>
      <c r="K16" s="50"/>
      <c r="L16" s="50"/>
      <c r="M16" s="50"/>
      <c r="N16" s="50"/>
      <c r="O16" s="50"/>
      <c r="P16" s="50"/>
      <c r="Q16" s="50"/>
      <c r="R16" s="50"/>
      <c r="S16" s="50"/>
    </row>
    <row r="17" customFormat="false" ht="15" hidden="false" customHeight="false" outlineLevel="0" collapsed="false">
      <c r="A17" s="67" t="s">
        <v>51</v>
      </c>
      <c r="B17" s="68" t="n">
        <v>2426692</v>
      </c>
      <c r="C17" s="68" t="n">
        <v>1885820</v>
      </c>
      <c r="D17" s="68" t="n">
        <v>1167690</v>
      </c>
      <c r="E17" s="68" t="n">
        <v>5480202</v>
      </c>
      <c r="F17" s="68" t="n">
        <v>27586.6</v>
      </c>
      <c r="G17" s="69"/>
      <c r="H17" s="69"/>
      <c r="I17" s="69"/>
      <c r="J17" s="69"/>
      <c r="K17" s="69"/>
      <c r="L17" s="69"/>
    </row>
    <row r="18" customFormat="false" ht="15" hidden="false" customHeight="false" outlineLevel="0" collapsed="false">
      <c r="A18" s="67" t="s">
        <v>52</v>
      </c>
      <c r="B18" s="68" t="n">
        <v>2398031</v>
      </c>
      <c r="C18" s="68" t="n">
        <v>1889310</v>
      </c>
      <c r="D18" s="68" t="n">
        <v>1163278</v>
      </c>
      <c r="E18" s="68" t="n">
        <v>5450619</v>
      </c>
      <c r="F18" s="68" t="n">
        <v>27337.9</v>
      </c>
      <c r="G18" s="70"/>
      <c r="H18" s="70"/>
      <c r="I18" s="70"/>
      <c r="J18" s="70"/>
      <c r="K18" s="70"/>
      <c r="L18" s="70"/>
    </row>
    <row r="19" customFormat="false" ht="15" hidden="false" customHeight="false" outlineLevel="0" collapsed="false">
      <c r="A19" s="71" t="s">
        <v>53</v>
      </c>
      <c r="B19" s="72" t="n">
        <f aca="false">(B17/B18-1)*100</f>
        <v>1.19518888621539</v>
      </c>
      <c r="C19" s="72" t="n">
        <f aca="false">(C17/C18-1)*100</f>
        <v>-0.184723523402719</v>
      </c>
      <c r="D19" s="72" t="n">
        <f aca="false">(D17/D18-1)*100</f>
        <v>0.37927305424843</v>
      </c>
      <c r="E19" s="72" t="n">
        <f aca="false">(E17/E18-1)*100</f>
        <v>0.542745695488889</v>
      </c>
      <c r="F19" s="72" t="n">
        <f aca="false">(F17/F18-1)*100</f>
        <v>0.909726057963467</v>
      </c>
      <c r="G19" s="50"/>
      <c r="H19" s="50"/>
      <c r="I19" s="50"/>
      <c r="J19" s="50"/>
      <c r="K19" s="50"/>
      <c r="L19" s="50"/>
    </row>
    <row r="20" customFormat="false" ht="15" hidden="false" customHeight="false" outlineLevel="0" collapsed="false">
      <c r="A20" s="67" t="s">
        <v>54</v>
      </c>
      <c r="B20" s="73" t="n">
        <f aca="false">100*(POWER(B17/B16,1/(2016-2006))-1)</f>
        <v>-0.87590800959475</v>
      </c>
      <c r="C20" s="73" t="n">
        <f aca="false">100*(POWER(C17/C16,1/(2016-2006))-1)</f>
        <v>1.58801271058164</v>
      </c>
      <c r="D20" s="73" t="n">
        <f aca="false">100*(POWER(D17/D16,1/(2016-2006))-1)</f>
        <v>1.01217594397902</v>
      </c>
      <c r="E20" s="73" t="n">
        <f aca="false">100*(POWER(E17/E16,1/(2016-2006))-1)</f>
        <v>0.303531807094659</v>
      </c>
      <c r="F20" s="73" t="n">
        <f aca="false">100*(POWER(F17/F16,1/(2016-2006))-1)</f>
        <v>0.339183209631755</v>
      </c>
      <c r="G20" s="50"/>
      <c r="H20" s="50"/>
      <c r="I20" s="50"/>
      <c r="J20" s="50"/>
      <c r="K20" s="50"/>
      <c r="L20" s="50"/>
    </row>
    <row r="21" customFormat="false" ht="15" hidden="false" customHeight="false" outlineLevel="0" collapsed="false">
      <c r="A21" s="74"/>
      <c r="B21" s="50"/>
      <c r="C21" s="50"/>
      <c r="D21" s="50"/>
      <c r="E21" s="50"/>
      <c r="F21" s="50"/>
      <c r="G21" s="50"/>
      <c r="H21" s="50"/>
      <c r="I21" s="50"/>
      <c r="J21" s="50"/>
      <c r="K21" s="50"/>
      <c r="L21" s="50"/>
    </row>
    <row r="22" customFormat="false" ht="15" hidden="false" customHeight="false" outlineLevel="0" collapsed="false">
      <c r="A22" s="75" t="s">
        <v>43</v>
      </c>
      <c r="B22" s="69"/>
      <c r="C22" s="69"/>
      <c r="D22" s="69"/>
      <c r="E22" s="69"/>
      <c r="F22" s="69"/>
      <c r="G22" s="50"/>
      <c r="H22" s="50"/>
      <c r="I22" s="50"/>
      <c r="J22" s="50"/>
      <c r="K22" s="50"/>
      <c r="L22" s="50"/>
    </row>
    <row r="23" customFormat="false" ht="15" hidden="false" customHeight="false" outlineLevel="0" collapsed="false">
      <c r="A23" s="75" t="s">
        <v>55</v>
      </c>
      <c r="B23" s="70"/>
      <c r="C23" s="70"/>
      <c r="D23" s="70"/>
      <c r="E23" s="70"/>
      <c r="F23" s="70"/>
      <c r="G23" s="50"/>
      <c r="H23" s="50"/>
      <c r="I23" s="50"/>
      <c r="J23" s="50"/>
      <c r="K23" s="50"/>
      <c r="L23" s="50"/>
    </row>
    <row r="24" customFormat="false" ht="15" hidden="false" customHeight="false" outlineLevel="0" collapsed="false">
      <c r="A24" s="51"/>
      <c r="B24" s="50"/>
      <c r="C24" s="50"/>
      <c r="D24" s="50"/>
      <c r="E24" s="50"/>
      <c r="F24" s="50"/>
      <c r="G24" s="50"/>
      <c r="H24" s="50"/>
      <c r="I24" s="50"/>
      <c r="J24" s="50"/>
      <c r="K24" s="50"/>
      <c r="L24" s="50"/>
    </row>
    <row r="25" customFormat="false" ht="15" hidden="false" customHeight="false" outlineLevel="0" collapsed="false">
      <c r="A25" s="50"/>
      <c r="B25" s="76"/>
      <c r="C25" s="76"/>
      <c r="D25" s="76"/>
      <c r="E25" s="76"/>
      <c r="F25" s="76"/>
      <c r="G25" s="50"/>
      <c r="H25" s="50"/>
      <c r="I25" s="50"/>
      <c r="J25" s="50"/>
      <c r="K25" s="50"/>
      <c r="L25" s="50"/>
    </row>
    <row r="26" customFormat="false" ht="15" hidden="false" customHeight="false" outlineLevel="0" collapsed="false">
      <c r="A26" s="50"/>
      <c r="B26" s="76"/>
      <c r="C26" s="76"/>
      <c r="D26" s="76"/>
      <c r="E26" s="76"/>
      <c r="F26" s="76"/>
      <c r="G26" s="50"/>
      <c r="H26" s="50"/>
      <c r="I26" s="50"/>
      <c r="J26" s="50"/>
      <c r="K26" s="50"/>
      <c r="L26" s="50"/>
    </row>
    <row r="27" customFormat="false" ht="15" hidden="false" customHeight="false" outlineLevel="0" collapsed="false">
      <c r="A27" s="50"/>
      <c r="B27" s="76"/>
      <c r="C27" s="76"/>
      <c r="D27" s="76"/>
      <c r="E27" s="76"/>
      <c r="F27" s="76"/>
      <c r="G27" s="50"/>
      <c r="H27" s="50"/>
      <c r="I27" s="50"/>
      <c r="J27" s="50"/>
      <c r="K27" s="50"/>
      <c r="L27" s="50"/>
    </row>
    <row r="28" customFormat="false" ht="15" hidden="false" customHeight="false" outlineLevel="0" collapsed="false">
      <c r="A28" s="77" t="s">
        <v>56</v>
      </c>
      <c r="B28" s="50"/>
      <c r="C28" s="50"/>
      <c r="D28" s="50"/>
      <c r="E28" s="50"/>
      <c r="F28" s="50"/>
      <c r="G28" s="50"/>
      <c r="H28" s="50"/>
      <c r="I28" s="50"/>
      <c r="J28" s="50"/>
      <c r="K28" s="50"/>
      <c r="L28" s="50"/>
    </row>
    <row r="29" customFormat="false" ht="15" hidden="false" customHeight="false" outlineLevel="0" collapsed="false">
      <c r="A29" s="50"/>
      <c r="B29" s="76"/>
      <c r="C29" s="76"/>
      <c r="D29" s="50"/>
      <c r="E29" s="50"/>
      <c r="F29" s="50"/>
      <c r="G29" s="50"/>
      <c r="H29" s="50"/>
      <c r="I29" s="50"/>
      <c r="J29" s="50"/>
      <c r="K29" s="50"/>
      <c r="L29" s="50"/>
    </row>
    <row r="30" customFormat="false" ht="15" hidden="false" customHeight="false" outlineLevel="0" collapsed="false">
      <c r="A30" s="50"/>
      <c r="B30" s="76"/>
      <c r="C30" s="76"/>
      <c r="D30" s="50"/>
      <c r="E30" s="50"/>
      <c r="F30" s="50"/>
      <c r="G30" s="50"/>
      <c r="H30" s="50"/>
      <c r="I30" s="50"/>
      <c r="J30" s="50"/>
      <c r="K30" s="50"/>
      <c r="L30" s="50"/>
    </row>
    <row r="31" customFormat="false" ht="15" hidden="false" customHeight="false" outlineLevel="0" collapsed="false">
      <c r="A31" s="50"/>
      <c r="B31" s="78"/>
      <c r="C31" s="63"/>
      <c r="D31" s="76"/>
      <c r="E31" s="50"/>
      <c r="F31" s="50"/>
      <c r="G31" s="50"/>
      <c r="H31" s="50"/>
      <c r="I31" s="50"/>
      <c r="J31" s="50"/>
      <c r="K31" s="50"/>
      <c r="L31" s="50"/>
    </row>
    <row r="32" customFormat="false" ht="15" hidden="false" customHeight="false" outlineLevel="0" collapsed="false">
      <c r="A32" s="50"/>
      <c r="B32" s="63"/>
      <c r="C32" s="63"/>
      <c r="D32" s="50"/>
      <c r="E32" s="50"/>
      <c r="F32" s="50"/>
      <c r="G32" s="50"/>
      <c r="H32" s="50"/>
      <c r="I32" s="50"/>
      <c r="J32" s="50"/>
      <c r="K32" s="50"/>
      <c r="L32" s="50"/>
    </row>
    <row r="35" customFormat="false" ht="15" hidden="false" customHeight="false" outlineLevel="0" collapsed="false">
      <c r="A35" s="50"/>
      <c r="B35" s="76"/>
    </row>
    <row r="36" customFormat="false" ht="15" hidden="false" customHeight="false" outlineLevel="0" collapsed="false">
      <c r="A36" s="77"/>
      <c r="B36" s="76"/>
    </row>
    <row r="37" customFormat="false" ht="15" hidden="false" customHeight="false" outlineLevel="0" collapsed="false">
      <c r="A37" s="50"/>
      <c r="B37" s="7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V46"/>
  <sheetViews>
    <sheetView showFormulas="false" showGridLines="false" showRowColHeaders="true" showZeros="true" rightToLeft="false" tabSelected="false" showOutlineSymbols="true" defaultGridColor="true" view="normal" topLeftCell="F1" colorId="64" zoomScale="100" zoomScaleNormal="100" zoomScalePageLayoutView="100" workbookViewId="0">
      <selection pane="topLeft" activeCell="I15" activeCellId="0" sqref="I15"/>
    </sheetView>
  </sheetViews>
  <sheetFormatPr defaultRowHeight="15" zeroHeight="false" outlineLevelRow="0" outlineLevelCol="0"/>
  <cols>
    <col collapsed="false" customWidth="true" hidden="false" outlineLevel="0" max="1" min="1" style="0" width="43.57"/>
    <col collapsed="false" customWidth="true" hidden="false" outlineLevel="0" max="3" min="2" style="0" width="10.61"/>
    <col collapsed="false" customWidth="true" hidden="false" outlineLevel="0" max="4" min="4" style="0" width="8.29"/>
    <col collapsed="false" customWidth="true" hidden="false" outlineLevel="0" max="5" min="5" style="0" width="9.71"/>
    <col collapsed="false" customWidth="true" hidden="false" outlineLevel="0" max="6" min="6" style="0" width="10.14"/>
    <col collapsed="false" customWidth="true" hidden="false" outlineLevel="0" max="7" min="7" style="0" width="13"/>
    <col collapsed="false" customWidth="true" hidden="false" outlineLevel="0" max="1025" min="8" style="0" width="10.61"/>
  </cols>
  <sheetData>
    <row r="1" customFormat="false" ht="26.25" hidden="false" customHeight="true" outlineLevel="0" collapsed="false">
      <c r="A1" s="28" t="s">
        <v>57</v>
      </c>
      <c r="B1" s="28"/>
      <c r="C1" s="28"/>
      <c r="D1" s="28"/>
      <c r="E1" s="28"/>
      <c r="F1" s="28"/>
      <c r="G1" s="28"/>
      <c r="H1" s="79"/>
      <c r="I1" s="79"/>
      <c r="J1" s="79"/>
      <c r="K1" s="79"/>
      <c r="L1" s="79"/>
      <c r="M1" s="79"/>
      <c r="N1" s="79"/>
      <c r="O1" s="79"/>
      <c r="P1" s="79"/>
      <c r="Q1" s="79"/>
      <c r="R1" s="79"/>
      <c r="S1" s="79"/>
      <c r="T1" s="79"/>
      <c r="U1" s="79"/>
      <c r="V1" s="79"/>
    </row>
    <row r="2" customFormat="false" ht="15.75" hidden="false" customHeight="false" outlineLevel="0" collapsed="false">
      <c r="A2" s="50"/>
      <c r="B2" s="50"/>
      <c r="C2" s="50"/>
      <c r="D2" s="50"/>
      <c r="E2" s="50"/>
      <c r="F2" s="50"/>
      <c r="G2" s="50"/>
      <c r="H2" s="50"/>
      <c r="I2" s="50"/>
      <c r="J2" s="50"/>
      <c r="K2" s="50"/>
      <c r="L2" s="50"/>
      <c r="M2" s="50"/>
      <c r="N2" s="50"/>
      <c r="O2" s="50"/>
      <c r="P2" s="50"/>
      <c r="Q2" s="50"/>
      <c r="R2" s="50"/>
      <c r="S2" s="50"/>
      <c r="T2" s="50"/>
      <c r="U2" s="50"/>
      <c r="V2" s="50"/>
    </row>
    <row r="3" customFormat="false" ht="23.25" hidden="false" customHeight="true" outlineLevel="0" collapsed="false">
      <c r="A3" s="80"/>
      <c r="B3" s="81" t="s">
        <v>58</v>
      </c>
      <c r="C3" s="81"/>
      <c r="D3" s="81" t="s">
        <v>59</v>
      </c>
      <c r="E3" s="81"/>
      <c r="F3" s="82" t="s">
        <v>60</v>
      </c>
      <c r="G3" s="82"/>
      <c r="H3" s="50"/>
      <c r="I3" s="50"/>
      <c r="J3" s="50"/>
      <c r="K3" s="50"/>
      <c r="L3" s="50"/>
      <c r="M3" s="50"/>
      <c r="N3" s="50"/>
      <c r="O3" s="50"/>
      <c r="P3" s="50"/>
      <c r="Q3" s="50"/>
      <c r="R3" s="50"/>
      <c r="S3" s="50"/>
      <c r="T3" s="50"/>
      <c r="U3" s="50"/>
      <c r="V3" s="50"/>
    </row>
    <row r="4" customFormat="false" ht="37.5" hidden="false" customHeight="true" outlineLevel="0" collapsed="false">
      <c r="A4" s="83"/>
      <c r="B4" s="84" t="s">
        <v>61</v>
      </c>
      <c r="C4" s="59" t="s">
        <v>62</v>
      </c>
      <c r="D4" s="85" t="s">
        <v>63</v>
      </c>
      <c r="E4" s="59" t="s">
        <v>64</v>
      </c>
      <c r="F4" s="86" t="s">
        <v>65</v>
      </c>
      <c r="G4" s="87" t="s">
        <v>64</v>
      </c>
      <c r="H4" s="50"/>
      <c r="I4" s="50"/>
      <c r="J4" s="50"/>
      <c r="K4" s="50"/>
      <c r="L4" s="50"/>
      <c r="M4" s="50"/>
      <c r="N4" s="50"/>
      <c r="O4" s="50"/>
      <c r="P4" s="50"/>
      <c r="Q4" s="50"/>
      <c r="R4" s="50"/>
      <c r="S4" s="50"/>
      <c r="T4" s="50"/>
      <c r="U4" s="50"/>
      <c r="V4" s="50"/>
    </row>
    <row r="5" customFormat="false" ht="15" hidden="false" customHeight="false" outlineLevel="0" collapsed="false">
      <c r="A5" s="88" t="s">
        <v>66</v>
      </c>
      <c r="B5" s="89" t="n">
        <v>2426692</v>
      </c>
      <c r="C5" s="90" t="n">
        <v>100</v>
      </c>
      <c r="D5" s="91" t="n">
        <v>1.19518888621539</v>
      </c>
      <c r="E5" s="92"/>
      <c r="F5" s="91" t="n">
        <v>-0.87590800959475</v>
      </c>
      <c r="G5" s="93"/>
      <c r="H5" s="50"/>
      <c r="I5" s="50"/>
      <c r="J5" s="50"/>
      <c r="K5" s="50"/>
      <c r="L5" s="50"/>
      <c r="M5" s="50"/>
      <c r="N5" s="50"/>
      <c r="O5" s="50"/>
      <c r="P5" s="50"/>
      <c r="Q5" s="50"/>
      <c r="R5" s="50"/>
      <c r="S5" s="50"/>
      <c r="T5" s="50"/>
      <c r="U5" s="50"/>
      <c r="V5" s="50"/>
    </row>
    <row r="6" customFormat="false" ht="15" hidden="false" customHeight="false" outlineLevel="0" collapsed="false">
      <c r="A6" s="83" t="s">
        <v>67</v>
      </c>
      <c r="B6" s="94" t="n">
        <v>1939995</v>
      </c>
      <c r="C6" s="95" t="n">
        <v>79.94</v>
      </c>
      <c r="D6" s="96" t="n">
        <v>1.37541712956335</v>
      </c>
      <c r="E6" s="97" t="n">
        <v>0.140000000000001</v>
      </c>
      <c r="F6" s="96" t="n">
        <v>-2.02918593930095</v>
      </c>
      <c r="G6" s="98" t="n">
        <v>-0.993000000000001</v>
      </c>
      <c r="H6" s="50"/>
      <c r="I6" s="50"/>
      <c r="J6" s="50"/>
      <c r="K6" s="50"/>
      <c r="L6" s="50"/>
      <c r="M6" s="50"/>
      <c r="N6" s="50"/>
      <c r="O6" s="50"/>
      <c r="P6" s="50"/>
      <c r="Q6" s="50"/>
      <c r="R6" s="50"/>
      <c r="S6" s="50"/>
      <c r="T6" s="50"/>
      <c r="U6" s="50"/>
      <c r="V6" s="50"/>
    </row>
    <row r="7" customFormat="false" ht="15" hidden="false" customHeight="false" outlineLevel="0" collapsed="false">
      <c r="A7" s="83" t="s">
        <v>68</v>
      </c>
      <c r="B7" s="94" t="n">
        <v>486697</v>
      </c>
      <c r="C7" s="95" t="n">
        <v>20.06</v>
      </c>
      <c r="D7" s="96" t="n">
        <v>0.483114727360201</v>
      </c>
      <c r="E7" s="97" t="n">
        <v>-0.140000000000001</v>
      </c>
      <c r="F7" s="96" t="n">
        <v>6.1302932699917</v>
      </c>
      <c r="G7" s="98" t="n">
        <v>0.993</v>
      </c>
      <c r="H7" s="50"/>
      <c r="I7" s="50"/>
      <c r="J7" s="50"/>
      <c r="K7" s="50"/>
      <c r="L7" s="50"/>
      <c r="M7" s="50"/>
      <c r="N7" s="50"/>
      <c r="O7" s="50"/>
      <c r="P7" s="50"/>
      <c r="Q7" s="50"/>
      <c r="R7" s="50"/>
      <c r="S7" s="50"/>
      <c r="T7" s="50"/>
      <c r="U7" s="50"/>
      <c r="V7" s="50"/>
    </row>
    <row r="8" customFormat="false" ht="15" hidden="false" customHeight="false" outlineLevel="0" collapsed="false">
      <c r="A8" s="99" t="s">
        <v>69</v>
      </c>
      <c r="B8" s="100"/>
      <c r="C8" s="95"/>
      <c r="D8" s="96"/>
      <c r="E8" s="97"/>
      <c r="F8" s="96"/>
      <c r="G8" s="98"/>
      <c r="H8" s="50"/>
      <c r="I8" s="50"/>
      <c r="J8" s="50"/>
      <c r="K8" s="50"/>
      <c r="L8" s="50"/>
      <c r="M8" s="50"/>
      <c r="N8" s="50"/>
      <c r="O8" s="50"/>
      <c r="P8" s="50"/>
      <c r="Q8" s="50"/>
      <c r="R8" s="50"/>
      <c r="S8" s="50"/>
      <c r="T8" s="50"/>
      <c r="U8" s="50"/>
      <c r="V8" s="50"/>
    </row>
    <row r="9" customFormat="false" ht="15" hidden="false" customHeight="false" outlineLevel="0" collapsed="false">
      <c r="A9" s="101" t="s">
        <v>70</v>
      </c>
      <c r="B9" s="102" t="n">
        <v>1363500</v>
      </c>
      <c r="C9" s="103" t="n">
        <v>56.19</v>
      </c>
      <c r="D9" s="104" t="n">
        <v>1.528625711203</v>
      </c>
      <c r="E9" s="105" t="n">
        <v>0.189999999999998</v>
      </c>
      <c r="F9" s="104" t="n">
        <v>-0.656836880680156</v>
      </c>
      <c r="G9" s="106" t="n">
        <v>0.123</v>
      </c>
      <c r="H9" s="50"/>
      <c r="I9" s="50"/>
      <c r="J9" s="50"/>
      <c r="K9" s="50"/>
      <c r="L9" s="50"/>
      <c r="M9" s="50"/>
      <c r="N9" s="50"/>
      <c r="O9" s="50"/>
      <c r="P9" s="50"/>
      <c r="Q9" s="50"/>
      <c r="R9" s="50"/>
      <c r="S9" s="50"/>
      <c r="T9" s="50"/>
      <c r="U9" s="50"/>
      <c r="V9" s="50"/>
    </row>
    <row r="10" customFormat="false" ht="15" hidden="false" customHeight="false" outlineLevel="0" collapsed="false">
      <c r="A10" s="107" t="s">
        <v>71</v>
      </c>
      <c r="B10" s="108" t="n">
        <v>1029249</v>
      </c>
      <c r="C10" s="109" t="n">
        <v>42.41</v>
      </c>
      <c r="D10" s="110" t="n">
        <v>1.77605192586088</v>
      </c>
      <c r="E10" s="111" t="n">
        <v>0.239999999999995</v>
      </c>
      <c r="F10" s="110" t="n">
        <v>-2.24482756872203</v>
      </c>
      <c r="G10" s="112" t="n">
        <v>-0.633000000000001</v>
      </c>
      <c r="H10" s="50"/>
      <c r="I10" s="50"/>
      <c r="J10" s="50"/>
      <c r="K10" s="50"/>
      <c r="L10" s="50"/>
      <c r="M10" s="50"/>
      <c r="N10" s="50"/>
      <c r="O10" s="50"/>
      <c r="P10" s="50"/>
      <c r="Q10" s="50"/>
      <c r="R10" s="50"/>
      <c r="S10" s="50"/>
      <c r="T10" s="50"/>
      <c r="U10" s="50"/>
      <c r="V10" s="50"/>
    </row>
    <row r="11" customFormat="false" ht="15" hidden="false" customHeight="false" outlineLevel="0" collapsed="false">
      <c r="A11" s="107" t="s">
        <v>72</v>
      </c>
      <c r="B11" s="108" t="n">
        <v>334251</v>
      </c>
      <c r="C11" s="109" t="n">
        <v>13.77</v>
      </c>
      <c r="D11" s="110" t="n">
        <v>0.774233228715371</v>
      </c>
      <c r="E11" s="111" t="n">
        <v>-0.0600000000000005</v>
      </c>
      <c r="F11" s="110" t="n">
        <v>7.32776306451726</v>
      </c>
      <c r="G11" s="112" t="n">
        <v>0.755</v>
      </c>
      <c r="H11" s="50"/>
      <c r="I11" s="50"/>
      <c r="J11" s="50"/>
      <c r="K11" s="50"/>
      <c r="L11" s="50"/>
      <c r="M11" s="50"/>
      <c r="N11" s="50"/>
      <c r="O11" s="50"/>
      <c r="P11" s="50"/>
      <c r="Q11" s="50"/>
      <c r="R11" s="50"/>
      <c r="S11" s="50"/>
      <c r="T11" s="50"/>
      <c r="U11" s="50"/>
      <c r="V11" s="50"/>
    </row>
    <row r="12" customFormat="false" ht="15" hidden="false" customHeight="false" outlineLevel="0" collapsed="false">
      <c r="A12" s="101" t="s">
        <v>73</v>
      </c>
      <c r="B12" s="102" t="n">
        <v>86763</v>
      </c>
      <c r="C12" s="103" t="n">
        <v>3.58</v>
      </c>
      <c r="D12" s="104" t="n">
        <v>7.59434020759187</v>
      </c>
      <c r="E12" s="105" t="n">
        <v>0.22</v>
      </c>
      <c r="F12" s="104" t="n">
        <v>1.44313126823841</v>
      </c>
      <c r="G12" s="106" t="n">
        <v>0.074</v>
      </c>
      <c r="H12" s="50"/>
      <c r="I12" s="50"/>
      <c r="J12" s="50"/>
      <c r="K12" s="50"/>
      <c r="L12" s="50"/>
      <c r="M12" s="50"/>
      <c r="N12" s="50"/>
      <c r="O12" s="50"/>
      <c r="P12" s="50"/>
      <c r="Q12" s="50"/>
      <c r="R12" s="50"/>
      <c r="S12" s="50"/>
      <c r="T12" s="50"/>
      <c r="U12" s="50"/>
      <c r="V12" s="50"/>
    </row>
    <row r="13" customFormat="false" ht="15" hidden="false" customHeight="false" outlineLevel="0" collapsed="false">
      <c r="A13" s="107" t="s">
        <v>71</v>
      </c>
      <c r="B13" s="108" t="n">
        <v>85880</v>
      </c>
      <c r="C13" s="109" t="n">
        <v>3.54</v>
      </c>
      <c r="D13" s="110" t="n">
        <v>7.64602657307596</v>
      </c>
      <c r="E13" s="111" t="n">
        <v>0.21</v>
      </c>
      <c r="F13" s="110" t="n">
        <v>1.52403216209669</v>
      </c>
      <c r="G13" s="112" t="n">
        <v>0.075</v>
      </c>
      <c r="H13" s="50"/>
      <c r="I13" s="50"/>
      <c r="J13" s="50"/>
      <c r="K13" s="50"/>
      <c r="L13" s="50"/>
      <c r="M13" s="50"/>
      <c r="N13" s="50"/>
      <c r="O13" s="50"/>
      <c r="P13" s="50"/>
      <c r="Q13" s="50"/>
      <c r="R13" s="50"/>
      <c r="S13" s="50"/>
      <c r="T13" s="50"/>
      <c r="U13" s="50"/>
      <c r="V13" s="50"/>
    </row>
    <row r="14" customFormat="false" ht="15" hidden="false" customHeight="false" outlineLevel="0" collapsed="false">
      <c r="A14" s="107" t="s">
        <v>72</v>
      </c>
      <c r="B14" s="108" t="n">
        <v>883</v>
      </c>
      <c r="C14" s="109" t="n">
        <v>0.04</v>
      </c>
      <c r="D14" s="110" t="n">
        <v>2.79394644935973</v>
      </c>
      <c r="E14" s="111" t="n">
        <v>0</v>
      </c>
      <c r="F14" s="110" t="n">
        <v>-4.19898698421112</v>
      </c>
      <c r="G14" s="112" t="n">
        <v>-0.001</v>
      </c>
      <c r="H14" s="50"/>
      <c r="I14" s="50"/>
      <c r="J14" s="50"/>
      <c r="K14" s="50"/>
      <c r="L14" s="50"/>
      <c r="M14" s="50"/>
      <c r="N14" s="50"/>
      <c r="O14" s="50"/>
      <c r="P14" s="50"/>
      <c r="Q14" s="50"/>
      <c r="R14" s="50"/>
      <c r="S14" s="50"/>
      <c r="T14" s="50"/>
      <c r="U14" s="50"/>
      <c r="V14" s="50"/>
    </row>
    <row r="15" customFormat="false" ht="15" hidden="false" customHeight="false" outlineLevel="0" collapsed="false">
      <c r="A15" s="101" t="s">
        <v>74</v>
      </c>
      <c r="B15" s="102" t="n">
        <v>25470</v>
      </c>
      <c r="C15" s="103" t="n">
        <v>1.05</v>
      </c>
      <c r="D15" s="104" t="n">
        <v>-0.406663017126774</v>
      </c>
      <c r="E15" s="105" t="n">
        <v>-0.02</v>
      </c>
      <c r="F15" s="104" t="n">
        <v>-0.038004460858454</v>
      </c>
      <c r="G15" s="106" t="n">
        <v>0.00900000000000001</v>
      </c>
      <c r="H15" s="50"/>
      <c r="I15" s="50"/>
      <c r="J15" s="50"/>
      <c r="K15" s="50"/>
      <c r="L15" s="50"/>
      <c r="M15" s="50"/>
      <c r="N15" s="50"/>
      <c r="O15" s="50"/>
      <c r="P15" s="50"/>
      <c r="Q15" s="50"/>
      <c r="R15" s="50"/>
      <c r="S15" s="50"/>
      <c r="T15" s="50"/>
      <c r="U15" s="50"/>
      <c r="V15" s="50"/>
    </row>
    <row r="16" customFormat="false" ht="15" hidden="false" customHeight="false" outlineLevel="0" collapsed="false">
      <c r="A16" s="107" t="s">
        <v>71</v>
      </c>
      <c r="B16" s="108" t="n">
        <v>11302</v>
      </c>
      <c r="C16" s="109" t="n">
        <v>0.47</v>
      </c>
      <c r="D16" s="110" t="n">
        <v>0.910714285714276</v>
      </c>
      <c r="E16" s="111" t="n">
        <v>0</v>
      </c>
      <c r="F16" s="110" t="n">
        <v>-2.17308696799575</v>
      </c>
      <c r="G16" s="112" t="n">
        <v>-0.00600000000000001</v>
      </c>
      <c r="H16" s="50"/>
      <c r="I16" s="50"/>
      <c r="J16" s="50"/>
      <c r="K16" s="50"/>
      <c r="L16" s="50"/>
      <c r="M16" s="50"/>
      <c r="N16" s="50"/>
      <c r="O16" s="50"/>
      <c r="P16" s="50"/>
      <c r="Q16" s="50"/>
      <c r="R16" s="50"/>
      <c r="S16" s="50"/>
      <c r="T16" s="50"/>
      <c r="U16" s="50"/>
      <c r="V16" s="50"/>
    </row>
    <row r="17" customFormat="false" ht="15" hidden="false" customHeight="false" outlineLevel="0" collapsed="false">
      <c r="A17" s="107" t="s">
        <v>72</v>
      </c>
      <c r="B17" s="108" t="n">
        <v>14168</v>
      </c>
      <c r="C17" s="109" t="n">
        <v>0.58</v>
      </c>
      <c r="D17" s="110" t="n">
        <v>-1.4331431751774</v>
      </c>
      <c r="E17" s="111" t="n">
        <v>-0.02</v>
      </c>
      <c r="F17" s="110" t="n">
        <v>2.11896679921064</v>
      </c>
      <c r="G17" s="112" t="n">
        <v>0.015</v>
      </c>
      <c r="H17" s="50"/>
      <c r="I17" s="50"/>
      <c r="J17" s="50"/>
      <c r="K17" s="50"/>
      <c r="L17" s="50"/>
      <c r="M17" s="50"/>
      <c r="N17" s="50"/>
      <c r="O17" s="50"/>
      <c r="P17" s="50"/>
      <c r="Q17" s="50"/>
      <c r="R17" s="50"/>
      <c r="S17" s="50"/>
      <c r="T17" s="50"/>
      <c r="U17" s="50"/>
      <c r="V17" s="50"/>
    </row>
    <row r="18" customFormat="false" ht="15" hidden="false" customHeight="false" outlineLevel="0" collapsed="false">
      <c r="A18" s="101" t="s">
        <v>75</v>
      </c>
      <c r="B18" s="102" t="n">
        <v>74346</v>
      </c>
      <c r="C18" s="103" t="n">
        <v>3.06</v>
      </c>
      <c r="D18" s="104" t="n">
        <v>-2.85632153870277</v>
      </c>
      <c r="E18" s="105" t="n">
        <v>-0.13</v>
      </c>
      <c r="F18" s="104" t="n">
        <v>-4.86518916722281</v>
      </c>
      <c r="G18" s="106" t="n">
        <v>-0.156</v>
      </c>
      <c r="H18" s="50"/>
      <c r="I18" s="50"/>
      <c r="J18" s="50"/>
      <c r="K18" s="50"/>
      <c r="L18" s="50"/>
      <c r="M18" s="50"/>
      <c r="N18" s="50"/>
      <c r="O18" s="50"/>
      <c r="P18" s="50"/>
      <c r="Q18" s="50"/>
      <c r="R18" s="50"/>
      <c r="S18" s="50"/>
      <c r="T18" s="50"/>
      <c r="U18" s="50"/>
      <c r="V18" s="50"/>
    </row>
    <row r="19" customFormat="false" ht="15" hidden="false" customHeight="false" outlineLevel="0" collapsed="false">
      <c r="A19" s="107" t="s">
        <v>76</v>
      </c>
      <c r="B19" s="108" t="n">
        <v>52509</v>
      </c>
      <c r="C19" s="109" t="n">
        <v>2.16</v>
      </c>
      <c r="D19" s="110" t="n">
        <v>-2.65114295778565</v>
      </c>
      <c r="E19" s="111" t="n">
        <v>-0.0899999999999999</v>
      </c>
      <c r="F19" s="110" t="n">
        <v>-7.21107067563819</v>
      </c>
      <c r="G19" s="112" t="n">
        <v>-0.203</v>
      </c>
      <c r="H19" s="50"/>
      <c r="I19" s="50"/>
      <c r="J19" s="50"/>
      <c r="K19" s="50"/>
      <c r="L19" s="50"/>
      <c r="M19" s="50"/>
      <c r="N19" s="50"/>
      <c r="O19" s="50"/>
      <c r="P19" s="50"/>
      <c r="Q19" s="50"/>
      <c r="R19" s="50"/>
      <c r="S19" s="50"/>
      <c r="T19" s="50"/>
      <c r="U19" s="50"/>
      <c r="V19" s="50"/>
    </row>
    <row r="20" customFormat="false" ht="15" hidden="false" customHeight="false" outlineLevel="0" collapsed="false">
      <c r="A20" s="107" t="s">
        <v>72</v>
      </c>
      <c r="B20" s="108" t="n">
        <v>21837</v>
      </c>
      <c r="C20" s="109" t="n">
        <v>0.9</v>
      </c>
      <c r="D20" s="110" t="n">
        <v>-3.34616916744124</v>
      </c>
      <c r="E20" s="111" t="n">
        <v>-0.0399999999999999</v>
      </c>
      <c r="F20" s="110" t="n">
        <v>6.68311316061851</v>
      </c>
      <c r="G20" s="112" t="n">
        <v>0.047</v>
      </c>
      <c r="H20" s="50"/>
      <c r="I20" s="50"/>
      <c r="J20" s="50"/>
      <c r="K20" s="50"/>
      <c r="L20" s="50"/>
      <c r="M20" s="50"/>
      <c r="N20" s="50"/>
      <c r="O20" s="50"/>
      <c r="P20" s="50"/>
      <c r="Q20" s="50"/>
      <c r="R20" s="50"/>
      <c r="S20" s="50"/>
      <c r="T20" s="50"/>
      <c r="U20" s="50"/>
      <c r="V20" s="50"/>
    </row>
    <row r="21" customFormat="false" ht="15" hidden="false" customHeight="false" outlineLevel="0" collapsed="false">
      <c r="A21" s="101" t="s">
        <v>77</v>
      </c>
      <c r="B21" s="102" t="n">
        <v>270807</v>
      </c>
      <c r="C21" s="103" t="n">
        <v>11.16</v>
      </c>
      <c r="D21" s="104" t="n">
        <v>1.35295966945117</v>
      </c>
      <c r="E21" s="105" t="n">
        <v>0.0199999999999996</v>
      </c>
      <c r="F21" s="104" t="n">
        <v>-4.46146574275249</v>
      </c>
      <c r="G21" s="106" t="n">
        <v>-0.497</v>
      </c>
      <c r="H21" s="50"/>
      <c r="I21" s="50"/>
      <c r="J21" s="50"/>
      <c r="K21" s="50"/>
      <c r="L21" s="50"/>
      <c r="M21" s="50"/>
      <c r="N21" s="50"/>
      <c r="O21" s="50"/>
      <c r="P21" s="50"/>
      <c r="Q21" s="50"/>
      <c r="R21" s="50"/>
      <c r="S21" s="50"/>
      <c r="T21" s="50"/>
      <c r="U21" s="50"/>
      <c r="V21" s="50"/>
    </row>
    <row r="22" customFormat="false" ht="15" hidden="false" customHeight="false" outlineLevel="0" collapsed="false">
      <c r="A22" s="107" t="s">
        <v>71</v>
      </c>
      <c r="B22" s="108" t="n">
        <v>262560</v>
      </c>
      <c r="C22" s="109" t="n">
        <v>10.82</v>
      </c>
      <c r="D22" s="110" t="n">
        <v>1.41132302843503</v>
      </c>
      <c r="E22" s="111" t="n">
        <v>0.0199999999999996</v>
      </c>
      <c r="F22" s="110" t="n">
        <v>-4.59038637286555</v>
      </c>
      <c r="G22" s="112" t="n">
        <v>-0.503</v>
      </c>
      <c r="H22" s="50"/>
      <c r="I22" s="50"/>
      <c r="J22" s="50"/>
      <c r="K22" s="50"/>
      <c r="L22" s="50"/>
      <c r="M22" s="50"/>
      <c r="N22" s="50"/>
      <c r="O22" s="50"/>
      <c r="P22" s="50"/>
      <c r="Q22" s="50"/>
      <c r="R22" s="50"/>
      <c r="S22" s="50"/>
      <c r="T22" s="50"/>
      <c r="U22" s="50"/>
      <c r="V22" s="50"/>
    </row>
    <row r="23" customFormat="false" ht="15" hidden="false" customHeight="false" outlineLevel="0" collapsed="false">
      <c r="A23" s="107" t="s">
        <v>72</v>
      </c>
      <c r="B23" s="108" t="n">
        <v>8247</v>
      </c>
      <c r="C23" s="109" t="n">
        <v>0.34</v>
      </c>
      <c r="D23" s="110" t="n">
        <v>-0.470673425054313</v>
      </c>
      <c r="E23" s="111" t="n">
        <v>-0.00999999999999995</v>
      </c>
      <c r="F23" s="110" t="n">
        <v>1.11284089342494</v>
      </c>
      <c r="G23" s="112" t="n">
        <v>0.006</v>
      </c>
      <c r="H23" s="50"/>
      <c r="I23" s="50"/>
      <c r="J23" s="50"/>
      <c r="K23" s="50"/>
      <c r="L23" s="50"/>
      <c r="M23" s="50"/>
      <c r="N23" s="50"/>
      <c r="O23" s="50"/>
      <c r="P23" s="50"/>
      <c r="Q23" s="50"/>
      <c r="R23" s="50"/>
      <c r="S23" s="50"/>
      <c r="T23" s="50"/>
      <c r="U23" s="50"/>
      <c r="V23" s="50"/>
    </row>
    <row r="24" customFormat="false" ht="15" hidden="false" customHeight="false" outlineLevel="0" collapsed="false">
      <c r="A24" s="101" t="s">
        <v>78</v>
      </c>
      <c r="B24" s="102" t="n">
        <v>156325</v>
      </c>
      <c r="C24" s="103" t="n">
        <v>6.44</v>
      </c>
      <c r="D24" s="104" t="n">
        <v>-1.45120313691869</v>
      </c>
      <c r="E24" s="105" t="n">
        <v>-0.17</v>
      </c>
      <c r="F24" s="104" t="n">
        <v>-2.08623789671891</v>
      </c>
      <c r="G24" s="106" t="n">
        <v>-0.084</v>
      </c>
      <c r="H24" s="113"/>
      <c r="I24" s="113"/>
      <c r="J24" s="113"/>
      <c r="K24" s="113"/>
      <c r="L24" s="113"/>
      <c r="M24" s="113"/>
      <c r="N24" s="113"/>
      <c r="O24" s="113"/>
      <c r="P24" s="113"/>
      <c r="Q24" s="113"/>
      <c r="R24" s="113"/>
      <c r="S24" s="113"/>
      <c r="T24" s="113"/>
      <c r="U24" s="113"/>
      <c r="V24" s="113"/>
    </row>
    <row r="25" customFormat="false" ht="15" hidden="false" customHeight="false" outlineLevel="0" collapsed="false">
      <c r="A25" s="107" t="s">
        <v>76</v>
      </c>
      <c r="B25" s="108" t="n">
        <v>144322</v>
      </c>
      <c r="C25" s="109" t="n">
        <v>5.95</v>
      </c>
      <c r="D25" s="110" t="n">
        <v>-1.58879524316068</v>
      </c>
      <c r="E25" s="111" t="n">
        <v>-0.17</v>
      </c>
      <c r="F25" s="110" t="n">
        <v>-2.33088335919288</v>
      </c>
      <c r="G25" s="112" t="n">
        <v>-0.095</v>
      </c>
      <c r="H25" s="113"/>
      <c r="I25" s="113"/>
      <c r="J25" s="113"/>
      <c r="K25" s="113"/>
      <c r="L25" s="113"/>
      <c r="M25" s="113"/>
      <c r="N25" s="113"/>
      <c r="O25" s="113"/>
      <c r="P25" s="113"/>
      <c r="Q25" s="113"/>
      <c r="R25" s="113"/>
      <c r="S25" s="113"/>
      <c r="T25" s="113"/>
      <c r="U25" s="113"/>
      <c r="V25" s="113"/>
    </row>
    <row r="26" customFormat="false" ht="15" hidden="false" customHeight="false" outlineLevel="0" collapsed="false">
      <c r="A26" s="107" t="s">
        <v>72</v>
      </c>
      <c r="B26" s="108" t="n">
        <v>12003</v>
      </c>
      <c r="C26" s="109" t="n">
        <v>0.49</v>
      </c>
      <c r="D26" s="110" t="n">
        <v>0.23382045929019</v>
      </c>
      <c r="E26" s="111" t="n">
        <v>-0.01</v>
      </c>
      <c r="F26" s="110" t="n">
        <v>1.53598044934904</v>
      </c>
      <c r="G26" s="112" t="n">
        <v>0.01</v>
      </c>
      <c r="H26" s="113"/>
      <c r="I26" s="113"/>
      <c r="J26" s="113"/>
      <c r="K26" s="113"/>
      <c r="L26" s="113"/>
      <c r="M26" s="113"/>
      <c r="N26" s="113"/>
      <c r="O26" s="113"/>
      <c r="P26" s="113"/>
      <c r="Q26" s="113"/>
      <c r="R26" s="113"/>
      <c r="S26" s="113"/>
      <c r="T26" s="113"/>
      <c r="U26" s="113"/>
      <c r="V26" s="113"/>
    </row>
    <row r="27" customFormat="false" ht="15" hidden="false" customHeight="false" outlineLevel="0" collapsed="false">
      <c r="A27" s="101" t="s">
        <v>79</v>
      </c>
      <c r="B27" s="102" t="n">
        <v>289826</v>
      </c>
      <c r="C27" s="103" t="n">
        <v>11.94</v>
      </c>
      <c r="D27" s="104" t="n">
        <v>0.557562131573564</v>
      </c>
      <c r="E27" s="105" t="n">
        <v>-0.0800000000000001</v>
      </c>
      <c r="F27" s="104" t="n">
        <v>3.755098057974</v>
      </c>
      <c r="G27" s="106" t="n">
        <v>0.437</v>
      </c>
      <c r="H27" s="50"/>
      <c r="I27" s="50"/>
      <c r="J27" s="50"/>
      <c r="K27" s="50"/>
      <c r="L27" s="50"/>
      <c r="M27" s="50"/>
      <c r="N27" s="50"/>
      <c r="O27" s="50"/>
      <c r="P27" s="50"/>
      <c r="Q27" s="50"/>
      <c r="R27" s="50"/>
      <c r="S27" s="50"/>
      <c r="T27" s="50"/>
      <c r="U27" s="50"/>
      <c r="V27" s="50"/>
    </row>
    <row r="28" customFormat="false" ht="15" hidden="false" customHeight="false" outlineLevel="0" collapsed="false">
      <c r="A28" s="107" t="s">
        <v>76</v>
      </c>
      <c r="B28" s="108" t="n">
        <v>287169</v>
      </c>
      <c r="C28" s="109" t="n">
        <v>11.83</v>
      </c>
      <c r="D28" s="110" t="n">
        <v>0.4238399479642</v>
      </c>
      <c r="E28" s="111" t="n">
        <v>-0.0899999999999999</v>
      </c>
      <c r="F28" s="110" t="n">
        <v>3.6650679099552</v>
      </c>
      <c r="G28" s="112" t="n">
        <v>0.427</v>
      </c>
      <c r="H28" s="50"/>
      <c r="I28" s="50"/>
      <c r="J28" s="50"/>
      <c r="K28" s="50"/>
      <c r="L28" s="50"/>
      <c r="M28" s="50"/>
      <c r="N28" s="50"/>
      <c r="O28" s="50"/>
      <c r="P28" s="50"/>
      <c r="Q28" s="50"/>
      <c r="R28" s="50"/>
      <c r="S28" s="50"/>
      <c r="T28" s="50"/>
      <c r="U28" s="50"/>
      <c r="V28" s="50"/>
    </row>
    <row r="29" customFormat="false" ht="15" hidden="false" customHeight="false" outlineLevel="0" collapsed="false">
      <c r="A29" s="107" t="s">
        <v>72</v>
      </c>
      <c r="B29" s="108" t="n">
        <v>2657</v>
      </c>
      <c r="C29" s="109" t="n">
        <v>0.11</v>
      </c>
      <c r="D29" s="110" t="n">
        <v>17.4624226348364</v>
      </c>
      <c r="E29" s="111" t="n">
        <v>0.02</v>
      </c>
      <c r="F29" s="110" t="n">
        <v>38.0093685853955</v>
      </c>
      <c r="G29" s="112" t="n">
        <v>0.011</v>
      </c>
      <c r="H29" s="50"/>
      <c r="I29" s="50"/>
      <c r="J29" s="50"/>
      <c r="K29" s="50"/>
      <c r="L29" s="50"/>
      <c r="M29" s="50"/>
      <c r="N29" s="50"/>
      <c r="O29" s="50"/>
      <c r="P29" s="50"/>
      <c r="Q29" s="50"/>
      <c r="R29" s="50"/>
      <c r="S29" s="50"/>
      <c r="T29" s="50"/>
      <c r="U29" s="50"/>
      <c r="V29" s="50"/>
    </row>
    <row r="30" customFormat="false" ht="15" hidden="false" customHeight="false" outlineLevel="0" collapsed="false">
      <c r="A30" s="101" t="s">
        <v>80</v>
      </c>
      <c r="B30" s="102" t="n">
        <v>99301</v>
      </c>
      <c r="C30" s="103" t="n">
        <v>4.09</v>
      </c>
      <c r="D30" s="104" t="n">
        <v>-0.167893191780266</v>
      </c>
      <c r="E30" s="105" t="n">
        <v>-0.0600000000000005</v>
      </c>
      <c r="F30" s="104" t="n">
        <v>1.8676488690506</v>
      </c>
      <c r="G30" s="106" t="n">
        <v>0.098</v>
      </c>
      <c r="H30" s="113"/>
      <c r="I30" s="113"/>
      <c r="J30" s="113"/>
      <c r="K30" s="113"/>
      <c r="L30" s="113"/>
      <c r="M30" s="113"/>
      <c r="N30" s="113"/>
      <c r="O30" s="113"/>
      <c r="P30" s="113"/>
      <c r="Q30" s="113"/>
      <c r="R30" s="113"/>
      <c r="S30" s="113"/>
      <c r="T30" s="113"/>
      <c r="U30" s="113"/>
      <c r="V30" s="113"/>
    </row>
    <row r="31" customFormat="false" ht="15" hidden="false" customHeight="false" outlineLevel="0" collapsed="false">
      <c r="A31" s="107" t="s">
        <v>76</v>
      </c>
      <c r="B31" s="108" t="n">
        <v>20137</v>
      </c>
      <c r="C31" s="109" t="n">
        <v>0.83</v>
      </c>
      <c r="D31" s="110" t="n">
        <v>-1.58350031767753</v>
      </c>
      <c r="E31" s="111" t="n">
        <v>-0.02</v>
      </c>
      <c r="F31" s="110" t="n">
        <v>-5.62333313030058</v>
      </c>
      <c r="G31" s="112" t="n">
        <v>-0.053</v>
      </c>
      <c r="H31" s="113"/>
      <c r="I31" s="113"/>
      <c r="J31" s="113"/>
      <c r="K31" s="113"/>
      <c r="L31" s="113"/>
      <c r="M31" s="113"/>
      <c r="N31" s="113"/>
      <c r="O31" s="113"/>
      <c r="P31" s="113"/>
      <c r="Q31" s="113"/>
      <c r="R31" s="113"/>
      <c r="S31" s="113"/>
      <c r="T31" s="113"/>
      <c r="U31" s="113"/>
      <c r="V31" s="113"/>
    </row>
    <row r="32" customFormat="false" ht="15.75" hidden="false" customHeight="false" outlineLevel="0" collapsed="false">
      <c r="A32" s="114" t="s">
        <v>72</v>
      </c>
      <c r="B32" s="115" t="n">
        <v>79164</v>
      </c>
      <c r="C32" s="116" t="n">
        <v>3.26</v>
      </c>
      <c r="D32" s="117" t="n">
        <v>0.198716569417901</v>
      </c>
      <c r="E32" s="118" t="n">
        <v>-0.0300000000000002</v>
      </c>
      <c r="F32" s="117" t="n">
        <v>5.44100137744552</v>
      </c>
      <c r="G32" s="118" t="n">
        <v>0.15</v>
      </c>
      <c r="H32" s="113"/>
      <c r="I32" s="113"/>
      <c r="J32" s="113"/>
      <c r="K32" s="113"/>
      <c r="L32" s="113"/>
      <c r="M32" s="113"/>
      <c r="N32" s="113"/>
      <c r="O32" s="113"/>
      <c r="P32" s="113"/>
      <c r="Q32" s="113"/>
      <c r="R32" s="113"/>
      <c r="S32" s="113"/>
      <c r="T32" s="113"/>
      <c r="U32" s="113"/>
      <c r="V32" s="113"/>
    </row>
    <row r="33" customFormat="false" ht="15" hidden="false" customHeight="false" outlineLevel="0" collapsed="false">
      <c r="H33" s="113"/>
      <c r="I33" s="113"/>
      <c r="J33" s="74"/>
      <c r="K33" s="74"/>
      <c r="L33" s="74"/>
      <c r="M33" s="74"/>
      <c r="N33" s="74"/>
      <c r="O33" s="74"/>
      <c r="P33" s="74"/>
      <c r="Q33" s="113"/>
      <c r="R33" s="113"/>
      <c r="S33" s="113"/>
      <c r="T33" s="113"/>
      <c r="U33" s="113"/>
      <c r="V33" s="113"/>
    </row>
    <row r="34" customFormat="false" ht="15" hidden="false" customHeight="true" outlineLevel="0" collapsed="false">
      <c r="A34" s="119" t="s">
        <v>81</v>
      </c>
      <c r="B34" s="119"/>
      <c r="C34" s="119"/>
      <c r="D34" s="119"/>
      <c r="E34" s="119"/>
      <c r="F34" s="119"/>
      <c r="G34" s="119"/>
    </row>
    <row r="35" customFormat="false" ht="15" hidden="false" customHeight="true" outlineLevel="0" collapsed="false">
      <c r="A35" s="120" t="s">
        <v>43</v>
      </c>
      <c r="B35" s="120"/>
      <c r="C35" s="120"/>
      <c r="D35" s="120"/>
      <c r="E35" s="120"/>
      <c r="F35" s="120"/>
      <c r="G35" s="120"/>
    </row>
    <row r="36" customFormat="false" ht="36.75" hidden="false" customHeight="true" outlineLevel="0" collapsed="false">
      <c r="A36" s="121" t="s">
        <v>82</v>
      </c>
      <c r="B36" s="121"/>
      <c r="C36" s="121"/>
      <c r="D36" s="121"/>
      <c r="E36" s="121"/>
      <c r="F36" s="121"/>
      <c r="G36" s="121"/>
    </row>
    <row r="38" customFormat="false" ht="21" hidden="false" customHeight="true" outlineLevel="0" collapsed="false"/>
    <row r="39" customFormat="false" ht="35.25" hidden="false" customHeight="true" outlineLevel="0" collapsed="false"/>
    <row r="41" customFormat="false" ht="15" hidden="false" customHeight="false" outlineLevel="0" collapsed="false">
      <c r="A41" s="50"/>
      <c r="B41" s="50"/>
      <c r="C41" s="122"/>
      <c r="D41" s="50"/>
      <c r="E41" s="50"/>
      <c r="F41" s="50"/>
      <c r="G41" s="50"/>
    </row>
    <row r="42" customFormat="false" ht="15" hidden="false" customHeight="false" outlineLevel="0" collapsed="false">
      <c r="A42" s="50"/>
      <c r="B42" s="50"/>
      <c r="C42" s="122"/>
      <c r="D42" s="50"/>
      <c r="E42" s="50"/>
      <c r="F42" s="50"/>
      <c r="G42" s="50"/>
    </row>
    <row r="46" customFormat="false" ht="15" hidden="false" customHeight="false" outlineLevel="0" collapsed="false">
      <c r="A46" s="50"/>
      <c r="B46" s="50"/>
      <c r="C46" s="122"/>
      <c r="D46" s="50"/>
      <c r="E46" s="50"/>
      <c r="F46" s="50"/>
      <c r="G46" s="50"/>
    </row>
  </sheetData>
  <mergeCells count="7">
    <mergeCell ref="A1:G1"/>
    <mergeCell ref="B3:C3"/>
    <mergeCell ref="D3:E3"/>
    <mergeCell ref="F3:G3"/>
    <mergeCell ref="A34:G34"/>
    <mergeCell ref="A35:G35"/>
    <mergeCell ref="A36:G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5" zeroHeight="false" outlineLevelRow="0" outlineLevelCol="0"/>
  <cols>
    <col collapsed="false" customWidth="true" hidden="false" outlineLevel="0" max="1" min="1" style="0" width="33.57"/>
    <col collapsed="false" customWidth="true" hidden="false" outlineLevel="0" max="2" min="2" style="0" width="10.61"/>
    <col collapsed="false" customWidth="true" hidden="false" outlineLevel="0" max="3" min="3" style="0" width="10.28"/>
    <col collapsed="false" customWidth="true" hidden="false" outlineLevel="0" max="4" min="4" style="0" width="8.43"/>
    <col collapsed="false" customWidth="true" hidden="false" outlineLevel="0" max="5" min="5" style="0" width="9.85"/>
    <col collapsed="false" customWidth="true" hidden="false" outlineLevel="0" max="6" min="6" style="0" width="8.57"/>
    <col collapsed="false" customWidth="true" hidden="false" outlineLevel="0" max="7" min="7" style="0" width="13.43"/>
    <col collapsed="false" customWidth="true" hidden="false" outlineLevel="0" max="1025" min="8" style="0" width="10.61"/>
  </cols>
  <sheetData>
    <row r="1" customFormat="false" ht="15" hidden="false" customHeight="true" outlineLevel="0" collapsed="false">
      <c r="A1" s="123" t="s">
        <v>83</v>
      </c>
      <c r="B1" s="123"/>
      <c r="C1" s="123"/>
      <c r="D1" s="123"/>
      <c r="E1" s="123"/>
      <c r="F1" s="123"/>
      <c r="G1" s="123"/>
    </row>
    <row r="2" customFormat="false" ht="15.75" hidden="false" customHeight="false" outlineLevel="0" collapsed="false">
      <c r="A2" s="124"/>
      <c r="B2" s="124"/>
      <c r="C2" s="124"/>
      <c r="D2" s="50"/>
      <c r="E2" s="50"/>
      <c r="F2" s="50"/>
      <c r="G2" s="50"/>
    </row>
    <row r="3" customFormat="false" ht="30.75" hidden="false" customHeight="true" outlineLevel="0" collapsed="false">
      <c r="A3" s="125"/>
      <c r="B3" s="126" t="s">
        <v>58</v>
      </c>
      <c r="C3" s="126"/>
      <c r="D3" s="127" t="s">
        <v>84</v>
      </c>
      <c r="E3" s="127"/>
      <c r="F3" s="128" t="s">
        <v>60</v>
      </c>
      <c r="G3" s="128"/>
    </row>
    <row r="4" customFormat="false" ht="33.75" hidden="false" customHeight="false" outlineLevel="0" collapsed="false">
      <c r="A4" s="129"/>
      <c r="B4" s="130" t="s">
        <v>61</v>
      </c>
      <c r="C4" s="131" t="s">
        <v>64</v>
      </c>
      <c r="D4" s="130" t="s">
        <v>63</v>
      </c>
      <c r="E4" s="130" t="s">
        <v>64</v>
      </c>
      <c r="F4" s="130" t="s">
        <v>63</v>
      </c>
      <c r="G4" s="132" t="s">
        <v>85</v>
      </c>
    </row>
    <row r="5" customFormat="false" ht="15" hidden="false" customHeight="false" outlineLevel="0" collapsed="false">
      <c r="A5" s="133" t="s">
        <v>86</v>
      </c>
      <c r="B5" s="134" t="n">
        <v>1011514</v>
      </c>
      <c r="C5" s="135" t="n">
        <v>53.64</v>
      </c>
      <c r="D5" s="135" t="n">
        <v>-1.01207997995804</v>
      </c>
      <c r="E5" s="135" t="n">
        <v>-0.450000000000003</v>
      </c>
      <c r="F5" s="135" t="n">
        <v>0.135967402000259</v>
      </c>
      <c r="G5" s="135" t="n">
        <v>-0.83</v>
      </c>
    </row>
    <row r="6" customFormat="false" ht="15" hidden="false" customHeight="false" outlineLevel="0" collapsed="false">
      <c r="A6" s="136" t="s">
        <v>87</v>
      </c>
      <c r="B6" s="134" t="n">
        <v>284323</v>
      </c>
      <c r="C6" s="135" t="n">
        <v>15.08</v>
      </c>
      <c r="D6" s="135" t="n">
        <v>-2.46610774170531</v>
      </c>
      <c r="E6" s="135" t="n">
        <v>-0.35</v>
      </c>
      <c r="F6" s="135" t="n">
        <v>3.28174822448319</v>
      </c>
      <c r="G6" s="135" t="n">
        <v>0.23</v>
      </c>
    </row>
    <row r="7" customFormat="false" ht="15" hidden="false" customHeight="false" outlineLevel="0" collapsed="false">
      <c r="A7" s="136" t="s">
        <v>88</v>
      </c>
      <c r="B7" s="134" t="n">
        <v>86330</v>
      </c>
      <c r="C7" s="135" t="n">
        <v>4.58</v>
      </c>
      <c r="D7" s="135" t="n">
        <v>5.42834462966355</v>
      </c>
      <c r="E7" s="135" t="n">
        <v>0.25</v>
      </c>
      <c r="F7" s="135" t="n">
        <v>14.5865741455561</v>
      </c>
      <c r="G7" s="135" t="n">
        <v>0.321</v>
      </c>
    </row>
    <row r="8" customFormat="false" ht="15" hidden="false" customHeight="false" outlineLevel="0" collapsed="false">
      <c r="A8" s="137" t="s">
        <v>89</v>
      </c>
      <c r="B8" s="138" t="n">
        <v>1382167</v>
      </c>
      <c r="C8" s="139" t="n">
        <v>73.29</v>
      </c>
      <c r="D8" s="139" t="n">
        <v>-0.937894417714924</v>
      </c>
      <c r="E8" s="139" t="n">
        <v>-0.559999999999988</v>
      </c>
      <c r="F8" s="139" t="n">
        <v>1.20743660217655</v>
      </c>
      <c r="G8" s="139" t="n">
        <v>-0.280999999999999</v>
      </c>
    </row>
    <row r="9" customFormat="false" ht="15" hidden="false" customHeight="false" outlineLevel="0" collapsed="false">
      <c r="A9" s="136" t="s">
        <v>90</v>
      </c>
      <c r="B9" s="134" t="n">
        <v>128623</v>
      </c>
      <c r="C9" s="135" t="n">
        <v>6.82</v>
      </c>
      <c r="D9" s="135" t="n">
        <v>-1.68316453277279</v>
      </c>
      <c r="E9" s="135" t="n">
        <v>-0.0999999999999996</v>
      </c>
      <c r="F9" s="135" t="n">
        <v>1.26671648050769</v>
      </c>
      <c r="G9" s="135" t="n">
        <v>-0.022</v>
      </c>
    </row>
    <row r="10" customFormat="false" ht="15" hidden="false" customHeight="false" outlineLevel="0" collapsed="false">
      <c r="A10" s="136" t="s">
        <v>91</v>
      </c>
      <c r="B10" s="134" t="n">
        <v>299770</v>
      </c>
      <c r="C10" s="135" t="n">
        <v>15.9</v>
      </c>
      <c r="D10" s="135" t="n">
        <v>4.07813237785739</v>
      </c>
      <c r="E10" s="135" t="n">
        <v>0.66</v>
      </c>
      <c r="F10" s="135" t="n">
        <v>4.62002862372184</v>
      </c>
      <c r="G10" s="135" t="n">
        <v>0.405</v>
      </c>
    </row>
    <row r="11" customFormat="false" ht="15" hidden="false" customHeight="false" outlineLevel="0" collapsed="false">
      <c r="A11" s="136" t="s">
        <v>92</v>
      </c>
      <c r="B11" s="134" t="n">
        <v>66838</v>
      </c>
      <c r="C11" s="135" t="n">
        <v>3.54</v>
      </c>
      <c r="D11" s="135" t="n">
        <v>-0.281975920151578</v>
      </c>
      <c r="E11" s="135" t="n">
        <v>-0.00999999999999979</v>
      </c>
      <c r="F11" s="135" t="n">
        <v>0.911057565810402</v>
      </c>
      <c r="G11" s="135" t="n">
        <v>-0.025</v>
      </c>
    </row>
    <row r="12" customFormat="false" ht="15" hidden="false" customHeight="false" outlineLevel="0" collapsed="false">
      <c r="A12" s="136" t="s">
        <v>93</v>
      </c>
      <c r="B12" s="134" t="n">
        <v>8422</v>
      </c>
      <c r="C12" s="135" t="n">
        <v>0.45</v>
      </c>
      <c r="D12" s="135" t="n">
        <v>2.94585014056961</v>
      </c>
      <c r="E12" s="135" t="n">
        <v>0.02</v>
      </c>
      <c r="F12" s="135" t="n">
        <v>-8.19270361146047</v>
      </c>
      <c r="G12" s="135" t="n">
        <v>-0.078</v>
      </c>
    </row>
    <row r="13" customFormat="false" ht="15" hidden="false" customHeight="false" outlineLevel="0" collapsed="false">
      <c r="A13" s="140" t="s">
        <v>94</v>
      </c>
      <c r="B13" s="138" t="n">
        <v>503653</v>
      </c>
      <c r="C13" s="139" t="n">
        <v>26.71</v>
      </c>
      <c r="D13" s="141" t="n">
        <v>1.94228601153308</v>
      </c>
      <c r="E13" s="139" t="n">
        <v>0.560000000000002</v>
      </c>
      <c r="F13" s="141" t="n">
        <v>2.72071795822766</v>
      </c>
      <c r="G13" s="139" t="n">
        <v>0.281</v>
      </c>
    </row>
    <row r="14" customFormat="false" ht="15" hidden="false" customHeight="false" outlineLevel="0" collapsed="false">
      <c r="A14" s="142" t="s">
        <v>95</v>
      </c>
      <c r="B14" s="143" t="n">
        <v>1885820</v>
      </c>
      <c r="C14" s="144" t="n">
        <v>100</v>
      </c>
      <c r="D14" s="144" t="n">
        <v>-0.184723523402719</v>
      </c>
      <c r="E14" s="144"/>
      <c r="F14" s="144" t="n">
        <v>1.58801271058164</v>
      </c>
      <c r="G14" s="144" t="n">
        <v>0</v>
      </c>
    </row>
    <row r="15" customFormat="false" ht="15.75" hidden="false" customHeight="false" outlineLevel="0" collapsed="false">
      <c r="A15" s="145" t="s">
        <v>96</v>
      </c>
      <c r="B15" s="146" t="n">
        <v>1448329</v>
      </c>
      <c r="C15" s="147" t="n">
        <v>76.8</v>
      </c>
      <c r="D15" s="147" t="n">
        <v>-0.0384433281845453</v>
      </c>
      <c r="E15" s="147" t="n">
        <v>0.109999999999999</v>
      </c>
      <c r="F15" s="147" t="n">
        <v>0.917595722027209</v>
      </c>
      <c r="G15" s="147" t="n">
        <v>-0.526</v>
      </c>
    </row>
    <row r="16" customFormat="false" ht="15" hidden="false" customHeight="false" outlineLevel="0" collapsed="false">
      <c r="A16" s="148"/>
      <c r="B16" s="149"/>
      <c r="C16" s="150"/>
      <c r="D16" s="151"/>
      <c r="E16" s="151"/>
      <c r="F16" s="151"/>
      <c r="G16" s="151"/>
    </row>
    <row r="17" customFormat="false" ht="15" hidden="false" customHeight="true" outlineLevel="0" collapsed="false">
      <c r="A17" s="152" t="s">
        <v>97</v>
      </c>
      <c r="B17" s="152"/>
      <c r="C17" s="152"/>
      <c r="D17" s="152"/>
      <c r="E17" s="152"/>
      <c r="F17" s="152"/>
      <c r="G17" s="152"/>
      <c r="H17" s="50"/>
    </row>
    <row r="18" customFormat="false" ht="21" hidden="false" customHeight="true" outlineLevel="0" collapsed="false">
      <c r="A18" s="153" t="s">
        <v>43</v>
      </c>
      <c r="B18" s="153"/>
      <c r="C18" s="153"/>
      <c r="D18" s="153"/>
      <c r="E18" s="153"/>
      <c r="F18" s="153"/>
      <c r="G18" s="153"/>
      <c r="H18" s="50"/>
    </row>
    <row r="19" customFormat="false" ht="25.5" hidden="false" customHeight="true" outlineLevel="0" collapsed="false">
      <c r="A19" s="153" t="s">
        <v>98</v>
      </c>
      <c r="B19" s="153"/>
      <c r="C19" s="153"/>
      <c r="D19" s="153"/>
      <c r="E19" s="153"/>
      <c r="F19" s="153"/>
      <c r="G19" s="153"/>
      <c r="H19" s="50"/>
    </row>
    <row r="20" customFormat="false" ht="36.75" hidden="false" customHeight="true" outlineLevel="0" collapsed="false">
      <c r="A20" s="153" t="s">
        <v>99</v>
      </c>
      <c r="B20" s="153"/>
      <c r="C20" s="153"/>
      <c r="D20" s="153"/>
      <c r="E20" s="153"/>
      <c r="F20" s="153"/>
      <c r="G20" s="153"/>
      <c r="H20" s="50"/>
    </row>
    <row r="21" customFormat="false" ht="33.75" hidden="false" customHeight="true" outlineLevel="0" collapsed="false">
      <c r="A21" s="153" t="s">
        <v>100</v>
      </c>
      <c r="B21" s="153"/>
      <c r="C21" s="153"/>
      <c r="D21" s="153"/>
      <c r="E21" s="153"/>
      <c r="F21" s="153"/>
      <c r="G21" s="153"/>
      <c r="H21" s="154"/>
    </row>
    <row r="22" customFormat="false" ht="15" hidden="false" customHeight="false" outlineLevel="0" collapsed="false">
      <c r="A22" s="155"/>
      <c r="B22" s="155"/>
      <c r="C22" s="155"/>
      <c r="D22" s="155"/>
      <c r="E22" s="155"/>
      <c r="F22" s="155"/>
      <c r="G22" s="155"/>
      <c r="H22" s="50"/>
    </row>
    <row r="23" customFormat="false" ht="15" hidden="false" customHeight="false" outlineLevel="0" collapsed="false">
      <c r="A23" s="50"/>
      <c r="B23" s="156"/>
      <c r="C23" s="50"/>
      <c r="D23" s="50"/>
      <c r="E23" s="50"/>
      <c r="F23" s="50"/>
      <c r="G23" s="50"/>
      <c r="H23" s="50"/>
    </row>
  </sheetData>
  <mergeCells count="9">
    <mergeCell ref="A1:G1"/>
    <mergeCell ref="B3:C3"/>
    <mergeCell ref="D3:E3"/>
    <mergeCell ref="F3:G3"/>
    <mergeCell ref="A17:G17"/>
    <mergeCell ref="A18:G18"/>
    <mergeCell ref="A19:G19"/>
    <mergeCell ref="A20:G20"/>
    <mergeCell ref="A21:G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5" zeroHeight="false" outlineLevelRow="0" outlineLevelCol="0"/>
  <cols>
    <col collapsed="false" customWidth="true" hidden="false" outlineLevel="0" max="1" min="1" style="0" width="51.28"/>
    <col collapsed="false" customWidth="true" hidden="false" outlineLevel="0" max="1025" min="2" style="0" width="10.61"/>
  </cols>
  <sheetData>
    <row r="1" customFormat="false" ht="15" hidden="false" customHeight="false" outlineLevel="0" collapsed="false">
      <c r="A1" s="157" t="s">
        <v>101</v>
      </c>
      <c r="B1" s="157"/>
      <c r="C1" s="157"/>
      <c r="D1" s="157"/>
      <c r="E1" s="157"/>
      <c r="F1" s="157"/>
      <c r="G1" s="157"/>
    </row>
    <row r="2" customFormat="false" ht="23.25" hidden="false" customHeight="true" outlineLevel="0" collapsed="false">
      <c r="A2" s="158"/>
      <c r="B2" s="159" t="s">
        <v>58</v>
      </c>
      <c r="C2" s="159"/>
      <c r="D2" s="159" t="s">
        <v>102</v>
      </c>
      <c r="E2" s="159"/>
      <c r="F2" s="159" t="s">
        <v>103</v>
      </c>
      <c r="G2" s="159"/>
    </row>
    <row r="3" customFormat="false" ht="33.75" hidden="false" customHeight="false" outlineLevel="0" collapsed="false">
      <c r="A3" s="160"/>
      <c r="B3" s="132" t="s">
        <v>61</v>
      </c>
      <c r="C3" s="130" t="s">
        <v>104</v>
      </c>
      <c r="D3" s="132" t="s">
        <v>105</v>
      </c>
      <c r="E3" s="130" t="s">
        <v>85</v>
      </c>
      <c r="F3" s="132" t="s">
        <v>105</v>
      </c>
      <c r="G3" s="130" t="s">
        <v>85</v>
      </c>
    </row>
    <row r="4" customFormat="false" ht="15" hidden="false" customHeight="false" outlineLevel="0" collapsed="false">
      <c r="A4" s="161" t="s">
        <v>106</v>
      </c>
      <c r="B4" s="162" t="n">
        <v>1027513</v>
      </c>
      <c r="C4" s="163" t="n">
        <v>88</v>
      </c>
      <c r="D4" s="164" t="n">
        <v>0.0961495373716703</v>
      </c>
      <c r="E4" s="165" t="n">
        <v>-0.239999999999995</v>
      </c>
      <c r="F4" s="164" t="n">
        <v>0.700687605267913</v>
      </c>
      <c r="G4" s="165" t="n">
        <v>-0.276000000000001</v>
      </c>
    </row>
    <row r="5" customFormat="false" ht="15" hidden="false" customHeight="false" outlineLevel="0" collapsed="false">
      <c r="A5" s="166" t="s">
        <v>107</v>
      </c>
      <c r="B5" s="162" t="n">
        <v>117414</v>
      </c>
      <c r="C5" s="163" t="n">
        <v>10.06</v>
      </c>
      <c r="D5" s="164" t="n">
        <v>0.497291005109868</v>
      </c>
      <c r="E5" s="165" t="n">
        <v>0.0200000000000013</v>
      </c>
      <c r="F5" s="164" t="n">
        <v>1.75271209955703</v>
      </c>
      <c r="G5" s="165" t="n">
        <v>0.0710000000000001</v>
      </c>
    </row>
    <row r="6" customFormat="false" ht="15" hidden="false" customHeight="false" outlineLevel="0" collapsed="false">
      <c r="A6" s="166" t="s">
        <v>108</v>
      </c>
      <c r="B6" s="162" t="n">
        <v>910099</v>
      </c>
      <c r="C6" s="163" t="n">
        <v>77.94</v>
      </c>
      <c r="D6" s="164" t="n">
        <v>0.0446304412587528</v>
      </c>
      <c r="E6" s="165" t="n">
        <v>-0.260000000000005</v>
      </c>
      <c r="F6" s="164" t="n">
        <v>0.573337156508802</v>
      </c>
      <c r="G6" s="165" t="n">
        <v>-0.347</v>
      </c>
    </row>
    <row r="7" customFormat="false" ht="15" hidden="false" customHeight="false" outlineLevel="0" collapsed="false">
      <c r="A7" s="167" t="s">
        <v>109</v>
      </c>
      <c r="B7" s="162" t="n">
        <v>99611</v>
      </c>
      <c r="C7" s="163" t="n">
        <v>8.53</v>
      </c>
      <c r="D7" s="164" t="n">
        <v>2.32254750898819</v>
      </c>
      <c r="E7" s="165" t="n">
        <v>0.16</v>
      </c>
      <c r="F7" s="164" t="n">
        <v>4.41424976832248</v>
      </c>
      <c r="G7" s="165" t="n">
        <v>0.24</v>
      </c>
    </row>
    <row r="8" customFormat="false" ht="15" hidden="false" customHeight="false" outlineLevel="0" collapsed="false">
      <c r="A8" s="168" t="s">
        <v>110</v>
      </c>
      <c r="B8" s="169" t="n">
        <v>40566</v>
      </c>
      <c r="C8" s="163" t="n">
        <v>3.47</v>
      </c>
      <c r="D8" s="164" t="n">
        <v>2.95416476321</v>
      </c>
      <c r="E8" s="165" t="n">
        <v>0.0800000000000001</v>
      </c>
      <c r="F8" s="164" t="n">
        <v>2.10580928176634</v>
      </c>
      <c r="G8" s="165" t="n">
        <v>0.035</v>
      </c>
    </row>
    <row r="9" customFormat="false" ht="15" hidden="false" customHeight="false" outlineLevel="0" collapsed="false">
      <c r="A9" s="170" t="s">
        <v>111</v>
      </c>
      <c r="B9" s="171" t="n">
        <v>1167690</v>
      </c>
      <c r="C9" s="172" t="n">
        <v>100</v>
      </c>
      <c r="D9" s="172" t="n">
        <v>0.37927305424843</v>
      </c>
      <c r="E9" s="173"/>
      <c r="F9" s="172" t="n">
        <v>1.01217594397902</v>
      </c>
      <c r="G9" s="173"/>
      <c r="H9" s="174"/>
    </row>
    <row r="10" customFormat="false" ht="15" hidden="false" customHeight="true" outlineLevel="0" collapsed="false">
      <c r="A10" s="152" t="s">
        <v>112</v>
      </c>
      <c r="B10" s="152"/>
      <c r="C10" s="152"/>
      <c r="D10" s="152"/>
      <c r="E10" s="152"/>
      <c r="F10" s="152"/>
      <c r="G10" s="152"/>
    </row>
    <row r="11" customFormat="false" ht="15" hidden="false" customHeight="true" outlineLevel="0" collapsed="false">
      <c r="A11" s="153" t="s">
        <v>43</v>
      </c>
      <c r="B11" s="153"/>
      <c r="C11" s="153"/>
      <c r="D11" s="153"/>
      <c r="E11" s="153"/>
      <c r="F11" s="153"/>
      <c r="G11" s="153"/>
    </row>
    <row r="12" customFormat="false" ht="22.5" hidden="false" customHeight="true" outlineLevel="0" collapsed="false">
      <c r="A12" s="121" t="s">
        <v>113</v>
      </c>
      <c r="B12" s="121"/>
      <c r="C12" s="121"/>
      <c r="D12" s="121"/>
      <c r="E12" s="121"/>
      <c r="F12" s="121"/>
      <c r="G12" s="121"/>
    </row>
    <row r="13" customFormat="false" ht="35.25" hidden="false" customHeight="true" outlineLevel="0" collapsed="false">
      <c r="A13" s="121" t="s">
        <v>114</v>
      </c>
      <c r="B13" s="121"/>
      <c r="C13" s="121"/>
      <c r="D13" s="121"/>
      <c r="E13" s="121"/>
      <c r="F13" s="121"/>
      <c r="G13" s="121"/>
    </row>
  </sheetData>
  <mergeCells count="8">
    <mergeCell ref="A1:G1"/>
    <mergeCell ref="B2:C2"/>
    <mergeCell ref="D2:E2"/>
    <mergeCell ref="F2:G2"/>
    <mergeCell ref="A10:G10"/>
    <mergeCell ref="A11:G11"/>
    <mergeCell ref="A12:G12"/>
    <mergeCell ref="A13:G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27.57"/>
    <col collapsed="false" customWidth="true" hidden="false" outlineLevel="0" max="2" min="2" style="0" width="22.14"/>
    <col collapsed="false" customWidth="true" hidden="false" outlineLevel="0" max="3" min="3" style="0" width="7.86"/>
    <col collapsed="false" customWidth="true" hidden="false" outlineLevel="0" max="4" min="4" style="0" width="7.42"/>
    <col collapsed="false" customWidth="true" hidden="false" outlineLevel="0" max="5" min="5" style="0" width="6.86"/>
    <col collapsed="false" customWidth="true" hidden="false" outlineLevel="0" max="6" min="6" style="0" width="11.58"/>
    <col collapsed="false" customWidth="true" hidden="false" outlineLevel="0" max="7" min="7" style="0" width="6.86"/>
    <col collapsed="false" customWidth="true" hidden="false" outlineLevel="0" max="8" min="8" style="0" width="11.58"/>
    <col collapsed="false" customWidth="true" hidden="false" outlineLevel="0" max="1025" min="9" style="0" width="27"/>
  </cols>
  <sheetData>
    <row r="1" customFormat="false" ht="15" hidden="false" customHeight="true" outlineLevel="0" collapsed="false">
      <c r="A1" s="175" t="s">
        <v>115</v>
      </c>
      <c r="B1" s="175"/>
      <c r="C1" s="175"/>
      <c r="D1" s="175"/>
      <c r="E1" s="175"/>
      <c r="F1" s="175"/>
      <c r="G1" s="175"/>
      <c r="H1" s="175"/>
    </row>
    <row r="2" customFormat="false" ht="15" hidden="false" customHeight="false" outlineLevel="0" collapsed="false">
      <c r="A2" s="176"/>
      <c r="B2" s="176"/>
      <c r="C2" s="176"/>
      <c r="D2" s="176"/>
      <c r="E2" s="176"/>
      <c r="F2" s="176"/>
      <c r="G2" s="176"/>
      <c r="H2" s="176"/>
    </row>
    <row r="3" customFormat="false" ht="33.75" hidden="false" customHeight="true" outlineLevel="0" collapsed="false">
      <c r="A3" s="177"/>
      <c r="B3" s="178"/>
      <c r="C3" s="179" t="s">
        <v>58</v>
      </c>
      <c r="D3" s="179"/>
      <c r="E3" s="180" t="s">
        <v>84</v>
      </c>
      <c r="F3" s="180"/>
      <c r="G3" s="179" t="s">
        <v>116</v>
      </c>
      <c r="H3" s="179"/>
    </row>
    <row r="4" customFormat="false" ht="22.5" hidden="false" customHeight="false" outlineLevel="0" collapsed="false">
      <c r="A4" s="181"/>
      <c r="B4" s="182"/>
      <c r="C4" s="183" t="s">
        <v>61</v>
      </c>
      <c r="D4" s="184" t="s">
        <v>104</v>
      </c>
      <c r="E4" s="185" t="s">
        <v>105</v>
      </c>
      <c r="F4" s="185" t="s">
        <v>85</v>
      </c>
      <c r="G4" s="186" t="s">
        <v>105</v>
      </c>
      <c r="H4" s="185" t="s">
        <v>85</v>
      </c>
    </row>
    <row r="5" customFormat="false" ht="15" hidden="false" customHeight="false" outlineLevel="0" collapsed="false">
      <c r="A5" s="187" t="s">
        <v>46</v>
      </c>
      <c r="B5" s="188" t="s">
        <v>117</v>
      </c>
      <c r="C5" s="189" t="n">
        <v>1545827</v>
      </c>
      <c r="D5" s="190" t="n">
        <f aca="false">C5/C$9*100</f>
        <v>63.700997077503</v>
      </c>
      <c r="E5" s="191" t="n">
        <v>0.22095163506155</v>
      </c>
      <c r="F5" s="192" t="n">
        <v>-0.619230642655715</v>
      </c>
      <c r="G5" s="191" t="n">
        <v>-1.45248321322022</v>
      </c>
      <c r="H5" s="193" t="n">
        <v>-0.382664686705699</v>
      </c>
    </row>
    <row r="6" customFormat="false" ht="15" hidden="false" customHeight="false" outlineLevel="0" collapsed="false">
      <c r="A6" s="194"/>
      <c r="B6" s="188" t="s">
        <v>118</v>
      </c>
      <c r="C6" s="189" t="n">
        <v>397125</v>
      </c>
      <c r="D6" s="190" t="n">
        <f aca="false">C6/C$9*100</f>
        <v>16.3648703667379</v>
      </c>
      <c r="E6" s="191" t="n">
        <v>4.79918931543071</v>
      </c>
      <c r="F6" s="192" t="n">
        <v>0.562781069310164</v>
      </c>
      <c r="G6" s="191" t="n">
        <v>2.41257286362309</v>
      </c>
      <c r="H6" s="193" t="n">
        <v>0.455698790364653</v>
      </c>
    </row>
    <row r="7" customFormat="false" ht="15" hidden="false" customHeight="false" outlineLevel="0" collapsed="false">
      <c r="A7" s="194"/>
      <c r="B7" s="188" t="s">
        <v>119</v>
      </c>
      <c r="C7" s="189" t="n">
        <v>305410</v>
      </c>
      <c r="D7" s="190" t="n">
        <f aca="false">C7/C$9*100</f>
        <v>12.5854455365576</v>
      </c>
      <c r="E7" s="191" t="n">
        <v>1.6924885208456</v>
      </c>
      <c r="F7" s="192" t="n">
        <v>0.0615457204167598</v>
      </c>
      <c r="G7" s="191" t="n">
        <v>-1.2823986883971</v>
      </c>
      <c r="H7" s="193" t="n">
        <v>-0.0527941336771805</v>
      </c>
    </row>
    <row r="8" customFormat="false" ht="15" hidden="false" customHeight="false" outlineLevel="0" collapsed="false">
      <c r="A8" s="194"/>
      <c r="B8" s="188" t="s">
        <v>120</v>
      </c>
      <c r="C8" s="189" t="n">
        <v>178330</v>
      </c>
      <c r="D8" s="190" t="n">
        <f aca="false">C8/C$9*100</f>
        <v>7.34868701920145</v>
      </c>
      <c r="E8" s="191" t="n">
        <v>1.12506095970422</v>
      </c>
      <c r="F8" s="192" t="n">
        <v>-0.00509614707121475</v>
      </c>
      <c r="G8" s="191" t="n">
        <v>-1.14486093456471</v>
      </c>
      <c r="H8" s="193" t="n">
        <v>-0.0202399699817729</v>
      </c>
    </row>
    <row r="9" customFormat="false" ht="15" hidden="false" customHeight="false" outlineLevel="0" collapsed="false">
      <c r="A9" s="195"/>
      <c r="B9" s="196" t="s">
        <v>121</v>
      </c>
      <c r="C9" s="197" t="n">
        <v>2426692</v>
      </c>
      <c r="D9" s="198" t="n">
        <f aca="false">C9/C$9*100</f>
        <v>100</v>
      </c>
      <c r="E9" s="199" t="n">
        <v>1.19518888621539</v>
      </c>
      <c r="F9" s="200"/>
      <c r="G9" s="199" t="n">
        <v>-0.87590800959475</v>
      </c>
      <c r="H9" s="200"/>
    </row>
    <row r="10" customFormat="false" ht="15" hidden="false" customHeight="false" outlineLevel="0" collapsed="false">
      <c r="A10" s="201" t="s">
        <v>47</v>
      </c>
      <c r="B10" s="202" t="s">
        <v>122</v>
      </c>
      <c r="C10" s="189" t="n">
        <v>1469265</v>
      </c>
      <c r="D10" s="203" t="n">
        <f aca="false">C10/C$13*100</f>
        <v>77.911200432703</v>
      </c>
      <c r="E10" s="191" t="n">
        <v>-0.208783439140037</v>
      </c>
      <c r="F10" s="192" t="n">
        <v>-0.0187845882834807</v>
      </c>
      <c r="G10" s="191" t="n">
        <v>1.89030029289061</v>
      </c>
      <c r="H10" s="193" t="n">
        <v>0.228084869711741</v>
      </c>
    </row>
    <row r="11" customFormat="false" ht="15" hidden="false" customHeight="false" outlineLevel="0" collapsed="false">
      <c r="A11" s="194"/>
      <c r="B11" s="202" t="s">
        <v>118</v>
      </c>
      <c r="C11" s="189" t="n">
        <v>356806</v>
      </c>
      <c r="D11" s="190" t="n">
        <f aca="false">C11/C$13*100</f>
        <v>18.920469610037</v>
      </c>
      <c r="E11" s="191" t="n">
        <v>0.228656823748841</v>
      </c>
      <c r="F11" s="192" t="n">
        <v>0.078035070443196</v>
      </c>
      <c r="G11" s="191" t="n">
        <v>0.847153230559394</v>
      </c>
      <c r="H11" s="193" t="n">
        <v>-0.143682799394976</v>
      </c>
    </row>
    <row r="12" customFormat="false" ht="15" hidden="false" customHeight="false" outlineLevel="0" collapsed="false">
      <c r="A12" s="194"/>
      <c r="B12" s="202" t="s">
        <v>120</v>
      </c>
      <c r="C12" s="189" t="n">
        <v>59749</v>
      </c>
      <c r="D12" s="190" t="n">
        <f aca="false">C12/C$13*100</f>
        <v>3.16832995725997</v>
      </c>
      <c r="E12" s="191" t="n">
        <v>-2.01708784991554</v>
      </c>
      <c r="F12" s="192" t="n">
        <v>-0.0592504821597109</v>
      </c>
      <c r="G12" s="191" t="n">
        <v>-0.783108371907892</v>
      </c>
      <c r="H12" s="193" t="n">
        <v>-0.0844020703167633</v>
      </c>
    </row>
    <row r="13" customFormat="false" ht="15" hidden="false" customHeight="false" outlineLevel="0" collapsed="false">
      <c r="A13" s="195"/>
      <c r="B13" s="204" t="s">
        <v>121</v>
      </c>
      <c r="C13" s="197" t="n">
        <v>1885820</v>
      </c>
      <c r="D13" s="205" t="n">
        <f aca="false">C13/C$13*100</f>
        <v>100</v>
      </c>
      <c r="E13" s="206" t="n">
        <v>-0.184723523402719</v>
      </c>
      <c r="F13" s="207"/>
      <c r="G13" s="206" t="n">
        <v>1.58801271058164</v>
      </c>
      <c r="H13" s="200"/>
    </row>
    <row r="14" customFormat="false" ht="15" hidden="false" customHeight="false" outlineLevel="0" collapsed="false">
      <c r="A14" s="187" t="s">
        <v>48</v>
      </c>
      <c r="B14" s="202" t="s">
        <v>117</v>
      </c>
      <c r="C14" s="189" t="n">
        <v>832938</v>
      </c>
      <c r="D14" s="203" t="n">
        <f aca="false">C14/C$17*100</f>
        <v>71.3321172571487</v>
      </c>
      <c r="E14" s="208" t="n">
        <v>-0.410701923663248</v>
      </c>
      <c r="F14" s="192" t="n">
        <v>-0.565829751219013</v>
      </c>
      <c r="G14" s="208" t="n">
        <v>0.266279061847996</v>
      </c>
      <c r="H14" s="193" t="n">
        <v>-0.551428846701221</v>
      </c>
    </row>
    <row r="15" customFormat="false" ht="15" hidden="false" customHeight="false" outlineLevel="0" collapsed="false">
      <c r="A15" s="194"/>
      <c r="B15" s="202" t="s">
        <v>118</v>
      </c>
      <c r="C15" s="189" t="n">
        <v>212640</v>
      </c>
      <c r="D15" s="190" t="n">
        <f aca="false">C15/C$17*100</f>
        <v>18.2103126686021</v>
      </c>
      <c r="E15" s="191" t="n">
        <v>3.58534684333593</v>
      </c>
      <c r="F15" s="192" t="n">
        <v>0.563628041195763</v>
      </c>
      <c r="G15" s="191" t="n">
        <v>4.06866147181073</v>
      </c>
      <c r="H15" s="193" t="n">
        <v>0.468942690927155</v>
      </c>
    </row>
    <row r="16" customFormat="false" ht="15" hidden="false" customHeight="false" outlineLevel="0" collapsed="false">
      <c r="A16" s="194"/>
      <c r="B16" s="202" t="s">
        <v>120</v>
      </c>
      <c r="C16" s="189" t="n">
        <v>122112</v>
      </c>
      <c r="D16" s="190" t="n">
        <f aca="false">C16/C$17*100</f>
        <v>10.4575700742492</v>
      </c>
      <c r="E16" s="191" t="n">
        <v>0.400411099691667</v>
      </c>
      <c r="F16" s="192" t="n">
        <v>0.00220171002323788</v>
      </c>
      <c r="G16" s="191" t="n">
        <v>1.8490492453098</v>
      </c>
      <c r="H16" s="193" t="n">
        <v>0.0824861557740654</v>
      </c>
    </row>
    <row r="17" customFormat="false" ht="15" hidden="false" customHeight="false" outlineLevel="0" collapsed="false">
      <c r="A17" s="195"/>
      <c r="B17" s="204" t="s">
        <v>121</v>
      </c>
      <c r="C17" s="197" t="n">
        <v>1167690</v>
      </c>
      <c r="D17" s="205" t="n">
        <f aca="false">C17/C$17*100</f>
        <v>100</v>
      </c>
      <c r="E17" s="206" t="n">
        <v>0.37927305424843</v>
      </c>
      <c r="F17" s="207"/>
      <c r="G17" s="206" t="n">
        <v>1.01566862466445</v>
      </c>
      <c r="H17" s="200"/>
    </row>
    <row r="18" customFormat="false" ht="15" hidden="false" customHeight="true" outlineLevel="0" collapsed="false">
      <c r="A18" s="209" t="s">
        <v>23</v>
      </c>
      <c r="B18" s="202" t="s">
        <v>122</v>
      </c>
      <c r="C18" s="189" t="n">
        <v>3848030</v>
      </c>
      <c r="D18" s="203" t="n">
        <f aca="false">C18/C$22*100</f>
        <v>70.2169372588821</v>
      </c>
      <c r="E18" s="191" t="n">
        <v>-0.0805217999595431</v>
      </c>
      <c r="F18" s="192" t="n">
        <v>-0.437992025296495</v>
      </c>
      <c r="G18" s="191" t="n">
        <v>0.0762406880626454</v>
      </c>
      <c r="H18" s="193" t="n">
        <v>-0.161608228745511</v>
      </c>
    </row>
    <row r="19" customFormat="false" ht="15" hidden="false" customHeight="false" outlineLevel="0" collapsed="false">
      <c r="A19" s="209"/>
      <c r="B19" s="202" t="s">
        <v>118</v>
      </c>
      <c r="C19" s="189" t="n">
        <v>966571</v>
      </c>
      <c r="D19" s="190" t="n">
        <f aca="false">C19/C$22*100</f>
        <v>17.6375067926328</v>
      </c>
      <c r="E19" s="191" t="n">
        <v>2.80362599459059</v>
      </c>
      <c r="F19" s="192" t="n">
        <v>0.387887987869551</v>
      </c>
      <c r="G19" s="191" t="n">
        <v>2.12151730593804</v>
      </c>
      <c r="H19" s="193" t="n">
        <v>0.289889176798853</v>
      </c>
    </row>
    <row r="20" customFormat="false" ht="15" hidden="false" customHeight="false" outlineLevel="0" collapsed="false">
      <c r="A20" s="209"/>
      <c r="B20" s="202" t="s">
        <v>119</v>
      </c>
      <c r="C20" s="189" t="n">
        <v>305410</v>
      </c>
      <c r="D20" s="190" t="n">
        <f aca="false">C20/C$22*100</f>
        <v>5.57296975549441</v>
      </c>
      <c r="E20" s="191" t="n">
        <v>1.6924885208456</v>
      </c>
      <c r="F20" s="192" t="n">
        <v>0.0630084098197301</v>
      </c>
      <c r="G20" s="191" t="n">
        <v>-1.2823986883971</v>
      </c>
      <c r="H20" s="193" t="n">
        <v>-0.0963342851971127</v>
      </c>
    </row>
    <row r="21" customFormat="false" ht="15" hidden="false" customHeight="false" outlineLevel="0" collapsed="false">
      <c r="A21" s="209"/>
      <c r="B21" s="202" t="s">
        <v>120</v>
      </c>
      <c r="C21" s="189" t="n">
        <v>360191</v>
      </c>
      <c r="D21" s="190" t="n">
        <f aca="false">C21/C$22*100</f>
        <v>6.5725861929907</v>
      </c>
      <c r="E21" s="191" t="n">
        <v>0.345730603148065</v>
      </c>
      <c r="F21" s="192" t="n">
        <v>-0.0129043723927946</v>
      </c>
      <c r="G21" s="191" t="n">
        <v>-0.170711401632107</v>
      </c>
      <c r="H21" s="193" t="n">
        <v>-0.0319466628562284</v>
      </c>
    </row>
    <row r="22" customFormat="false" ht="15" hidden="false" customHeight="false" outlineLevel="0" collapsed="false">
      <c r="A22" s="209"/>
      <c r="B22" s="204" t="s">
        <v>121</v>
      </c>
      <c r="C22" s="197" t="n">
        <v>5480202</v>
      </c>
      <c r="D22" s="205" t="n">
        <f aca="false">C22/C$22*100</f>
        <v>100</v>
      </c>
      <c r="E22" s="206" t="n">
        <v>0.542745695488889</v>
      </c>
      <c r="F22" s="207"/>
      <c r="G22" s="206" t="n">
        <v>0.304220445397685</v>
      </c>
      <c r="H22" s="200"/>
    </row>
    <row r="23" customFormat="false" ht="15" hidden="false" customHeight="false" outlineLevel="0" collapsed="false">
      <c r="A23" s="210"/>
      <c r="B23" s="202"/>
      <c r="C23" s="211"/>
      <c r="D23" s="211"/>
      <c r="E23" s="211"/>
      <c r="F23" s="211"/>
      <c r="G23" s="211"/>
      <c r="H23" s="211"/>
    </row>
    <row r="24" customFormat="false" ht="24.75" hidden="false" customHeight="true" outlineLevel="0" collapsed="false">
      <c r="A24" s="212" t="s">
        <v>123</v>
      </c>
      <c r="B24" s="212"/>
      <c r="C24" s="212"/>
      <c r="D24" s="212"/>
      <c r="E24" s="212"/>
      <c r="F24" s="212"/>
      <c r="G24" s="212"/>
      <c r="H24" s="212"/>
    </row>
    <row r="25" customFormat="false" ht="24" hidden="false" customHeight="true" outlineLevel="0" collapsed="false">
      <c r="A25" s="213" t="s">
        <v>43</v>
      </c>
      <c r="B25" s="213"/>
      <c r="C25" s="213"/>
      <c r="D25" s="213"/>
      <c r="E25" s="213"/>
      <c r="F25" s="213"/>
      <c r="G25" s="213"/>
      <c r="H25" s="213"/>
    </row>
    <row r="26" customFormat="false" ht="35.25" hidden="false" customHeight="true" outlineLevel="0" collapsed="false">
      <c r="A26" s="214" t="s">
        <v>124</v>
      </c>
      <c r="B26" s="214"/>
      <c r="C26" s="214"/>
      <c r="D26" s="214"/>
      <c r="E26" s="214"/>
      <c r="F26" s="214"/>
      <c r="G26" s="214"/>
      <c r="H26" s="214"/>
    </row>
    <row r="27" customFormat="false" ht="22.5" hidden="false" customHeight="true" outlineLevel="0" collapsed="false">
      <c r="A27" s="213" t="s">
        <v>125</v>
      </c>
      <c r="B27" s="213"/>
      <c r="C27" s="213"/>
      <c r="D27" s="213"/>
      <c r="E27" s="213"/>
      <c r="F27" s="213"/>
      <c r="G27" s="213"/>
      <c r="H27" s="213"/>
    </row>
  </sheetData>
  <mergeCells count="9">
    <mergeCell ref="A1:H1"/>
    <mergeCell ref="C3:D3"/>
    <mergeCell ref="E3:F3"/>
    <mergeCell ref="G3:H3"/>
    <mergeCell ref="A18:A22"/>
    <mergeCell ref="A24:H24"/>
    <mergeCell ref="A25:H25"/>
    <mergeCell ref="A26:H26"/>
    <mergeCell ref="A27:H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LibreOffice/6.2.1.2$Linux_X86_64 LibreOffice_project/20$Build-2</Application>
  <Company>MINEFI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2017-07-12T10:40:31Z</dcterms:created>
  <dc:creator>BA Amadou Yaya</dc:creator>
  <dc:description/>
  <dc:language>fr-FR</dc:language>
  <cp:lastModifiedBy>BA Amadou Yaya</cp:lastModifiedBy>
  <cp:lastPrinted>2018-09-19T07:59:03Z</cp:lastPrinted>
  <dcterms:modified xsi:type="dcterms:W3CDTF">2018-10-11T13:17:33Z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MINEFI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