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21570" windowHeight="8595" activeTab="3"/>
  </bookViews>
  <sheets>
    <sheet name="6.1.1 dép perso Etat LOLF SL" sheetId="1" r:id="rId1"/>
    <sheet name="6.1.2 dep pers budget SL" sheetId="30" r:id="rId2"/>
    <sheet name="6.1.3 compos dep FPE SL" sheetId="34" r:id="rId3"/>
    <sheet name="6.1.4 rému activité FPE SL" sheetId="6" r:id="rId4"/>
    <sheet name="6.1.6 poids rému budget APU SL" sheetId="16" r:id="rId5"/>
    <sheet name="6.1.7 évol dep coll loc SL" sheetId="17" r:id="rId6"/>
    <sheet name="6.1.9 evol dép EPS SL" sheetId="19" r:id="rId7"/>
  </sheets>
  <calcPr calcId="152511"/>
</workbook>
</file>

<file path=xl/calcChain.xml><?xml version="1.0" encoding="utf-8"?>
<calcChain xmlns="http://schemas.openxmlformats.org/spreadsheetml/2006/main">
  <c r="K19" i="1" l="1"/>
  <c r="Q7" i="19" l="1"/>
  <c r="Q9" i="19"/>
  <c r="Q11" i="19"/>
  <c r="Q15" i="19"/>
  <c r="Q17" i="19"/>
  <c r="Q5" i="19"/>
  <c r="V4" i="17"/>
  <c r="J4" i="6" l="1"/>
  <c r="L5" i="1"/>
  <c r="J29" i="6"/>
  <c r="J7" i="6"/>
  <c r="J8" i="6"/>
  <c r="J9" i="6"/>
  <c r="J10" i="6"/>
  <c r="J11" i="6"/>
  <c r="J12" i="6"/>
  <c r="J13" i="6"/>
  <c r="J14" i="6"/>
  <c r="J15" i="6"/>
  <c r="J16" i="6"/>
  <c r="J17" i="6"/>
  <c r="J22" i="6"/>
  <c r="J23" i="6"/>
  <c r="J24" i="6"/>
  <c r="J25" i="6"/>
  <c r="J26" i="6"/>
  <c r="J27" i="6"/>
  <c r="J30" i="6"/>
  <c r="J31" i="6"/>
  <c r="J32" i="6"/>
  <c r="J33" i="6"/>
  <c r="J35" i="6"/>
  <c r="J36" i="6"/>
  <c r="J37" i="6"/>
  <c r="J38" i="6"/>
  <c r="J40" i="6"/>
  <c r="J5" i="6"/>
  <c r="I4" i="6"/>
  <c r="K5" i="1" l="1"/>
  <c r="I38" i="6"/>
  <c r="I7" i="6"/>
  <c r="I5" i="6"/>
  <c r="I8" i="6"/>
  <c r="I9" i="6"/>
  <c r="I10" i="6"/>
  <c r="I11" i="6"/>
  <c r="I12" i="6"/>
  <c r="I13" i="6"/>
  <c r="I14" i="6"/>
  <c r="I15" i="6"/>
  <c r="I16" i="6"/>
  <c r="I17" i="6"/>
  <c r="I22" i="6"/>
  <c r="I23" i="6"/>
  <c r="I24" i="6"/>
  <c r="I25" i="6"/>
  <c r="I26" i="6"/>
  <c r="I27" i="6"/>
  <c r="I29" i="6"/>
  <c r="I30" i="6"/>
  <c r="I31" i="6"/>
  <c r="I32" i="6"/>
  <c r="I33" i="6"/>
  <c r="I35" i="6"/>
  <c r="I36" i="6"/>
  <c r="I37" i="6"/>
  <c r="I40" i="6"/>
  <c r="V6" i="17" l="1"/>
  <c r="V8" i="17"/>
  <c r="V10" i="17"/>
  <c r="V12" i="17"/>
  <c r="V14" i="17"/>
  <c r="L6" i="1" l="1"/>
  <c r="L7" i="1"/>
  <c r="L8" i="1"/>
  <c r="L9" i="1"/>
  <c r="L10" i="1"/>
  <c r="L11" i="1"/>
  <c r="L12" i="1"/>
  <c r="L14" i="1"/>
  <c r="L15" i="1"/>
  <c r="L16" i="1"/>
  <c r="L17" i="1"/>
  <c r="L18" i="1"/>
  <c r="L20" i="1"/>
  <c r="L21" i="1"/>
  <c r="L22" i="1"/>
  <c r="L23" i="1"/>
  <c r="L24" i="1"/>
  <c r="L25" i="1"/>
  <c r="L26" i="1"/>
  <c r="L27" i="1"/>
  <c r="L28" i="1"/>
  <c r="L29" i="1"/>
  <c r="L30" i="1"/>
  <c r="L33" i="1"/>
  <c r="L34" i="1"/>
  <c r="L35" i="1"/>
  <c r="L36" i="1"/>
  <c r="L38" i="1"/>
  <c r="L39" i="1"/>
  <c r="K6" i="1" l="1"/>
  <c r="K7" i="1"/>
  <c r="K8" i="1"/>
  <c r="K9" i="1"/>
  <c r="K10" i="1"/>
  <c r="K11" i="1"/>
  <c r="K12" i="1"/>
  <c r="K14" i="1"/>
  <c r="K15" i="1"/>
  <c r="K16" i="1"/>
  <c r="K17" i="1"/>
  <c r="K18" i="1"/>
  <c r="K20" i="1"/>
  <c r="K21" i="1"/>
  <c r="K22" i="1"/>
  <c r="K23" i="1"/>
  <c r="K24" i="1"/>
  <c r="K25" i="1"/>
  <c r="K26" i="1"/>
  <c r="K27" i="1"/>
  <c r="K28" i="1"/>
  <c r="K29" i="1"/>
  <c r="K30" i="1"/>
  <c r="K33" i="1"/>
  <c r="K34" i="1"/>
  <c r="K35" i="1"/>
  <c r="K36" i="1"/>
  <c r="K38" i="1"/>
  <c r="K39" i="1"/>
</calcChain>
</file>

<file path=xl/sharedStrings.xml><?xml version="1.0" encoding="utf-8"?>
<sst xmlns="http://schemas.openxmlformats.org/spreadsheetml/2006/main" count="321" uniqueCount="197">
  <si>
    <t>(en milliards d’euros)</t>
  </si>
  <si>
    <t>Catégories et sous-catégories</t>
  </si>
  <si>
    <t>Rémunérations d’activité</t>
  </si>
  <si>
    <t>Traitement brut</t>
  </si>
  <si>
    <t>Nouvelle bonification indiciaire (NBI)</t>
  </si>
  <si>
    <t>Indemnité de résidence</t>
  </si>
  <si>
    <t>Supplément familial de traitement</t>
  </si>
  <si>
    <t>Majorations</t>
  </si>
  <si>
    <t>Indemnités indexées</t>
  </si>
  <si>
    <t>Indemnités non indexées</t>
  </si>
  <si>
    <t>Rémunérations d'activité non ventilées</t>
  </si>
  <si>
    <t>Cotisations et contributions sociales</t>
  </si>
  <si>
    <t>Contributions d'équilibre au CAS Pensions</t>
  </si>
  <si>
    <r>
      <t>CAS pensions civils + ATI</t>
    </r>
    <r>
      <rPr>
        <b/>
        <i/>
        <sz val="8"/>
        <rFont val="Arial"/>
        <family val="2"/>
      </rPr>
      <t xml:space="preserve"> </t>
    </r>
    <r>
      <rPr>
        <i/>
        <sz val="8"/>
        <rFont val="Arial"/>
        <family val="2"/>
      </rPr>
      <t>(1)</t>
    </r>
  </si>
  <si>
    <t>CAS pensions militaires (1)</t>
  </si>
  <si>
    <t>Contributions au FSPOEIE et au CAS cultes</t>
  </si>
  <si>
    <t>Contribution exceptionnelle au CAS</t>
  </si>
  <si>
    <t>Régime additionnel de la fonction publique (RAFP)</t>
  </si>
  <si>
    <t>Cotisations patronales au FSPOEIE</t>
  </si>
  <si>
    <t>Cotisations retraites autres</t>
  </si>
  <si>
    <t>Cotisations sécurité sociale (hors vieillesse)</t>
  </si>
  <si>
    <t>FNAL + CNAF + CSA</t>
  </si>
  <si>
    <t>Autres (2) (3)</t>
  </si>
  <si>
    <t>Prestations sociales et allocations diverses</t>
  </si>
  <si>
    <t>Prestations sociales (3)</t>
  </si>
  <si>
    <t>Remboursement transport</t>
  </si>
  <si>
    <t>Capital-décès</t>
  </si>
  <si>
    <t>Congé de fin d'activité (CFA) et CAA (4)</t>
  </si>
  <si>
    <t>(5) 0,000</t>
  </si>
  <si>
    <t>Congé de longue durée (CLD)</t>
  </si>
  <si>
    <t>(6) -</t>
  </si>
  <si>
    <t>Allocation de retour à l'emploi</t>
  </si>
  <si>
    <t>Accidents du travail (3)</t>
  </si>
  <si>
    <t>Autres</t>
  </si>
  <si>
    <t>Total des dépenses de personnel (titre 2)</t>
  </si>
  <si>
    <t>Dépenses annexes :</t>
  </si>
  <si>
    <t>-</t>
  </si>
  <si>
    <t>Part des dépenses de personnel dans le budget de l'État (en %)</t>
  </si>
  <si>
    <t>Périmètre : Budget géneral</t>
  </si>
  <si>
    <t>Source : Budgets d'exécution (Direction du budget). Traitement DGAFP, département des études et des statistiques.</t>
  </si>
  <si>
    <t xml:space="preserve">(1) Le compte d'affectation spéciale "Pensions" a été créé par la LOLF. Il retrace toutes les recettes et les dépenses de pensions. Il est financé par les contributions versées par les ministères, ainsi que par d'autres recettes : notamment les retenues sur salaires (cotisations salariales) et les contributions des autres employeurs de fonctionnaires (notamment les EP dont La Poste et France Télécom). La spécificité des contributions des ministères provient du fait qu'elles sont calculées pour équilibrer le CAS Pensions (fixation d'un taux d'équilibre). </t>
  </si>
  <si>
    <t xml:space="preserve">Depuis l'adoption de la loi n° 2007-1199 du 10 août 2007 relative aux libertés et responsabilités des universités, des crédits initialement budgétés sur le titre 2 (HCAS et CAS) sont chaque année versés aux universités sur le titre 3 (après fongibilité asymétrique), au titre du passage aux responsabilités et compétences élargies de ces établissements. Pour la première fois en 2012, la part de cette dépense initialement budgétée sur le T2 CAS et exécuté sur le T3 (soit 108,5 M€) a fait l'objet d'un retraitement afin de ne pas dégrader artificiellement l’exécution de la norme « 0 valeur », d'où l'écart entre les données présentées ici (26,918 Md€ pour le CAS pensions des civils) et celles issues des rapports annuels de performance 2012 (26,810 Md€).  </t>
  </si>
  <si>
    <t>(2) Non compris les versements des affiliations rétroactives.</t>
  </si>
  <si>
    <t>(3) Non compris les programmes du compte d’affectation spéciale « Pensions » : Pensions civiles et militaires de retraite, Ouvriers des établissements industriels de l'État, Pensions militaires d'invalidité et des victimes de guerre et autres pensions.</t>
  </si>
  <si>
    <t>(4) L’allocation spécifique de cessation anticipée d’activité concerne uniquement le ministère de la Défense (décrets 2001-1269 du 21 décembre 2001 et 2006-418 du 7 avril 2006) et est comptabilisée avec le CFA. Seuls 80 088 euros ont été versés au titre du CFA en 2009.</t>
  </si>
  <si>
    <t>(5) Montant de 80 088 euros versés en 2009.</t>
  </si>
  <si>
    <t>Figure 6.1-1 : Détail de l'ensemble des dépenses de personnel de l'État (titre 2) en format LOLF de 2008 à 2014</t>
  </si>
  <si>
    <t>Dont ministère de la Défense</t>
  </si>
  <si>
    <t>Dont CFA</t>
  </si>
  <si>
    <t>Pensions civiles, militaires et ouvriers d'État</t>
  </si>
  <si>
    <t>Budget de l'État</t>
  </si>
  <si>
    <t>NB : l'enseignement privé est désormais imputé en titre 2 (dépenses de personnel).</t>
  </si>
  <si>
    <t>Évolution 2014/2013 (en %)</t>
  </si>
  <si>
    <t>2010**</t>
  </si>
  <si>
    <t>Titre 1 - Dotations des pouvoirs publics</t>
  </si>
  <si>
    <t>Titre 2 - Rémunérations d'activité</t>
  </si>
  <si>
    <t>Titre 2 - Cotisations et contributions sociales employeur</t>
  </si>
  <si>
    <t>Titre 2 - Prestations sociales</t>
  </si>
  <si>
    <t>Titre 3 - Dépenses de fonctionnement</t>
  </si>
  <si>
    <t>Titre 5 - Dépenses d'investissement</t>
  </si>
  <si>
    <t>Titre 6 - Dépenses d'intervention</t>
  </si>
  <si>
    <t>Titre 7 - Dépenses d'opérations financières</t>
  </si>
  <si>
    <t>Périmètre : budget géneral</t>
  </si>
  <si>
    <t>Source : Budget d'exécution, Direction du budget. Traitement DGAFP, département des études et des statistiques.</t>
  </si>
  <si>
    <t>Rémunérations principales :</t>
  </si>
  <si>
    <t>Charges connexes à la rémunération principale :</t>
  </si>
  <si>
    <t>dont indemnités horaires pour travaux supplémentaires</t>
  </si>
  <si>
    <t>heures supplémentaires effectives</t>
  </si>
  <si>
    <t>heures supplémentaires-années</t>
  </si>
  <si>
    <t>heures d'interrogation</t>
  </si>
  <si>
    <t>indemnités horaires pour travaux supplémentaires des personnels de surveillance</t>
  </si>
  <si>
    <t>astreintes</t>
  </si>
  <si>
    <t>autres</t>
  </si>
  <si>
    <t>dont garantie individuelle de pouvoir d'achat</t>
  </si>
  <si>
    <t>Primes et indemnités :</t>
  </si>
  <si>
    <t>Personnels civils :</t>
  </si>
  <si>
    <t>dont prime de fonctions et de résultats (PFR)/RIFSEEP</t>
  </si>
  <si>
    <t>(5) 0,472</t>
  </si>
  <si>
    <t>Personnels militaires :</t>
  </si>
  <si>
    <t>Non réparti</t>
  </si>
  <si>
    <t>Total rémunérations d’activité</t>
  </si>
  <si>
    <t>Source : Budgets d'exécution, Direction du budget. Traitement DGAFP, département des études et des statistiques.</t>
  </si>
  <si>
    <t xml:space="preserve">(3) A compter de 2012, compte-tenu de l'évolution de la nomenclature d'exécution comptable, seules les indemnités horaires pour travaux supplémentaires et les astreintes sont distinguées du reste des heures supplémentaires. </t>
  </si>
  <si>
    <t>(4) Les indemnités interministérielles sont communes à plusieurs ministères. Par exemple, l'indemnité d’administration et de technicité, la prime de rendement, l'indemnité de fonction et de résultat, etc.</t>
  </si>
  <si>
    <t>(5) La multiplication par 6 du montant alloué à la PFR rend compte de la montée en charge du dispositif.</t>
  </si>
  <si>
    <t>2009*</t>
  </si>
  <si>
    <t>(en milliards d'euros)</t>
  </si>
  <si>
    <t>* : Y compris dépenses budgétaires exceptionnelles au titre du plan de relance (11,8 milliards d'euros).</t>
  </si>
  <si>
    <t>** : Y compris les dépenses budgétaires exceptionnelles au titre du plan de relance (5 milliards d'euros) et des investissements d'avenir (32,4 milliards d'euros).</t>
  </si>
  <si>
    <t>nd : données non disponibles, non communiquées ou manquantes.</t>
  </si>
  <si>
    <t>Titre 4 - Charges de la dette de l'État</t>
  </si>
  <si>
    <t>(6) A compter du 1er janvier 2012, les CLD sont imputés sur la catégorie 21 (traitement brut).</t>
  </si>
  <si>
    <t>Dépenses de personnel (1)</t>
  </si>
  <si>
    <t>2014*</t>
  </si>
  <si>
    <t>2015**</t>
  </si>
  <si>
    <t>Sources : DGCL et DGFiP.</t>
  </si>
  <si>
    <t>(1) Y compris les cotisations employeur au titre de la retraite (CNRACL, etc.).</t>
  </si>
  <si>
    <t>(3) Dépenses totales hors gestion active de la dette à partir de 2003.</t>
  </si>
  <si>
    <t>Figure 6.1-2 : Dépenses de personnel dans le budget de l'État (nettes des remboursements et dégrèvements d'impôts) de 2007 à 2014</t>
  </si>
  <si>
    <t>(2) Groupements à fiscalité propre : métropoles, communautés urbaines, d'agglomérations, de communes et syndicats d'agglomération nouvelle.</t>
  </si>
  <si>
    <t>Note de lecture : En 2013, les dépenses de personnel des régions s'élèvent à 3,06 milliards d'euros. Elles ont progressé de 3,2 % par rapport à 2012.</t>
  </si>
  <si>
    <t>* : Résultats provisoires.</t>
  </si>
  <si>
    <t>** : Estimations à partir des budgets primitifs 2014 et 2015.</t>
  </si>
  <si>
    <t>Régions</t>
  </si>
  <si>
    <t>Départements</t>
  </si>
  <si>
    <t>Communes</t>
  </si>
  <si>
    <t>Groupements à fiscalité propre (2)</t>
  </si>
  <si>
    <t>Évolution annuelle (%)</t>
  </si>
  <si>
    <t>Part dans le budget de l'État en 2014 (en %)</t>
  </si>
  <si>
    <t>Dépenses totales des collectivités locales et de leurs groupements à fiscalité propre  (3)</t>
  </si>
  <si>
    <t>Évolution annuelle moyenne 2014/2008 (en %)</t>
  </si>
  <si>
    <t>Évolution annuelle moyenne 2014/2003 (en %)</t>
  </si>
  <si>
    <t>Figure 6.1-7 : Évolution des dépenses de personnel dans les collectivités locales et leurs groupements à fiscalité propre de 2000 à 2015</t>
  </si>
  <si>
    <t>Pensions civiles, militaires et ouvriers d'État
(dépenses annexes)</t>
  </si>
  <si>
    <t>Prestations sociales et allocations diverses (1)</t>
  </si>
  <si>
    <t>Primes et indemnités</t>
  </si>
  <si>
    <t>Total des rémunérations d'activité</t>
  </si>
  <si>
    <t>Heures supplémentaires et astreintes</t>
  </si>
  <si>
    <t>NB : le champ des dépenses de personnel (titre 2) comprend l'enseignement privé sous contrat.</t>
  </si>
  <si>
    <t>(2) Y compris la rémunération des réservistes.</t>
  </si>
  <si>
    <t xml:space="preserve"> Fonctionnaires</t>
  </si>
  <si>
    <t xml:space="preserve"> Stagiaires</t>
  </si>
  <si>
    <t xml:space="preserve"> Contractuels (2)</t>
  </si>
  <si>
    <t xml:space="preserve"> Ouvriers d'État</t>
  </si>
  <si>
    <t xml:space="preserve"> Enseignants de l'enseignement privé sous contrat</t>
  </si>
  <si>
    <t xml:space="preserve"> Militaires</t>
  </si>
  <si>
    <t xml:space="preserve"> Rémunérations à l'acte, à la tâche, à l'heure</t>
  </si>
  <si>
    <t xml:space="preserve"> Autres rémunérations</t>
  </si>
  <si>
    <t xml:space="preserve"> Supplément familial de traitement</t>
  </si>
  <si>
    <t xml:space="preserve"> Indemnités de résidence et liées à la mobilité</t>
  </si>
  <si>
    <t xml:space="preserve"> Heures supplémentaires et astreintes</t>
  </si>
  <si>
    <t xml:space="preserve"> NBI</t>
  </si>
  <si>
    <t xml:space="preserve"> Autres charges connexes</t>
  </si>
  <si>
    <t xml:space="preserve"> Indemnités interministérielles (4) indexées sur le point</t>
  </si>
  <si>
    <t xml:space="preserve"> Indemnités interministérielles (4) non indexées sur le point</t>
  </si>
  <si>
    <t xml:space="preserve"> Indemnités ministérielles indexées sur le point</t>
  </si>
  <si>
    <t xml:space="preserve"> Indemnités ministérielles non indexées sur le point</t>
  </si>
  <si>
    <t xml:space="preserve"> Indemnités de sujétion pour charges militaires</t>
  </si>
  <si>
    <t xml:space="preserve"> Indemnités de sujétions spéciales</t>
  </si>
  <si>
    <t xml:space="preserve"> Primes de qualification et de technicité</t>
  </si>
  <si>
    <t xml:space="preserve"> Autres indemnités</t>
  </si>
  <si>
    <t>Figure 6.1-4 : Principales composantes des rémunérations d'activité dans la fonction publique de l'État de 2008 à 2014</t>
  </si>
  <si>
    <t>Figure 6.1-3 : Évolution des différentes composantes des dépenses de personnel dans le budget de l'Etat de 2008 à 2014</t>
  </si>
  <si>
    <t>Cotisations et contributions sociales (2)</t>
  </si>
  <si>
    <t>(2) Non compris les versements des affiliations rétroactives. 
Non compris les programmes du compte d’affectation spéciale « Pensions » : Pensions civiles et militaires de retraite, Ouvriers des établissements industriels de l'État, Pensions militaires d'invalidité et des victimes de guerre et autres pensions.</t>
  </si>
  <si>
    <t>(1) Non compris les programmes du compte d’affectation spéciale « Pensions » : Pensions civiles et militaires de retraite, Ouvriers des établissements industriels de l'État, Pensions militaires d'invalidité et des victimes de guerre et autres pensions.
A compter du 1er janvier 2012, les CLD sont imputés sur la catégorie 21 (traitement brut).</t>
  </si>
  <si>
    <t>Total des dépenses de personnel, titre 2</t>
  </si>
  <si>
    <t>Dépenses de rémunération</t>
  </si>
  <si>
    <t>2013 *</t>
  </si>
  <si>
    <t>2014 **</t>
  </si>
  <si>
    <t>En milliards d’euros</t>
  </si>
  <si>
    <t>Administrations publiques centrales (1)</t>
  </si>
  <si>
    <t xml:space="preserve">      dont État</t>
  </si>
  <si>
    <t>Administrations publiques locales (2)</t>
  </si>
  <si>
    <t xml:space="preserve">  dont collectivités locales</t>
  </si>
  <si>
    <t>Administrations de sécurité sociale (3)</t>
  </si>
  <si>
    <t>Toutes administrations publiques</t>
  </si>
  <si>
    <t>Produit intérieur brut</t>
  </si>
  <si>
    <t>Source : Comptes nationaux annuels, Insee. Traitement DGAFP, département des études et des statistiques.</t>
  </si>
  <si>
    <t>* : Résultats semi-définitifs</t>
  </si>
  <si>
    <t>** : Résultats provisoires</t>
  </si>
  <si>
    <t>(1) État et divers organismes d’administration centrale.</t>
  </si>
  <si>
    <t>(2) Collectivités locales et divers organismes d’administration locale.</t>
  </si>
  <si>
    <t>(3) Les administrations de Sécurité sociale comprennent les régimes d’assurance sociale et les organismes dépendant des assurances sociales (principalement les hôpitaux à financement public).</t>
  </si>
  <si>
    <t>NB : les dépenses de rémunération qui figurent dans le tableau ci-dessus intègrent le financement de la charge des pensions.</t>
  </si>
  <si>
    <t>nd</t>
  </si>
  <si>
    <t>Dépenses totales</t>
  </si>
  <si>
    <t>En part du PIB (en %)</t>
  </si>
  <si>
    <t>Figure 6.1-6 : Poids des dépenses de rémunération des administrations publiques dans le PIB au sens de la comptabilité nationale de 2007 à 2014</t>
  </si>
  <si>
    <t>Évolution annuelle moyenne 2014/2009 (en %)</t>
  </si>
  <si>
    <t>(2) Y compris les cotisations employeur au titre de la retraite (CNRACL, etc.).</t>
  </si>
  <si>
    <t>Sources : DGOS et DGFiP.</t>
  </si>
  <si>
    <t>2013*</t>
  </si>
  <si>
    <t>Rémunérations du personnel non médical</t>
  </si>
  <si>
    <t>Charges de sécurité sociale et de prévoyance (2)</t>
  </si>
  <si>
    <t xml:space="preserve">Impôts, taxes et versements assimilés sur rémunérations </t>
  </si>
  <si>
    <t>Autres charges (3)</t>
  </si>
  <si>
    <t>Ensemble des charges de personnel</t>
  </si>
  <si>
    <t>(1)  Médecins hospitaliers.</t>
  </si>
  <si>
    <t>(3) Depuis 2006, les reports de charges correspondant aux dépenses de personnel ne sont plus intégrés, d'où la baisse du montant de cette ligne à partir de 2006. À titre d'information, ces dépenses représentent 359 millions d'euros en 2006, 113 millions d'euros en 2007 et 110 millions d'euros en 2008.</t>
  </si>
  <si>
    <t>Figure 6.1-9 : Évolution des charges d’exploitation relatives au personnel des établissements publics de santé de 2000 à 2014</t>
  </si>
  <si>
    <t>Dépenses de personnel</t>
  </si>
  <si>
    <t>Rémunérations du personnel médical (1)</t>
  </si>
  <si>
    <t>évolution annuelle (en %)</t>
  </si>
  <si>
    <t>Évolution annuelle moyenne 2014/2000 (en %)</t>
  </si>
  <si>
    <t>2014**</t>
  </si>
  <si>
    <t>** : Résultats provisoires, données issues des Comptes de Résultats Principaux des établissements publics de santé .</t>
  </si>
  <si>
    <t>Ensemble des dépenses de personnel des collectivités locales et de leurs groupements à fiscalité propre</t>
  </si>
  <si>
    <t>* : Chiffres définitifs actualisés par rapport à l'édition précédente.</t>
  </si>
  <si>
    <t>Note de lecture : En 2013, les rémunérations du personnel non médical s'élèvent à 21,549 milliards d'euros. Elles ont progressé de 1,6 % par rapport à 2012.</t>
  </si>
  <si>
    <t>(3) nd</t>
  </si>
  <si>
    <t xml:space="preserve">(1) A compter de 2012, il n'est plus possible, compte-tenu de l'évolution de la nomenclature d'exécution comptable, de distinguer la rémunération des stagiaires de celles des fonctionnaires. </t>
  </si>
  <si>
    <t>(1) nd</t>
  </si>
  <si>
    <t>En part dans les dépenses totales (en %) (4)</t>
  </si>
  <si>
    <t>NB : les séries de comptes nationaux présentés dans ce tableau sont désormais publiés en base 2010 dans un cadre rénové (voir www.insee.fr), elles diffèrent de celles publiées dans la précédente édition du Rapport annuel.</t>
  </si>
  <si>
    <t>(4) En part dans les dépenses totales de l'administration concernée.</t>
  </si>
  <si>
    <t xml:space="preserve">  dont hôpitaux</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</si>
</sst>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00"/>
    <numFmt numFmtId="165" formatCode="0.0%"/>
    <numFmt numFmtId="166" formatCode="0.0"/>
    <numFmt numFmtId="167" formatCode="#,##0\ _€"/>
    <numFmt numFmtId="168" formatCode="#,##0.000"/>
    <numFmt numFmtId="169" formatCode="#,##0.0000000"/>
    <numFmt numFmtId="170" formatCode="#,##0.0"/>
    <numFmt numFmtId="171" formatCode="_-* #,##0.00\ _F_-;\-* #,##0.00\ _F_-;_-* &quot;-&quot;??\ _F_-;_-@_-"/>
    <numFmt numFmtId="172" formatCode="\+0.0%"/>
  </numFmts>
  <fonts count="15" x14ac:knownFonts="1">
    <font>
      <sz val="11"/>
      <color theme="1"/>
      <name val="Calibri"/>
      <family val="2"/>
      <scheme val="minor"/>
    </font>
    <font>
      <b/>
      <sz val="10"/>
      <name val="Arial"/>
      <family val="2"/>
    </font>
    <font>
      <sz val="10"/>
      <name val="Arial"/>
      <family val="2"/>
    </font>
    <font>
      <sz val="8"/>
      <name val="Arial"/>
      <family val="2"/>
    </font>
    <font>
      <b/>
      <sz val="8"/>
      <name val="Arial"/>
      <family val="2"/>
    </font>
    <font>
      <i/>
      <sz val="8"/>
      <name val="Arial"/>
      <family val="2"/>
    </font>
    <font>
      <b/>
      <i/>
      <sz val="8"/>
      <name val="Arial"/>
      <family val="2"/>
    </font>
    <font>
      <sz val="10"/>
      <name val="Arial"/>
      <family val="2"/>
    </font>
    <font>
      <sz val="9"/>
      <name val="Arial"/>
      <family val="2"/>
    </font>
    <font>
      <sz val="7"/>
      <name val="Arial"/>
      <family val="2"/>
    </font>
    <font>
      <b/>
      <sz val="7"/>
      <name val="Arial"/>
      <family val="2"/>
    </font>
    <font>
      <i/>
      <sz val="7"/>
      <name val="Arial"/>
      <family val="2"/>
    </font>
    <font>
      <sz val="10"/>
      <color indexed="52"/>
      <name val="Arial"/>
      <family val="2"/>
    </font>
    <font>
      <sz val="10"/>
      <name val="Arial"/>
      <family val="2"/>
    </font>
    <font>
      <sz val="11"/>
      <color rgb="FFFF0000"/>
      <name val="Calibri"/>
      <family val="2"/>
      <scheme val="mino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34">
    <border>
      <left/>
      <right/>
      <top/>
      <bottom/>
      <diagonal/>
    </border>
    <border>
      <left/>
      <right/>
      <top style="medium">
        <color rgb="FFC00000"/>
      </top>
      <bottom/>
      <diagonal/>
    </border>
    <border>
      <left style="thin">
        <color rgb="FFC00000"/>
      </left>
      <right style="thin">
        <color rgb="FFC00000"/>
      </right>
      <top style="medium">
        <color rgb="FFC00000"/>
      </top>
      <bottom/>
      <diagonal/>
    </border>
    <border>
      <left/>
      <right style="thin">
        <color rgb="FFC00000"/>
      </right>
      <top style="medium">
        <color rgb="FFC00000"/>
      </top>
      <bottom/>
      <diagonal/>
    </border>
    <border>
      <left/>
      <right/>
      <top/>
      <bottom style="thin">
        <color rgb="FFC00000"/>
      </bottom>
      <diagonal/>
    </border>
    <border>
      <left style="thin">
        <color rgb="FFC00000"/>
      </left>
      <right style="thin">
        <color rgb="FFC00000"/>
      </right>
      <top/>
      <bottom style="thin">
        <color rgb="FFC00000"/>
      </bottom>
      <diagonal/>
    </border>
    <border>
      <left/>
      <right style="thin">
        <color rgb="FFC00000"/>
      </right>
      <top/>
      <bottom style="thin">
        <color rgb="FFC00000"/>
      </bottom>
      <diagonal/>
    </border>
    <border>
      <left/>
      <right/>
      <top style="thin">
        <color rgb="FFC00000"/>
      </top>
      <bottom/>
      <diagonal/>
    </border>
    <border>
      <left style="thin">
        <color rgb="FFC00000"/>
      </left>
      <right style="thin">
        <color rgb="FFC00000"/>
      </right>
      <top style="thin">
        <color rgb="FFC00000"/>
      </top>
      <bottom/>
      <diagonal/>
    </border>
    <border>
      <left/>
      <right style="thin">
        <color rgb="FFC00000"/>
      </right>
      <top style="thin">
        <color rgb="FFC00000"/>
      </top>
      <bottom/>
      <diagonal/>
    </border>
    <border>
      <left style="thin">
        <color rgb="FFC00000"/>
      </left>
      <right style="thin">
        <color rgb="FFC00000"/>
      </right>
      <top/>
      <bottom/>
      <diagonal/>
    </border>
    <border>
      <left/>
      <right style="thin">
        <color rgb="FFC00000"/>
      </right>
      <top/>
      <bottom/>
      <diagonal/>
    </border>
    <border>
      <left/>
      <right/>
      <top/>
      <bottom style="medium">
        <color rgb="FFC00000"/>
      </bottom>
      <diagonal/>
    </border>
    <border>
      <left style="thin">
        <color rgb="FFC00000"/>
      </left>
      <right style="thin">
        <color rgb="FFC00000"/>
      </right>
      <top/>
      <bottom style="medium">
        <color rgb="FFC00000"/>
      </bottom>
      <diagonal/>
    </border>
    <border>
      <left/>
      <right style="thin">
        <color rgb="FFC00000"/>
      </right>
      <top/>
      <bottom style="medium">
        <color rgb="FFC00000"/>
      </bottom>
      <diagonal/>
    </border>
    <border>
      <left/>
      <right style="thin">
        <color indexed="61"/>
      </right>
      <top/>
      <bottom/>
      <diagonal/>
    </border>
    <border>
      <left/>
      <right style="thin">
        <color indexed="25"/>
      </right>
      <top/>
      <bottom style="medium">
        <color rgb="FFC00000"/>
      </bottom>
      <diagonal/>
    </border>
    <border>
      <left/>
      <right style="thin">
        <color indexed="61"/>
      </right>
      <top style="medium">
        <color rgb="FFC00000"/>
      </top>
      <bottom/>
      <diagonal/>
    </border>
    <border>
      <left/>
      <right style="thin">
        <color indexed="61"/>
      </right>
      <top style="thin">
        <color rgb="FFC00000"/>
      </top>
      <bottom/>
      <diagonal/>
    </border>
    <border>
      <left/>
      <right style="thin">
        <color indexed="25"/>
      </right>
      <top/>
      <bottom style="thin">
        <color rgb="FFC00000"/>
      </bottom>
      <diagonal/>
    </border>
    <border>
      <left style="thin">
        <color rgb="FFC00000"/>
      </left>
      <right style="thin">
        <color rgb="FFC00000"/>
      </right>
      <top style="thin">
        <color rgb="FFC00000"/>
      </top>
      <bottom style="thin">
        <color rgb="FFC00000"/>
      </bottom>
      <diagonal/>
    </border>
    <border>
      <left/>
      <right/>
      <top style="thin">
        <color rgb="FFC00000"/>
      </top>
      <bottom style="thin">
        <color rgb="FFC00000"/>
      </bottom>
      <diagonal/>
    </border>
    <border>
      <left/>
      <right style="thin">
        <color rgb="FFC00000"/>
      </right>
      <top style="medium">
        <color rgb="FFC00000"/>
      </top>
      <bottom style="thin">
        <color rgb="FFC00000"/>
      </bottom>
      <diagonal/>
    </border>
    <border>
      <left style="thin">
        <color rgb="FFC00000"/>
      </left>
      <right/>
      <top/>
      <bottom/>
      <diagonal/>
    </border>
    <border>
      <left style="thin">
        <color rgb="FFC00000"/>
      </left>
      <right/>
      <top style="thin">
        <color rgb="FFC00000"/>
      </top>
      <bottom/>
      <diagonal/>
    </border>
    <border>
      <left style="thin">
        <color rgb="FFC00000"/>
      </left>
      <right/>
      <top/>
      <bottom style="thin">
        <color rgb="FFC00000"/>
      </bottom>
      <diagonal/>
    </border>
    <border>
      <left/>
      <right style="thin">
        <color rgb="FFC00000"/>
      </right>
      <top style="thin">
        <color rgb="FFC00000"/>
      </top>
      <bottom style="thin">
        <color rgb="FFC00000"/>
      </bottom>
      <diagonal/>
    </border>
    <border>
      <left style="thin">
        <color rgb="FFC00000"/>
      </left>
      <right/>
      <top style="thin">
        <color rgb="FFC00000"/>
      </top>
      <bottom style="thin">
        <color rgb="FFC00000"/>
      </bottom>
      <diagonal/>
    </border>
    <border>
      <left style="medium">
        <color rgb="FFC00000"/>
      </left>
      <right style="medium">
        <color rgb="FFC00000"/>
      </right>
      <top style="medium">
        <color rgb="FFC00000"/>
      </top>
      <bottom/>
      <diagonal/>
    </border>
    <border>
      <left style="medium">
        <color rgb="FFC00000"/>
      </left>
      <right style="medium">
        <color rgb="FFC00000"/>
      </right>
      <top/>
      <bottom/>
      <diagonal/>
    </border>
    <border>
      <left style="medium">
        <color rgb="FFC00000"/>
      </left>
      <right style="medium">
        <color rgb="FFC00000"/>
      </right>
      <top/>
      <bottom style="medium">
        <color rgb="FFC00000"/>
      </bottom>
      <diagonal/>
    </border>
    <border>
      <left style="medium">
        <color rgb="FFC00000"/>
      </left>
      <right style="thin">
        <color rgb="FFC00000"/>
      </right>
      <top style="medium">
        <color rgb="FFC00000"/>
      </top>
      <bottom/>
      <diagonal/>
    </border>
    <border>
      <left style="medium">
        <color rgb="FFC00000"/>
      </left>
      <right style="thin">
        <color rgb="FFC00000"/>
      </right>
      <top/>
      <bottom/>
      <diagonal/>
    </border>
    <border>
      <left style="medium">
        <color rgb="FFC00000"/>
      </left>
      <right style="thin">
        <color rgb="FFC00000"/>
      </right>
      <top/>
      <bottom style="medium">
        <color rgb="FFC00000"/>
      </bottom>
      <diagonal/>
    </border>
  </borders>
  <cellStyleXfs count="15">
    <xf numFmtId="0" fontId="0" fillId="0" borderId="0"/>
    <xf numFmtId="0" fontId="2" fillId="0" borderId="0" applyNumberFormat="0" applyFill="0" applyBorder="0" applyProtection="0"/>
    <xf numFmtId="171" fontId="7"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7" fillId="0" borderId="0" applyFont="0" applyFill="0" applyBorder="0" applyAlignment="0" applyProtection="0"/>
    <xf numFmtId="0" fontId="3" fillId="0" borderId="0" applyNumberFormat="0" applyFill="0" applyBorder="0" applyProtection="0"/>
    <xf numFmtId="0" fontId="7" fillId="0" borderId="0"/>
    <xf numFmtId="0" fontId="3" fillId="0" borderId="0" applyNumberFormat="0" applyFill="0" applyBorder="0" applyProtection="0"/>
    <xf numFmtId="0" fontId="13" fillId="0" borderId="0" applyNumberFormat="0" applyFill="0" applyBorder="0" applyProtection="0"/>
    <xf numFmtId="171" fontId="2" fillId="0" borderId="0" applyFont="0" applyFill="0" applyBorder="0" applyAlignment="0" applyProtection="0"/>
    <xf numFmtId="0" fontId="13" fillId="0" borderId="0"/>
    <xf numFmtId="9" fontId="13" fillId="0" borderId="0" applyFont="0" applyFill="0" applyBorder="0" applyAlignment="0" applyProtection="0"/>
    <xf numFmtId="9" fontId="2" fillId="0" borderId="0" applyFont="0" applyFill="0" applyBorder="0" applyAlignment="0" applyProtection="0"/>
  </cellStyleXfs>
  <cellXfs count="310">
    <xf numFmtId="0" fontId="0" fillId="0" borderId="0" xfId="0"/>
    <xf numFmtId="0" fontId="5" fillId="3" borderId="0" xfId="0" applyFont="1" applyFill="1"/>
    <xf numFmtId="0" fontId="2" fillId="3" borderId="0" xfId="0" applyFont="1" applyFill="1"/>
    <xf numFmtId="0" fontId="0" fillId="0" borderId="0" xfId="0" applyFill="1"/>
    <xf numFmtId="0" fontId="0" fillId="3" borderId="0" xfId="0" applyFill="1"/>
    <xf numFmtId="0" fontId="2" fillId="3" borderId="0" xfId="0" applyFont="1" applyFill="1" applyBorder="1"/>
    <xf numFmtId="0" fontId="3" fillId="3" borderId="1" xfId="0" applyFont="1" applyFill="1" applyBorder="1" applyAlignment="1">
      <alignment vertical="top"/>
    </xf>
    <xf numFmtId="0" fontId="4" fillId="3" borderId="3" xfId="0" applyFont="1" applyFill="1" applyBorder="1" applyAlignment="1">
      <alignment horizontal="center" vertical="top" wrapText="1"/>
    </xf>
    <xf numFmtId="0" fontId="5" fillId="3" borderId="4" xfId="0" applyFont="1" applyFill="1" applyBorder="1" applyAlignment="1">
      <alignment vertical="center"/>
    </xf>
    <xf numFmtId="0" fontId="4" fillId="3" borderId="5" xfId="0" applyFont="1" applyFill="1" applyBorder="1" applyAlignment="1">
      <alignment horizontal="center" vertical="top" wrapText="1"/>
    </xf>
    <xf numFmtId="0" fontId="4" fillId="3" borderId="6" xfId="0" applyFont="1" applyFill="1" applyBorder="1" applyAlignment="1">
      <alignment horizontal="center" vertical="top" wrapText="1"/>
    </xf>
    <xf numFmtId="0" fontId="4" fillId="3" borderId="7" xfId="0" applyFont="1" applyFill="1" applyBorder="1"/>
    <xf numFmtId="0" fontId="3" fillId="3" borderId="0" xfId="0" applyFont="1" applyFill="1" applyBorder="1" applyAlignment="1">
      <alignment horizontal="left" indent="1"/>
    </xf>
    <xf numFmtId="0" fontId="3" fillId="3" borderId="4" xfId="0" applyFont="1" applyFill="1" applyBorder="1" applyAlignment="1">
      <alignment horizontal="left" indent="1"/>
    </xf>
    <xf numFmtId="0" fontId="4" fillId="3" borderId="0" xfId="0" applyFont="1" applyFill="1" applyBorder="1"/>
    <xf numFmtId="0" fontId="5" fillId="3" borderId="0" xfId="0" applyFont="1" applyFill="1" applyBorder="1" applyAlignment="1">
      <alignment horizontal="left" indent="3"/>
    </xf>
    <xf numFmtId="0" fontId="5" fillId="3" borderId="0" xfId="0" applyFont="1" applyFill="1" applyBorder="1" applyAlignment="1">
      <alignment horizontal="left" indent="2"/>
    </xf>
    <xf numFmtId="0" fontId="4" fillId="3" borderId="0" xfId="0" applyFont="1" applyFill="1" applyBorder="1" applyAlignment="1">
      <alignment horizontal="left"/>
    </xf>
    <xf numFmtId="0" fontId="3" fillId="3" borderId="7" xfId="0" applyFont="1" applyFill="1" applyBorder="1" applyAlignment="1">
      <alignment horizontal="left"/>
    </xf>
    <xf numFmtId="0" fontId="3" fillId="3" borderId="12" xfId="0" applyFont="1" applyFill="1" applyBorder="1"/>
    <xf numFmtId="0" fontId="4" fillId="3" borderId="1" xfId="0" applyFont="1" applyFill="1" applyBorder="1" applyAlignment="1">
      <alignment horizontal="left" wrapText="1"/>
    </xf>
    <xf numFmtId="0" fontId="3" fillId="3" borderId="12" xfId="0" applyFont="1" applyFill="1" applyBorder="1" applyAlignment="1">
      <alignment horizontal="left" wrapText="1"/>
    </xf>
    <xf numFmtId="0" fontId="3" fillId="3" borderId="0" xfId="0" applyFont="1" applyFill="1" applyBorder="1"/>
    <xf numFmtId="0" fontId="7" fillId="3" borderId="0" xfId="0" applyFont="1" applyFill="1"/>
    <xf numFmtId="0" fontId="3" fillId="3" borderId="0" xfId="0" applyFont="1" applyFill="1"/>
    <xf numFmtId="164" fontId="4" fillId="3" borderId="8" xfId="0" applyNumberFormat="1" applyFont="1" applyFill="1" applyBorder="1" applyAlignment="1">
      <alignment horizontal="right"/>
    </xf>
    <xf numFmtId="164" fontId="4" fillId="3" borderId="7" xfId="0" applyNumberFormat="1" applyFont="1" applyFill="1" applyBorder="1" applyAlignment="1">
      <alignment horizontal="right"/>
    </xf>
    <xf numFmtId="164" fontId="4" fillId="3" borderId="9" xfId="0" applyNumberFormat="1" applyFont="1" applyFill="1" applyBorder="1" applyAlignment="1">
      <alignment horizontal="right"/>
    </xf>
    <xf numFmtId="164" fontId="3" fillId="3" borderId="10" xfId="0" applyNumberFormat="1" applyFont="1" applyFill="1" applyBorder="1" applyAlignment="1">
      <alignment horizontal="right"/>
    </xf>
    <xf numFmtId="164" fontId="3" fillId="3" borderId="0" xfId="0" applyNumberFormat="1" applyFont="1" applyFill="1" applyBorder="1" applyAlignment="1">
      <alignment horizontal="right"/>
    </xf>
    <xf numFmtId="164" fontId="3" fillId="3" borderId="11" xfId="0" applyNumberFormat="1" applyFont="1" applyFill="1" applyBorder="1" applyAlignment="1">
      <alignment horizontal="right"/>
    </xf>
    <xf numFmtId="164" fontId="3" fillId="3" borderId="5" xfId="0" applyNumberFormat="1" applyFont="1" applyFill="1" applyBorder="1" applyAlignment="1">
      <alignment horizontal="right"/>
    </xf>
    <xf numFmtId="164" fontId="3" fillId="3" borderId="4" xfId="0" applyNumberFormat="1" applyFont="1" applyFill="1" applyBorder="1" applyAlignment="1">
      <alignment horizontal="right"/>
    </xf>
    <xf numFmtId="164" fontId="3" fillId="3" borderId="6" xfId="0" applyNumberFormat="1" applyFont="1" applyFill="1" applyBorder="1" applyAlignment="1">
      <alignment horizontal="right"/>
    </xf>
    <xf numFmtId="164" fontId="4" fillId="3" borderId="10" xfId="0" applyNumberFormat="1" applyFont="1" applyFill="1" applyBorder="1" applyAlignment="1">
      <alignment horizontal="right"/>
    </xf>
    <xf numFmtId="164" fontId="4" fillId="3" borderId="0" xfId="0" applyNumberFormat="1" applyFont="1" applyFill="1" applyBorder="1" applyAlignment="1">
      <alignment horizontal="right"/>
    </xf>
    <xf numFmtId="164" fontId="4" fillId="3" borderId="11" xfId="0" applyNumberFormat="1" applyFont="1" applyFill="1" applyBorder="1" applyAlignment="1">
      <alignment horizontal="right"/>
    </xf>
    <xf numFmtId="164" fontId="5" fillId="3" borderId="10" xfId="0" applyNumberFormat="1" applyFont="1" applyFill="1" applyBorder="1" applyAlignment="1">
      <alignment horizontal="right"/>
    </xf>
    <xf numFmtId="164" fontId="5" fillId="3" borderId="0" xfId="0" applyNumberFormat="1" applyFont="1" applyFill="1" applyBorder="1" applyAlignment="1">
      <alignment horizontal="right"/>
    </xf>
    <xf numFmtId="164" fontId="5" fillId="3" borderId="11" xfId="0" applyNumberFormat="1" applyFont="1" applyFill="1" applyBorder="1" applyAlignment="1">
      <alignment horizontal="right"/>
    </xf>
    <xf numFmtId="164" fontId="3" fillId="3" borderId="13" xfId="0" applyNumberFormat="1" applyFont="1" applyFill="1" applyBorder="1" applyAlignment="1">
      <alignment horizontal="right"/>
    </xf>
    <xf numFmtId="164" fontId="3" fillId="3" borderId="12" xfId="0" applyNumberFormat="1" applyFont="1" applyFill="1" applyBorder="1" applyAlignment="1">
      <alignment horizontal="right"/>
    </xf>
    <xf numFmtId="164" fontId="3" fillId="3" borderId="14" xfId="0" applyNumberFormat="1" applyFont="1" applyFill="1" applyBorder="1" applyAlignment="1">
      <alignment horizontal="right"/>
    </xf>
    <xf numFmtId="164" fontId="4" fillId="3" borderId="2" xfId="0" applyNumberFormat="1" applyFont="1" applyFill="1" applyBorder="1" applyAlignment="1">
      <alignment horizontal="right"/>
    </xf>
    <xf numFmtId="164" fontId="4" fillId="3" borderId="1" xfId="0" applyNumberFormat="1" applyFont="1" applyFill="1" applyBorder="1" applyAlignment="1">
      <alignment horizontal="right"/>
    </xf>
    <xf numFmtId="164" fontId="4" fillId="3" borderId="3" xfId="0" applyNumberFormat="1" applyFont="1" applyFill="1" applyBorder="1" applyAlignment="1">
      <alignment horizontal="right"/>
    </xf>
    <xf numFmtId="166" fontId="4" fillId="3" borderId="13" xfId="0" applyNumberFormat="1" applyFont="1" applyFill="1" applyBorder="1" applyAlignment="1">
      <alignment horizontal="right"/>
    </xf>
    <xf numFmtId="166" fontId="4" fillId="3" borderId="12" xfId="0" applyNumberFormat="1" applyFont="1" applyFill="1" applyBorder="1" applyAlignment="1">
      <alignment horizontal="right"/>
    </xf>
    <xf numFmtId="166" fontId="4" fillId="3" borderId="14" xfId="0" applyNumberFormat="1" applyFont="1" applyFill="1" applyBorder="1" applyAlignment="1">
      <alignment horizontal="right"/>
    </xf>
    <xf numFmtId="0" fontId="9" fillId="2" borderId="0" xfId="0" applyFont="1" applyFill="1"/>
    <xf numFmtId="167" fontId="3" fillId="2" borderId="0" xfId="0" applyNumberFormat="1" applyFont="1" applyFill="1" applyBorder="1"/>
    <xf numFmtId="0" fontId="9" fillId="2" borderId="0" xfId="0" applyNumberFormat="1" applyFont="1" applyFill="1" applyBorder="1"/>
    <xf numFmtId="0" fontId="9" fillId="2" borderId="0" xfId="0" applyFont="1" applyFill="1" applyBorder="1"/>
    <xf numFmtId="0" fontId="5" fillId="2" borderId="0" xfId="0" applyFont="1" applyFill="1" applyBorder="1" applyAlignment="1">
      <alignment horizontal="right"/>
    </xf>
    <xf numFmtId="0" fontId="9" fillId="2" borderId="0" xfId="0" applyFont="1" applyFill="1" applyBorder="1" applyAlignment="1">
      <alignment horizontal="right"/>
    </xf>
    <xf numFmtId="0" fontId="4" fillId="2" borderId="3" xfId="0" applyFont="1" applyFill="1" applyBorder="1" applyAlignment="1">
      <alignment horizontal="center" vertical="center" wrapText="1"/>
    </xf>
    <xf numFmtId="0" fontId="10" fillId="2" borderId="0" xfId="0" applyFont="1" applyFill="1"/>
    <xf numFmtId="168" fontId="3" fillId="2" borderId="11" xfId="0" applyNumberFormat="1" applyFont="1" applyFill="1" applyBorder="1" applyAlignment="1">
      <alignment horizontal="right"/>
    </xf>
    <xf numFmtId="168" fontId="5" fillId="2" borderId="0" xfId="0" applyNumberFormat="1" applyFont="1" applyFill="1" applyBorder="1" applyAlignment="1">
      <alignment horizontal="right" wrapText="1"/>
    </xf>
    <xf numFmtId="168" fontId="5" fillId="2" borderId="11" xfId="0" applyNumberFormat="1" applyFont="1" applyFill="1" applyBorder="1" applyAlignment="1">
      <alignment horizontal="right"/>
    </xf>
    <xf numFmtId="0" fontId="11" fillId="2" borderId="0" xfId="0" applyFont="1" applyFill="1"/>
    <xf numFmtId="168" fontId="3" fillId="2" borderId="11" xfId="0" applyNumberFormat="1" applyFont="1" applyFill="1" applyBorder="1" applyAlignment="1">
      <alignment horizontal="right" wrapText="1"/>
    </xf>
    <xf numFmtId="168" fontId="3" fillId="2" borderId="6" xfId="0" applyNumberFormat="1" applyFont="1" applyFill="1" applyBorder="1" applyAlignment="1">
      <alignment horizontal="right" wrapText="1"/>
    </xf>
    <xf numFmtId="168" fontId="4" fillId="2" borderId="14" xfId="0" applyNumberFormat="1" applyFont="1" applyFill="1" applyBorder="1" applyAlignment="1">
      <alignment horizontal="right" wrapText="1"/>
    </xf>
    <xf numFmtId="169" fontId="7" fillId="3" borderId="0" xfId="0" applyNumberFormat="1" applyFont="1" applyFill="1"/>
    <xf numFmtId="167" fontId="3" fillId="2" borderId="0" xfId="0" applyNumberFormat="1" applyFont="1" applyFill="1" applyAlignment="1">
      <alignment horizontal="left"/>
    </xf>
    <xf numFmtId="167" fontId="3" fillId="2" borderId="0" xfId="0" applyNumberFormat="1" applyFont="1" applyFill="1"/>
    <xf numFmtId="167" fontId="9" fillId="2" borderId="0" xfId="0" applyNumberFormat="1" applyFont="1" applyFill="1"/>
    <xf numFmtId="0" fontId="3" fillId="2" borderId="0" xfId="0" applyFont="1" applyFill="1" applyBorder="1" applyAlignment="1">
      <alignment vertical="center" wrapText="1"/>
    </xf>
    <xf numFmtId="0" fontId="4" fillId="2" borderId="17" xfId="0" applyFont="1" applyFill="1" applyBorder="1" applyAlignment="1">
      <alignment horizontal="left" wrapText="1"/>
    </xf>
    <xf numFmtId="0" fontId="4" fillId="2" borderId="0" xfId="0" applyFont="1" applyFill="1" applyBorder="1" applyAlignment="1">
      <alignment vertical="center" wrapText="1"/>
    </xf>
    <xf numFmtId="0" fontId="3" fillId="2" borderId="0" xfId="0" applyFont="1" applyFill="1" applyBorder="1" applyAlignment="1">
      <alignment horizontal="left"/>
    </xf>
    <xf numFmtId="0" fontId="0" fillId="2" borderId="0" xfId="0" applyFill="1" applyBorder="1" applyAlignment="1">
      <alignment vertical="center"/>
    </xf>
    <xf numFmtId="0" fontId="3" fillId="2" borderId="1" xfId="0" applyFont="1" applyFill="1" applyBorder="1" applyAlignment="1">
      <alignment horizontal="right" wrapText="1"/>
    </xf>
    <xf numFmtId="0" fontId="3" fillId="2" borderId="15" xfId="0" applyFont="1" applyFill="1" applyBorder="1" applyAlignment="1">
      <alignment horizontal="left" wrapText="1" indent="2"/>
    </xf>
    <xf numFmtId="172" fontId="3" fillId="2" borderId="0" xfId="0" applyNumberFormat="1" applyFont="1" applyFill="1" applyBorder="1" applyAlignment="1">
      <alignment horizontal="right" wrapText="1"/>
    </xf>
    <xf numFmtId="2" fontId="4" fillId="2" borderId="0" xfId="0" applyNumberFormat="1" applyFont="1" applyFill="1" applyBorder="1" applyAlignment="1">
      <alignment horizontal="right" wrapText="1"/>
    </xf>
    <xf numFmtId="0" fontId="3" fillId="2" borderId="19" xfId="0" applyFont="1" applyFill="1" applyBorder="1" applyAlignment="1">
      <alignment horizontal="left" wrapText="1" indent="2"/>
    </xf>
    <xf numFmtId="2" fontId="4" fillId="2" borderId="7" xfId="0" applyNumberFormat="1" applyFont="1" applyFill="1" applyBorder="1" applyAlignment="1">
      <alignment horizontal="right" wrapText="1"/>
    </xf>
    <xf numFmtId="2" fontId="4" fillId="2" borderId="8" xfId="0" applyNumberFormat="1" applyFont="1" applyFill="1" applyBorder="1" applyAlignment="1">
      <alignment horizontal="right" wrapText="1"/>
    </xf>
    <xf numFmtId="0" fontId="4" fillId="2" borderId="16" xfId="0" applyFont="1" applyFill="1" applyBorder="1" applyAlignment="1">
      <alignment vertical="center" wrapText="1"/>
    </xf>
    <xf numFmtId="4" fontId="4" fillId="2" borderId="12" xfId="0" applyNumberFormat="1" applyFont="1" applyFill="1" applyBorder="1" applyAlignment="1">
      <alignment horizontal="right" wrapText="1"/>
    </xf>
    <xf numFmtId="4" fontId="4" fillId="2" borderId="13" xfId="0" applyNumberFormat="1" applyFont="1" applyFill="1" applyBorder="1" applyAlignment="1">
      <alignment horizontal="right" wrapText="1"/>
    </xf>
    <xf numFmtId="0" fontId="7" fillId="2" borderId="0" xfId="0" applyFont="1" applyFill="1" applyBorder="1" applyAlignment="1">
      <alignment vertical="center"/>
    </xf>
    <xf numFmtId="0" fontId="5" fillId="2" borderId="0" xfId="0" applyFont="1" applyFill="1" applyAlignment="1">
      <alignment horizontal="left"/>
    </xf>
    <xf numFmtId="2" fontId="4" fillId="3" borderId="8" xfId="0" applyNumberFormat="1" applyFont="1" applyFill="1" applyBorder="1" applyAlignment="1">
      <alignment horizontal="right" wrapText="1"/>
    </xf>
    <xf numFmtId="4" fontId="4" fillId="3" borderId="13" xfId="0" applyNumberFormat="1" applyFont="1" applyFill="1" applyBorder="1" applyAlignment="1">
      <alignment horizontal="right" wrapText="1"/>
    </xf>
    <xf numFmtId="165" fontId="0" fillId="3" borderId="0" xfId="5" applyNumberFormat="1" applyFont="1" applyFill="1" applyBorder="1" applyAlignment="1">
      <alignment vertical="center"/>
    </xf>
    <xf numFmtId="0" fontId="4" fillId="2" borderId="2" xfId="0" applyFont="1" applyFill="1" applyBorder="1" applyAlignment="1">
      <alignment horizontal="center" wrapText="1"/>
    </xf>
    <xf numFmtId="0" fontId="4" fillId="3" borderId="2" xfId="0" applyFont="1" applyFill="1" applyBorder="1" applyAlignment="1">
      <alignment horizontal="center" wrapText="1"/>
    </xf>
    <xf numFmtId="0" fontId="3" fillId="2" borderId="18" xfId="0" applyFont="1" applyFill="1" applyBorder="1" applyAlignment="1">
      <alignment horizontal="left" wrapText="1"/>
    </xf>
    <xf numFmtId="4" fontId="3" fillId="2" borderId="7" xfId="0" applyNumberFormat="1" applyFont="1" applyFill="1" applyBorder="1" applyAlignment="1">
      <alignment horizontal="right" wrapText="1"/>
    </xf>
    <xf numFmtId="4" fontId="3" fillId="2" borderId="8" xfId="0" applyNumberFormat="1" applyFont="1" applyFill="1" applyBorder="1" applyAlignment="1">
      <alignment horizontal="right" wrapText="1"/>
    </xf>
    <xf numFmtId="4" fontId="3" fillId="3" borderId="8" xfId="0" applyNumberFormat="1" applyFont="1" applyFill="1" applyBorder="1" applyAlignment="1">
      <alignment horizontal="right" wrapText="1"/>
    </xf>
    <xf numFmtId="0" fontId="3" fillId="2" borderId="15" xfId="0" applyFont="1" applyFill="1" applyBorder="1" applyAlignment="1">
      <alignment horizontal="left" wrapText="1"/>
    </xf>
    <xf numFmtId="2" fontId="3" fillId="2" borderId="0" xfId="0" applyNumberFormat="1" applyFont="1" applyFill="1" applyBorder="1" applyAlignment="1">
      <alignment horizontal="right" wrapText="1"/>
    </xf>
    <xf numFmtId="2" fontId="3" fillId="2" borderId="10" xfId="0" applyNumberFormat="1" applyFont="1" applyFill="1" applyBorder="1" applyAlignment="1">
      <alignment horizontal="right" wrapText="1"/>
    </xf>
    <xf numFmtId="2" fontId="3" fillId="3" borderId="10" xfId="0" applyNumberFormat="1" applyFont="1" applyFill="1" applyBorder="1" applyAlignment="1">
      <alignment horizontal="right" wrapText="1"/>
    </xf>
    <xf numFmtId="2" fontId="4" fillId="2" borderId="8" xfId="0" applyNumberFormat="1" applyFont="1" applyFill="1" applyBorder="1" applyAlignment="1">
      <alignment horizontal="left" wrapText="1"/>
    </xf>
    <xf numFmtId="166" fontId="3" fillId="2" borderId="10" xfId="0" applyNumberFormat="1" applyFont="1" applyFill="1" applyBorder="1" applyAlignment="1">
      <alignment horizontal="right" wrapText="1"/>
    </xf>
    <xf numFmtId="166" fontId="3" fillId="2" borderId="5" xfId="0" applyNumberFormat="1" applyFont="1" applyFill="1" applyBorder="1" applyAlignment="1">
      <alignment horizontal="right" wrapText="1"/>
    </xf>
    <xf numFmtId="166" fontId="3" fillId="3" borderId="5" xfId="0" applyNumberFormat="1" applyFont="1" applyFill="1" applyBorder="1" applyAlignment="1">
      <alignment horizontal="right" wrapText="1"/>
    </xf>
    <xf numFmtId="0" fontId="1" fillId="3" borderId="0" xfId="0" applyFont="1" applyFill="1"/>
    <xf numFmtId="167" fontId="4" fillId="2" borderId="9" xfId="0" applyNumberFormat="1" applyFont="1" applyFill="1" applyBorder="1"/>
    <xf numFmtId="167" fontId="3" fillId="2" borderId="11" xfId="0" applyNumberFormat="1" applyFont="1" applyFill="1" applyBorder="1" applyAlignment="1">
      <alignment horizontal="left" indent="2"/>
    </xf>
    <xf numFmtId="0" fontId="3" fillId="2" borderId="11" xfId="0" applyFont="1" applyFill="1" applyBorder="1" applyAlignment="1">
      <alignment horizontal="left" wrapText="1" indent="2"/>
    </xf>
    <xf numFmtId="0" fontId="3" fillId="2" borderId="11" xfId="0" applyFont="1" applyFill="1" applyBorder="1" applyAlignment="1">
      <alignment horizontal="left" vertical="center" wrapText="1" indent="2"/>
    </xf>
    <xf numFmtId="0" fontId="3" fillId="2" borderId="6" xfId="0" applyFont="1" applyFill="1" applyBorder="1" applyAlignment="1">
      <alignment horizontal="left" vertical="center" wrapText="1" indent="2"/>
    </xf>
    <xf numFmtId="167" fontId="4" fillId="2" borderId="11" xfId="0" applyNumberFormat="1" applyFont="1" applyFill="1" applyBorder="1"/>
    <xf numFmtId="0" fontId="3" fillId="2" borderId="11" xfId="0" applyFont="1" applyFill="1" applyBorder="1" applyAlignment="1">
      <alignment horizontal="left" vertical="top" wrapText="1" indent="1"/>
    </xf>
    <xf numFmtId="0" fontId="3" fillId="2" borderId="11" xfId="0" applyFont="1" applyFill="1" applyBorder="1" applyAlignment="1">
      <alignment horizontal="left" vertical="top" wrapText="1" indent="4"/>
    </xf>
    <xf numFmtId="0" fontId="3" fillId="2" borderId="6" xfId="0" applyFont="1" applyFill="1" applyBorder="1" applyAlignment="1">
      <alignment horizontal="left" wrapText="1" indent="1"/>
    </xf>
    <xf numFmtId="0" fontId="4" fillId="2" borderId="14" xfId="0" applyFont="1" applyFill="1" applyBorder="1" applyAlignment="1">
      <alignment wrapText="1"/>
    </xf>
    <xf numFmtId="168" fontId="4" fillId="2" borderId="9" xfId="0" applyNumberFormat="1" applyFont="1" applyFill="1" applyBorder="1" applyAlignment="1">
      <alignment horizontal="right"/>
    </xf>
    <xf numFmtId="168" fontId="3" fillId="2" borderId="6" xfId="0" applyNumberFormat="1" applyFont="1" applyFill="1" applyBorder="1" applyAlignment="1">
      <alignment horizontal="right"/>
    </xf>
    <xf numFmtId="168" fontId="4" fillId="2" borderId="11" xfId="0" applyNumberFormat="1" applyFont="1" applyFill="1" applyBorder="1" applyAlignment="1">
      <alignment horizontal="right"/>
    </xf>
    <xf numFmtId="0" fontId="3" fillId="2" borderId="22" xfId="0" applyFont="1" applyFill="1" applyBorder="1" applyAlignment="1">
      <alignment horizontal="center" wrapText="1"/>
    </xf>
    <xf numFmtId="0" fontId="4" fillId="2" borderId="2" xfId="0" applyFont="1" applyFill="1" applyBorder="1" applyAlignment="1">
      <alignment horizontal="center" vertical="center" wrapText="1"/>
    </xf>
    <xf numFmtId="168" fontId="4" fillId="2" borderId="8" xfId="0" applyNumberFormat="1" applyFont="1" applyFill="1" applyBorder="1" applyAlignment="1">
      <alignment horizontal="right"/>
    </xf>
    <xf numFmtId="168" fontId="3" fillId="2" borderId="10" xfId="0" applyNumberFormat="1" applyFont="1" applyFill="1" applyBorder="1" applyAlignment="1">
      <alignment horizontal="right"/>
    </xf>
    <xf numFmtId="168" fontId="3" fillId="2" borderId="5" xfId="0" applyNumberFormat="1" applyFont="1" applyFill="1" applyBorder="1" applyAlignment="1">
      <alignment horizontal="right"/>
    </xf>
    <xf numFmtId="168" fontId="4" fillId="2" borderId="10" xfId="0" applyNumberFormat="1" applyFont="1" applyFill="1" applyBorder="1" applyAlignment="1">
      <alignment horizontal="right"/>
    </xf>
    <xf numFmtId="168" fontId="3" fillId="2" borderId="10" xfId="0" applyNumberFormat="1" applyFont="1" applyFill="1" applyBorder="1" applyAlignment="1">
      <alignment horizontal="right" wrapText="1"/>
    </xf>
    <xf numFmtId="168" fontId="5" fillId="2" borderId="10" xfId="0" applyNumberFormat="1" applyFont="1" applyFill="1" applyBorder="1" applyAlignment="1">
      <alignment horizontal="right" wrapText="1"/>
    </xf>
    <xf numFmtId="168" fontId="3" fillId="2" borderId="5" xfId="0" applyNumberFormat="1" applyFont="1" applyFill="1" applyBorder="1" applyAlignment="1">
      <alignment horizontal="right" wrapText="1"/>
    </xf>
    <xf numFmtId="168" fontId="4" fillId="2" borderId="13" xfId="0" applyNumberFormat="1" applyFont="1" applyFill="1" applyBorder="1" applyAlignment="1">
      <alignment horizontal="right" wrapText="1"/>
    </xf>
    <xf numFmtId="168" fontId="4" fillId="0" borderId="8" xfId="0" applyNumberFormat="1" applyFont="1" applyFill="1" applyBorder="1" applyAlignment="1">
      <alignment horizontal="right"/>
    </xf>
    <xf numFmtId="168" fontId="3" fillId="0" borderId="10" xfId="0" applyNumberFormat="1" applyFont="1" applyFill="1" applyBorder="1" applyAlignment="1">
      <alignment horizontal="right"/>
    </xf>
    <xf numFmtId="168" fontId="4" fillId="0" borderId="10" xfId="0" applyNumberFormat="1" applyFont="1" applyFill="1" applyBorder="1" applyAlignment="1">
      <alignment horizontal="right"/>
    </xf>
    <xf numFmtId="168" fontId="3" fillId="0" borderId="10" xfId="0" applyNumberFormat="1" applyFont="1" applyFill="1" applyBorder="1" applyAlignment="1">
      <alignment horizontal="right" wrapText="1"/>
    </xf>
    <xf numFmtId="0" fontId="9" fillId="2" borderId="10" xfId="0" applyFont="1" applyFill="1" applyBorder="1" applyAlignment="1">
      <alignment horizontal="right"/>
    </xf>
    <xf numFmtId="168" fontId="4" fillId="3" borderId="8" xfId="0" applyNumberFormat="1" applyFont="1" applyFill="1" applyBorder="1" applyAlignment="1">
      <alignment horizontal="right"/>
    </xf>
    <xf numFmtId="168" fontId="3" fillId="3" borderId="10" xfId="0" applyNumberFormat="1" applyFont="1" applyFill="1" applyBorder="1" applyAlignment="1">
      <alignment horizontal="right"/>
    </xf>
    <xf numFmtId="168" fontId="3" fillId="3" borderId="5" xfId="0" applyNumberFormat="1" applyFont="1" applyFill="1" applyBorder="1" applyAlignment="1">
      <alignment horizontal="right"/>
    </xf>
    <xf numFmtId="168" fontId="4" fillId="3" borderId="10" xfId="0" applyNumberFormat="1" applyFont="1" applyFill="1" applyBorder="1" applyAlignment="1">
      <alignment horizontal="right"/>
    </xf>
    <xf numFmtId="168" fontId="3" fillId="3" borderId="10" xfId="0" applyNumberFormat="1" applyFont="1" applyFill="1" applyBorder="1" applyAlignment="1">
      <alignment horizontal="right" wrapText="1"/>
    </xf>
    <xf numFmtId="168" fontId="5" fillId="3" borderId="10" xfId="0" applyNumberFormat="1" applyFont="1" applyFill="1" applyBorder="1" applyAlignment="1">
      <alignment horizontal="right" wrapText="1"/>
    </xf>
    <xf numFmtId="0" fontId="9" fillId="3" borderId="10" xfId="0" applyFont="1" applyFill="1" applyBorder="1" applyAlignment="1">
      <alignment horizontal="right"/>
    </xf>
    <xf numFmtId="168" fontId="3" fillId="3" borderId="5" xfId="0" applyNumberFormat="1" applyFont="1" applyFill="1" applyBorder="1" applyAlignment="1">
      <alignment horizontal="right" wrapText="1"/>
    </xf>
    <xf numFmtId="168" fontId="4" fillId="3" borderId="13" xfId="0" applyNumberFormat="1" applyFont="1" applyFill="1" applyBorder="1" applyAlignment="1">
      <alignment horizontal="right" wrapText="1"/>
    </xf>
    <xf numFmtId="168" fontId="5" fillId="0" borderId="11" xfId="0" applyNumberFormat="1" applyFont="1" applyFill="1" applyBorder="1" applyAlignment="1">
      <alignment horizontal="right" wrapText="1"/>
    </xf>
    <xf numFmtId="167" fontId="5" fillId="2" borderId="11" xfId="0" applyNumberFormat="1" applyFont="1" applyFill="1" applyBorder="1" applyAlignment="1">
      <alignment horizontal="left" indent="3"/>
    </xf>
    <xf numFmtId="168" fontId="5" fillId="2" borderId="10" xfId="0" applyNumberFormat="1" applyFont="1" applyFill="1" applyBorder="1" applyAlignment="1">
      <alignment horizontal="right"/>
    </xf>
    <xf numFmtId="168" fontId="5" fillId="3" borderId="10" xfId="0" applyNumberFormat="1" applyFont="1" applyFill="1" applyBorder="1" applyAlignment="1">
      <alignment horizontal="right"/>
    </xf>
    <xf numFmtId="167" fontId="5" fillId="2" borderId="11" xfId="0" applyNumberFormat="1" applyFont="1" applyFill="1" applyBorder="1" applyAlignment="1">
      <alignment horizontal="left" indent="5"/>
    </xf>
    <xf numFmtId="0" fontId="5" fillId="0" borderId="11" xfId="0" applyFont="1" applyFill="1" applyBorder="1" applyAlignment="1">
      <alignment horizontal="left" vertical="top" wrapText="1" indent="5"/>
    </xf>
    <xf numFmtId="0" fontId="7" fillId="0" borderId="0" xfId="7" applyFont="1" applyFill="1"/>
    <xf numFmtId="0" fontId="3" fillId="3" borderId="20" xfId="0" applyFont="1" applyFill="1" applyBorder="1" applyAlignment="1">
      <alignment wrapText="1"/>
    </xf>
    <xf numFmtId="0" fontId="4" fillId="3" borderId="20" xfId="0" applyFont="1" applyFill="1" applyBorder="1" applyAlignment="1">
      <alignment horizontal="center" wrapText="1"/>
    </xf>
    <xf numFmtId="0" fontId="3" fillId="3" borderId="20" xfId="0" applyFont="1" applyFill="1" applyBorder="1"/>
    <xf numFmtId="4" fontId="3" fillId="3" borderId="20" xfId="0" applyNumberFormat="1" applyFont="1" applyFill="1" applyBorder="1" applyAlignment="1">
      <alignment horizontal="right"/>
    </xf>
    <xf numFmtId="0" fontId="4" fillId="3" borderId="20" xfId="0" applyFont="1" applyFill="1" applyBorder="1"/>
    <xf numFmtId="4" fontId="4" fillId="3" borderId="20" xfId="0" applyNumberFormat="1" applyFont="1" applyFill="1" applyBorder="1" applyAlignment="1">
      <alignment horizontal="right"/>
    </xf>
    <xf numFmtId="166" fontId="3" fillId="3" borderId="0" xfId="0" applyNumberFormat="1" applyFont="1" applyFill="1" applyAlignment="1">
      <alignment horizontal="left"/>
    </xf>
    <xf numFmtId="166" fontId="3" fillId="3" borderId="0" xfId="0" applyNumberFormat="1" applyFont="1" applyFill="1" applyAlignment="1"/>
    <xf numFmtId="166" fontId="0" fillId="2" borderId="0" xfId="0" applyNumberFormat="1" applyFill="1" applyBorder="1" applyAlignment="1">
      <alignment vertical="center"/>
    </xf>
    <xf numFmtId="166" fontId="4" fillId="3" borderId="2" xfId="0" applyNumberFormat="1" applyFont="1" applyFill="1" applyBorder="1" applyAlignment="1">
      <alignment horizontal="center" wrapText="1"/>
    </xf>
    <xf numFmtId="166" fontId="3" fillId="3" borderId="8" xfId="0" applyNumberFormat="1" applyFont="1" applyFill="1" applyBorder="1" applyAlignment="1">
      <alignment horizontal="right" wrapText="1"/>
    </xf>
    <xf numFmtId="166" fontId="3" fillId="3" borderId="10" xfId="0" applyNumberFormat="1" applyFont="1" applyFill="1" applyBorder="1" applyAlignment="1">
      <alignment horizontal="right" wrapText="1"/>
    </xf>
    <xf numFmtId="166" fontId="4" fillId="3" borderId="8" xfId="0" applyNumberFormat="1" applyFont="1" applyFill="1" applyBorder="1" applyAlignment="1">
      <alignment horizontal="right" wrapText="1"/>
    </xf>
    <xf numFmtId="166" fontId="4" fillId="3" borderId="13" xfId="0" applyNumberFormat="1" applyFont="1" applyFill="1" applyBorder="1" applyAlignment="1">
      <alignment horizontal="right" wrapText="1"/>
    </xf>
    <xf numFmtId="166" fontId="3" fillId="2" borderId="10" xfId="0" quotePrefix="1" applyNumberFormat="1" applyFont="1" applyFill="1" applyBorder="1" applyAlignment="1">
      <alignment horizontal="right" wrapText="1"/>
    </xf>
    <xf numFmtId="166" fontId="3" fillId="3" borderId="5" xfId="0" quotePrefix="1" applyNumberFormat="1" applyFont="1" applyFill="1" applyBorder="1" applyAlignment="1">
      <alignment horizontal="right" wrapText="1"/>
    </xf>
    <xf numFmtId="166" fontId="3" fillId="3" borderId="20" xfId="0" applyNumberFormat="1" applyFont="1" applyFill="1" applyBorder="1" applyAlignment="1">
      <alignment horizontal="right"/>
    </xf>
    <xf numFmtId="0" fontId="7" fillId="3" borderId="0" xfId="7" applyFont="1" applyFill="1"/>
    <xf numFmtId="0" fontId="5" fillId="3" borderId="0" xfId="7" applyFont="1" applyFill="1"/>
    <xf numFmtId="0" fontId="3" fillId="3" borderId="0" xfId="7" applyFont="1" applyFill="1"/>
    <xf numFmtId="2" fontId="3" fillId="3" borderId="0" xfId="7" applyNumberFormat="1" applyFont="1" applyFill="1"/>
    <xf numFmtId="2" fontId="3" fillId="3" borderId="0" xfId="7" applyNumberFormat="1" applyFont="1" applyFill="1" applyBorder="1"/>
    <xf numFmtId="0" fontId="7" fillId="3" borderId="0" xfId="7" applyFont="1" applyFill="1" applyBorder="1"/>
    <xf numFmtId="165" fontId="7" fillId="3" borderId="0" xfId="6" applyNumberFormat="1" applyFill="1"/>
    <xf numFmtId="168" fontId="7" fillId="3" borderId="0" xfId="7" applyNumberFormat="1" applyFont="1" applyFill="1"/>
    <xf numFmtId="0" fontId="4" fillId="0" borderId="2" xfId="0" applyFont="1" applyFill="1" applyBorder="1" applyAlignment="1">
      <alignment horizontal="center" wrapText="1"/>
    </xf>
    <xf numFmtId="0" fontId="0" fillId="3" borderId="0" xfId="0" applyFill="1" applyBorder="1" applyAlignment="1">
      <alignment vertical="center"/>
    </xf>
    <xf numFmtId="0" fontId="3" fillId="3" borderId="0" xfId="7" applyFont="1" applyFill="1" applyAlignment="1">
      <alignment horizontal="left"/>
    </xf>
    <xf numFmtId="0" fontId="5" fillId="3" borderId="0" xfId="7" applyFont="1" applyFill="1" applyAlignment="1">
      <alignment horizontal="right"/>
    </xf>
    <xf numFmtId="0" fontId="12" fillId="3" borderId="0" xfId="7" applyFont="1" applyFill="1"/>
    <xf numFmtId="0" fontId="4" fillId="3" borderId="28" xfId="7" applyFont="1" applyFill="1" applyBorder="1" applyAlignment="1">
      <alignment horizontal="left" wrapText="1"/>
    </xf>
    <xf numFmtId="0" fontId="4" fillId="3" borderId="31" xfId="0" applyFont="1" applyFill="1" applyBorder="1" applyAlignment="1">
      <alignment horizontal="right" wrapText="1"/>
    </xf>
    <xf numFmtId="0" fontId="4" fillId="3" borderId="2" xfId="0" applyFont="1" applyFill="1" applyBorder="1" applyAlignment="1">
      <alignment horizontal="right" wrapText="1"/>
    </xf>
    <xf numFmtId="168" fontId="4" fillId="3" borderId="31" xfId="0" applyNumberFormat="1" applyFont="1" applyFill="1" applyBorder="1" applyAlignment="1">
      <alignment horizontal="right" wrapText="1"/>
    </xf>
    <xf numFmtId="168" fontId="4" fillId="3" borderId="2" xfId="0" applyNumberFormat="1" applyFont="1" applyFill="1" applyBorder="1" applyAlignment="1">
      <alignment horizontal="right" wrapText="1"/>
    </xf>
    <xf numFmtId="0" fontId="3" fillId="3" borderId="29" xfId="7" applyFont="1" applyFill="1" applyBorder="1" applyAlignment="1">
      <alignment horizontal="left" wrapText="1" indent="2"/>
    </xf>
    <xf numFmtId="166" fontId="3" fillId="3" borderId="32" xfId="0" applyNumberFormat="1" applyFont="1" applyFill="1" applyBorder="1" applyAlignment="1">
      <alignment horizontal="right" wrapText="1"/>
    </xf>
    <xf numFmtId="166" fontId="3" fillId="3" borderId="10" xfId="0" quotePrefix="1" applyNumberFormat="1" applyFont="1" applyFill="1" applyBorder="1" applyAlignment="1">
      <alignment horizontal="right" wrapText="1"/>
    </xf>
    <xf numFmtId="166" fontId="0" fillId="3" borderId="0" xfId="0" applyNumberFormat="1" applyFill="1"/>
    <xf numFmtId="0" fontId="4" fillId="3" borderId="29" xfId="7" applyFont="1" applyFill="1" applyBorder="1" applyAlignment="1">
      <alignment horizontal="left" wrapText="1"/>
    </xf>
    <xf numFmtId="168" fontId="4" fillId="3" borderId="32" xfId="0" applyNumberFormat="1" applyFont="1" applyFill="1" applyBorder="1" applyAlignment="1">
      <alignment horizontal="right" wrapText="1"/>
    </xf>
    <xf numFmtId="168" fontId="4" fillId="3" borderId="10" xfId="0" applyNumberFormat="1" applyFont="1" applyFill="1" applyBorder="1" applyAlignment="1">
      <alignment horizontal="right" wrapText="1"/>
    </xf>
    <xf numFmtId="168" fontId="4" fillId="3" borderId="33" xfId="0" applyNumberFormat="1" applyFont="1" applyFill="1" applyBorder="1" applyAlignment="1">
      <alignment horizontal="right" wrapText="1"/>
    </xf>
    <xf numFmtId="0" fontId="3" fillId="3" borderId="30" xfId="7" applyFont="1" applyFill="1" applyBorder="1" applyAlignment="1">
      <alignment horizontal="left" wrapText="1" indent="2"/>
    </xf>
    <xf numFmtId="166" fontId="3" fillId="3" borderId="33" xfId="0" applyNumberFormat="1" applyFont="1" applyFill="1" applyBorder="1" applyAlignment="1">
      <alignment horizontal="right" wrapText="1"/>
    </xf>
    <xf numFmtId="166" fontId="3" fillId="3" borderId="13" xfId="0" applyNumberFormat="1" applyFont="1" applyFill="1" applyBorder="1" applyAlignment="1">
      <alignment horizontal="right" wrapText="1"/>
    </xf>
    <xf numFmtId="166" fontId="3" fillId="3" borderId="13" xfId="0" quotePrefix="1" applyNumberFormat="1" applyFont="1" applyFill="1" applyBorder="1" applyAlignment="1">
      <alignment horizontal="right" wrapText="1"/>
    </xf>
    <xf numFmtId="0" fontId="3" fillId="3" borderId="0" xfId="7" applyFont="1" applyFill="1" applyAlignment="1">
      <alignment horizontal="justify"/>
    </xf>
    <xf numFmtId="168" fontId="3" fillId="3" borderId="0" xfId="7" applyNumberFormat="1" applyFont="1" applyFill="1" applyBorder="1"/>
    <xf numFmtId="166" fontId="4" fillId="3" borderId="2" xfId="0" applyNumberFormat="1" applyFont="1" applyFill="1" applyBorder="1" applyAlignment="1">
      <alignment horizontal="right" wrapText="1"/>
    </xf>
    <xf numFmtId="166" fontId="4" fillId="3" borderId="10" xfId="0" applyNumberFormat="1" applyFont="1" applyFill="1" applyBorder="1" applyAlignment="1">
      <alignment horizontal="right" wrapText="1"/>
    </xf>
    <xf numFmtId="170" fontId="3" fillId="3" borderId="13" xfId="0" applyNumberFormat="1" applyFont="1" applyFill="1" applyBorder="1" applyAlignment="1">
      <alignment horizontal="right" wrapText="1"/>
    </xf>
    <xf numFmtId="0" fontId="3" fillId="3" borderId="0" xfId="0" applyFont="1" applyFill="1" applyAlignment="1">
      <alignment horizontal="left"/>
    </xf>
    <xf numFmtId="0" fontId="0" fillId="3" borderId="0" xfId="0" applyFill="1" applyAlignment="1">
      <alignment wrapText="1"/>
    </xf>
    <xf numFmtId="0" fontId="3" fillId="3" borderId="0" xfId="0" applyFont="1" applyFill="1" applyAlignment="1"/>
    <xf numFmtId="0" fontId="3" fillId="3" borderId="0" xfId="0" applyFont="1" applyFill="1" applyAlignment="1">
      <alignment wrapText="1"/>
    </xf>
    <xf numFmtId="166" fontId="4" fillId="3" borderId="9" xfId="0" applyNumberFormat="1" applyFont="1" applyFill="1" applyBorder="1" applyAlignment="1">
      <alignment horizontal="right"/>
    </xf>
    <xf numFmtId="166" fontId="3" fillId="3" borderId="11" xfId="0" applyNumberFormat="1" applyFont="1" applyFill="1" applyBorder="1" applyAlignment="1">
      <alignment horizontal="right"/>
    </xf>
    <xf numFmtId="166" fontId="3" fillId="3" borderId="6" xfId="0" applyNumberFormat="1" applyFont="1" applyFill="1" applyBorder="1" applyAlignment="1">
      <alignment horizontal="right"/>
    </xf>
    <xf numFmtId="166" fontId="4" fillId="3" borderId="11" xfId="0" applyNumberFormat="1" applyFont="1" applyFill="1" applyBorder="1" applyAlignment="1">
      <alignment horizontal="right"/>
    </xf>
    <xf numFmtId="166" fontId="5" fillId="3" borderId="11" xfId="0" applyNumberFormat="1" applyFont="1" applyFill="1" applyBorder="1" applyAlignment="1">
      <alignment horizontal="right"/>
    </xf>
    <xf numFmtId="166" fontId="3" fillId="3" borderId="14" xfId="0" applyNumberFormat="1" applyFont="1" applyFill="1" applyBorder="1" applyAlignment="1">
      <alignment horizontal="right"/>
    </xf>
    <xf numFmtId="166" fontId="4" fillId="3" borderId="3" xfId="0" applyNumberFormat="1" applyFont="1" applyFill="1" applyBorder="1" applyAlignment="1">
      <alignment horizontal="right"/>
    </xf>
    <xf numFmtId="0" fontId="4" fillId="3" borderId="1" xfId="0" applyFont="1" applyFill="1" applyBorder="1" applyAlignment="1">
      <alignment horizontal="center" vertical="top" wrapText="1"/>
    </xf>
    <xf numFmtId="0" fontId="4" fillId="3" borderId="4" xfId="0" applyFont="1" applyFill="1" applyBorder="1" applyAlignment="1">
      <alignment horizontal="center" vertical="top" wrapText="1"/>
    </xf>
    <xf numFmtId="0" fontId="4" fillId="3" borderId="2" xfId="0" applyFont="1" applyFill="1" applyBorder="1" applyAlignment="1">
      <alignment horizontal="center" vertical="top" wrapText="1"/>
    </xf>
    <xf numFmtId="0" fontId="3" fillId="3" borderId="0" xfId="0" applyFont="1" applyFill="1" applyAlignment="1">
      <alignment horizontal="left" wrapText="1"/>
    </xf>
    <xf numFmtId="0" fontId="3" fillId="3" borderId="0" xfId="0" applyFont="1" applyFill="1" applyAlignment="1">
      <alignment horizontal="left"/>
    </xf>
    <xf numFmtId="0" fontId="1" fillId="3" borderId="0" xfId="0" applyFont="1" applyFill="1" applyBorder="1" applyAlignment="1">
      <alignment horizontal="left"/>
    </xf>
    <xf numFmtId="0" fontId="5" fillId="3" borderId="0" xfId="0" applyFont="1" applyFill="1" applyBorder="1" applyAlignment="1">
      <alignment horizontal="left"/>
    </xf>
    <xf numFmtId="0" fontId="7" fillId="3" borderId="0" xfId="0" applyFont="1" applyFill="1" applyBorder="1"/>
    <xf numFmtId="0" fontId="8" fillId="3" borderId="0" xfId="0" applyFont="1" applyFill="1" applyBorder="1" applyAlignment="1">
      <alignment wrapText="1"/>
    </xf>
    <xf numFmtId="0" fontId="8" fillId="3" borderId="0" xfId="0" applyFont="1" applyFill="1" applyAlignment="1">
      <alignment wrapText="1"/>
    </xf>
    <xf numFmtId="166" fontId="3" fillId="3" borderId="0" xfId="0" applyNumberFormat="1" applyFont="1" applyFill="1" applyBorder="1"/>
    <xf numFmtId="10" fontId="3" fillId="3" borderId="0" xfId="0" applyNumberFormat="1" applyFont="1" applyFill="1"/>
    <xf numFmtId="165" fontId="3" fillId="3" borderId="0" xfId="0" applyNumberFormat="1" applyFont="1" applyFill="1" applyBorder="1"/>
    <xf numFmtId="0" fontId="0" fillId="3" borderId="0" xfId="0" applyFill="1" applyAlignment="1">
      <alignment vertical="center" wrapText="1"/>
    </xf>
    <xf numFmtId="0" fontId="3" fillId="3" borderId="20" xfId="0" applyFont="1" applyFill="1" applyBorder="1" applyAlignment="1">
      <alignment horizontal="center"/>
    </xf>
    <xf numFmtId="2" fontId="3" fillId="3" borderId="20" xfId="0" applyNumberFormat="1" applyFont="1" applyFill="1" applyBorder="1"/>
    <xf numFmtId="10" fontId="7" fillId="3" borderId="0" xfId="0" applyNumberFormat="1" applyFont="1" applyFill="1"/>
    <xf numFmtId="0" fontId="3" fillId="3" borderId="0" xfId="0" applyFont="1" applyFill="1" applyBorder="1" applyAlignment="1">
      <alignment wrapText="1"/>
    </xf>
    <xf numFmtId="167" fontId="3" fillId="3" borderId="11" xfId="0" applyNumberFormat="1" applyFont="1" applyFill="1" applyBorder="1" applyAlignment="1">
      <alignment horizontal="left" indent="2"/>
    </xf>
    <xf numFmtId="0" fontId="9" fillId="3" borderId="0" xfId="0" applyFont="1" applyFill="1"/>
    <xf numFmtId="167" fontId="5" fillId="3" borderId="11" xfId="0" applyNumberFormat="1" applyFont="1" applyFill="1" applyBorder="1" applyAlignment="1">
      <alignment horizontal="left" indent="5"/>
    </xf>
    <xf numFmtId="168" fontId="5" fillId="3" borderId="0" xfId="0" applyNumberFormat="1" applyFont="1" applyFill="1" applyBorder="1" applyAlignment="1">
      <alignment horizontal="right" wrapText="1"/>
    </xf>
    <xf numFmtId="0" fontId="11" fillId="3" borderId="0" xfId="0" applyFont="1" applyFill="1"/>
    <xf numFmtId="167" fontId="5" fillId="3" borderId="11" xfId="0" applyNumberFormat="1" applyFont="1" applyFill="1" applyBorder="1" applyAlignment="1">
      <alignment horizontal="left" wrapText="1" indent="5"/>
    </xf>
    <xf numFmtId="168" fontId="5" fillId="3" borderId="11" xfId="0" applyNumberFormat="1" applyFont="1" applyFill="1" applyBorder="1" applyAlignment="1">
      <alignment horizontal="right"/>
    </xf>
    <xf numFmtId="168" fontId="3" fillId="3" borderId="11" xfId="0" applyNumberFormat="1" applyFont="1" applyFill="1" applyBorder="1" applyAlignment="1">
      <alignment horizontal="right"/>
    </xf>
    <xf numFmtId="9" fontId="7" fillId="3" borderId="0" xfId="7" applyNumberFormat="1" applyFont="1" applyFill="1"/>
    <xf numFmtId="0" fontId="3" fillId="3" borderId="23"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14" fillId="3" borderId="0" xfId="0" applyFont="1" applyFill="1" applyAlignment="1">
      <alignment wrapText="1"/>
    </xf>
    <xf numFmtId="0" fontId="4" fillId="3" borderId="7" xfId="0" applyFont="1" applyFill="1" applyBorder="1" applyAlignment="1">
      <alignment wrapText="1"/>
    </xf>
    <xf numFmtId="166" fontId="4" fillId="3" borderId="24" xfId="0" applyNumberFormat="1" applyFont="1" applyFill="1" applyBorder="1" applyAlignment="1">
      <alignment horizontal="right" vertical="center" wrapText="1"/>
    </xf>
    <xf numFmtId="166" fontId="4" fillId="3" borderId="7" xfId="0" applyNumberFormat="1" applyFont="1" applyFill="1" applyBorder="1" applyAlignment="1">
      <alignment horizontal="right" vertical="center" wrapText="1"/>
    </xf>
    <xf numFmtId="166" fontId="4" fillId="3" borderId="9" xfId="0" applyNumberFormat="1" applyFont="1" applyFill="1" applyBorder="1" applyAlignment="1">
      <alignment horizontal="right" vertical="center" wrapText="1"/>
    </xf>
    <xf numFmtId="166" fontId="4" fillId="3" borderId="8" xfId="0" applyNumberFormat="1" applyFont="1" applyFill="1" applyBorder="1" applyAlignment="1">
      <alignment vertical="center" wrapText="1"/>
    </xf>
    <xf numFmtId="170" fontId="7" fillId="3" borderId="0" xfId="8" applyNumberFormat="1" applyFill="1" applyAlignment="1">
      <alignment horizontal="right"/>
    </xf>
    <xf numFmtId="0" fontId="3" fillId="3" borderId="4" xfId="0" applyFont="1" applyFill="1" applyBorder="1" applyAlignment="1">
      <alignment vertical="top" wrapText="1"/>
    </xf>
    <xf numFmtId="166" fontId="3" fillId="3" borderId="25" xfId="0" applyNumberFormat="1" applyFont="1" applyFill="1" applyBorder="1" applyAlignment="1">
      <alignment horizontal="right" vertical="center" wrapText="1"/>
    </xf>
    <xf numFmtId="166" fontId="3" fillId="3" borderId="4" xfId="0" applyNumberFormat="1" applyFont="1" applyFill="1" applyBorder="1" applyAlignment="1">
      <alignment horizontal="right" vertical="center" wrapText="1"/>
    </xf>
    <xf numFmtId="166" fontId="4" fillId="3" borderId="6" xfId="0" applyNumberFormat="1" applyFont="1" applyFill="1" applyBorder="1" applyAlignment="1">
      <alignment horizontal="right" vertical="center" wrapText="1"/>
    </xf>
    <xf numFmtId="166" fontId="3" fillId="3" borderId="5" xfId="6" applyNumberFormat="1" applyFont="1" applyFill="1" applyBorder="1" applyAlignment="1">
      <alignment vertical="center"/>
    </xf>
    <xf numFmtId="0" fontId="4" fillId="3" borderId="0" xfId="0" applyFont="1" applyFill="1" applyBorder="1" applyAlignment="1">
      <alignment wrapText="1"/>
    </xf>
    <xf numFmtId="166" fontId="4" fillId="3" borderId="10" xfId="6" applyNumberFormat="1" applyFont="1" applyFill="1" applyBorder="1" applyAlignment="1">
      <alignment vertical="center"/>
    </xf>
    <xf numFmtId="0" fontId="3" fillId="3" borderId="0" xfId="0" applyFont="1" applyFill="1" applyBorder="1" applyAlignment="1">
      <alignment horizontal="center" vertical="top" wrapText="1"/>
    </xf>
    <xf numFmtId="166" fontId="3" fillId="3" borderId="6" xfId="0" applyNumberFormat="1" applyFont="1" applyFill="1" applyBorder="1" applyAlignment="1">
      <alignment horizontal="right" vertical="center" wrapText="1"/>
    </xf>
    <xf numFmtId="166" fontId="3" fillId="3" borderId="10" xfId="6" applyNumberFormat="1" applyFont="1" applyFill="1" applyBorder="1" applyAlignment="1">
      <alignment vertical="center"/>
    </xf>
    <xf numFmtId="166" fontId="4" fillId="3" borderId="8" xfId="6" applyNumberFormat="1" applyFont="1" applyFill="1" applyBorder="1" applyAlignment="1">
      <alignment vertical="center"/>
    </xf>
    <xf numFmtId="0" fontId="3" fillId="3" borderId="4" xfId="0" applyFont="1" applyFill="1" applyBorder="1" applyAlignment="1">
      <alignment horizontal="center" vertical="top" wrapText="1"/>
    </xf>
    <xf numFmtId="166" fontId="4" fillId="3" borderId="27" xfId="0" applyNumberFormat="1" applyFont="1" applyFill="1" applyBorder="1" applyAlignment="1">
      <alignment horizontal="right" vertical="center" wrapText="1"/>
    </xf>
    <xf numFmtId="166" fontId="4" fillId="3" borderId="21" xfId="0" applyNumberFormat="1" applyFont="1" applyFill="1" applyBorder="1" applyAlignment="1">
      <alignment horizontal="right" vertical="center" wrapText="1"/>
    </xf>
    <xf numFmtId="166" fontId="4" fillId="3" borderId="26" xfId="0" applyNumberFormat="1" applyFont="1" applyFill="1" applyBorder="1" applyAlignment="1">
      <alignment horizontal="right" vertical="center" wrapText="1"/>
    </xf>
    <xf numFmtId="0" fontId="4" fillId="3" borderId="21" xfId="0" applyFont="1" applyFill="1" applyBorder="1" applyAlignment="1">
      <alignment wrapText="1"/>
    </xf>
    <xf numFmtId="166" fontId="4" fillId="3" borderId="25" xfId="0" applyNumberFormat="1" applyFont="1" applyFill="1" applyBorder="1" applyAlignment="1">
      <alignment horizontal="right" vertical="center" wrapText="1"/>
    </xf>
    <xf numFmtId="166" fontId="4" fillId="3" borderId="4" xfId="0" applyNumberFormat="1" applyFont="1" applyFill="1" applyBorder="1" applyAlignment="1">
      <alignment horizontal="right" vertical="center" wrapText="1"/>
    </xf>
    <xf numFmtId="166" fontId="4" fillId="3" borderId="20" xfId="6" applyNumberFormat="1" applyFont="1" applyFill="1" applyBorder="1" applyAlignment="1">
      <alignment vertical="center"/>
    </xf>
    <xf numFmtId="166" fontId="7" fillId="3" borderId="0" xfId="7" applyNumberFormat="1" applyFont="1" applyFill="1"/>
    <xf numFmtId="166" fontId="0" fillId="3" borderId="0" xfId="0" applyNumberFormat="1" applyFill="1" applyBorder="1" applyAlignment="1">
      <alignment vertical="center"/>
    </xf>
    <xf numFmtId="164" fontId="0" fillId="3" borderId="0" xfId="0" applyNumberFormat="1" applyFill="1"/>
    <xf numFmtId="2" fontId="4" fillId="3" borderId="14" xfId="0" quotePrefix="1" applyNumberFormat="1" applyFont="1" applyFill="1" applyBorder="1" applyAlignment="1">
      <alignment horizontal="right"/>
    </xf>
    <xf numFmtId="2" fontId="4" fillId="3" borderId="8" xfId="0" applyNumberFormat="1" applyFont="1" applyFill="1" applyBorder="1" applyAlignment="1">
      <alignment horizontal="right"/>
    </xf>
    <xf numFmtId="2" fontId="3" fillId="3" borderId="10" xfId="0" applyNumberFormat="1" applyFont="1" applyFill="1" applyBorder="1" applyAlignment="1">
      <alignment horizontal="right"/>
    </xf>
    <xf numFmtId="2" fontId="3" fillId="3" borderId="5" xfId="0" applyNumberFormat="1" applyFont="1" applyFill="1" applyBorder="1" applyAlignment="1">
      <alignment horizontal="right"/>
    </xf>
    <xf numFmtId="2" fontId="4" fillId="3" borderId="10" xfId="0" applyNumberFormat="1" applyFont="1" applyFill="1" applyBorder="1" applyAlignment="1">
      <alignment horizontal="right"/>
    </xf>
    <xf numFmtId="2" fontId="5" fillId="3" borderId="10" xfId="0" applyNumberFormat="1" applyFont="1" applyFill="1" applyBorder="1" applyAlignment="1">
      <alignment horizontal="right"/>
    </xf>
    <xf numFmtId="2" fontId="5" fillId="3" borderId="10" xfId="0" applyNumberFormat="1" applyFont="1" applyFill="1" applyBorder="1" applyAlignment="1">
      <alignment horizontal="right" wrapText="1"/>
    </xf>
    <xf numFmtId="2" fontId="9" fillId="3" borderId="10" xfId="0" applyNumberFormat="1" applyFont="1" applyFill="1" applyBorder="1" applyAlignment="1">
      <alignment horizontal="right"/>
    </xf>
    <xf numFmtId="2" fontId="3" fillId="3" borderId="5" xfId="0" applyNumberFormat="1" applyFont="1" applyFill="1" applyBorder="1" applyAlignment="1">
      <alignment horizontal="right" wrapText="1"/>
    </xf>
    <xf numFmtId="2" fontId="4" fillId="3" borderId="13" xfId="0" applyNumberFormat="1" applyFont="1" applyFill="1" applyBorder="1" applyAlignment="1">
      <alignment horizontal="right" wrapText="1"/>
    </xf>
    <xf numFmtId="0" fontId="4" fillId="3" borderId="1" xfId="0" applyFont="1" applyFill="1" applyBorder="1" applyAlignment="1">
      <alignment horizontal="center" vertical="top" wrapText="1"/>
    </xf>
    <xf numFmtId="0" fontId="4" fillId="3" borderId="4" xfId="0" applyFont="1" applyFill="1" applyBorder="1" applyAlignment="1">
      <alignment horizontal="center" vertical="top" wrapText="1"/>
    </xf>
    <xf numFmtId="0" fontId="4" fillId="3" borderId="2" xfId="0" applyFont="1" applyFill="1" applyBorder="1" applyAlignment="1">
      <alignment horizontal="center" vertical="top" wrapText="1"/>
    </xf>
    <xf numFmtId="0" fontId="0" fillId="3" borderId="5" xfId="0" applyFill="1" applyBorder="1" applyAlignment="1">
      <alignment horizontal="center" vertical="top" wrapText="1"/>
    </xf>
    <xf numFmtId="0" fontId="3" fillId="3" borderId="0" xfId="0" applyFont="1" applyFill="1" applyAlignment="1">
      <alignment horizontal="left"/>
    </xf>
    <xf numFmtId="0" fontId="3" fillId="3" borderId="0" xfId="0" quotePrefix="1" applyFont="1" applyFill="1" applyAlignment="1">
      <alignment horizontal="left"/>
    </xf>
    <xf numFmtId="0" fontId="3" fillId="3" borderId="0" xfId="0" applyFont="1" applyFill="1" applyAlignment="1">
      <alignment horizontal="left" wrapText="1"/>
    </xf>
    <xf numFmtId="0" fontId="1" fillId="3" borderId="0" xfId="0" applyFont="1" applyFill="1" applyBorder="1" applyAlignment="1">
      <alignment horizontal="left"/>
    </xf>
    <xf numFmtId="0" fontId="3" fillId="3" borderId="3" xfId="0" applyFont="1" applyFill="1" applyBorder="1" applyAlignment="1">
      <alignment horizontal="center" vertical="top" wrapText="1"/>
    </xf>
    <xf numFmtId="0" fontId="3" fillId="3" borderId="6" xfId="0" applyFont="1" applyFill="1" applyBorder="1" applyAlignment="1">
      <alignment horizontal="center" vertical="top" wrapText="1"/>
    </xf>
    <xf numFmtId="0" fontId="5" fillId="3" borderId="0" xfId="0" applyFont="1" applyFill="1" applyBorder="1" applyAlignment="1">
      <alignment horizontal="left"/>
    </xf>
    <xf numFmtId="0" fontId="0" fillId="3" borderId="0" xfId="0" applyFill="1" applyAlignment="1">
      <alignment wrapText="1"/>
    </xf>
    <xf numFmtId="167" fontId="3" fillId="2" borderId="0" xfId="0" applyNumberFormat="1" applyFont="1" applyFill="1" applyAlignment="1">
      <alignment horizontal="left" wrapText="1"/>
    </xf>
    <xf numFmtId="0" fontId="1" fillId="2" borderId="0" xfId="0" applyFont="1" applyFill="1" applyAlignment="1">
      <alignment horizontal="left" wrapText="1"/>
    </xf>
    <xf numFmtId="167" fontId="3" fillId="2" borderId="0" xfId="0" applyNumberFormat="1" applyFont="1" applyFill="1" applyAlignment="1">
      <alignment horizontal="left"/>
    </xf>
    <xf numFmtId="167" fontId="3" fillId="3" borderId="0" xfId="0" applyNumberFormat="1" applyFont="1" applyFill="1" applyAlignment="1">
      <alignment horizontal="left" wrapText="1"/>
    </xf>
    <xf numFmtId="0" fontId="4" fillId="3" borderId="24" xfId="0" applyFont="1" applyFill="1" applyBorder="1" applyAlignment="1">
      <alignment horizontal="center" wrapText="1"/>
    </xf>
    <xf numFmtId="0" fontId="4" fillId="3" borderId="7" xfId="0" applyFont="1" applyFill="1" applyBorder="1" applyAlignment="1">
      <alignment horizontal="center" wrapText="1"/>
    </xf>
    <xf numFmtId="0" fontId="4" fillId="3" borderId="8"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1" fillId="3" borderId="0" xfId="7" applyFont="1" applyFill="1" applyBorder="1" applyAlignment="1">
      <alignment horizontal="left" wrapText="1"/>
    </xf>
    <xf numFmtId="0" fontId="4" fillId="3" borderId="9" xfId="0" applyFont="1" applyFill="1" applyBorder="1" applyAlignment="1">
      <alignment horizontal="left" vertical="center" wrapText="1"/>
    </xf>
    <xf numFmtId="0" fontId="4" fillId="3" borderId="6" xfId="0" applyFont="1" applyFill="1" applyBorder="1" applyAlignment="1">
      <alignment horizontal="left" vertical="center" wrapText="1"/>
    </xf>
    <xf numFmtId="0" fontId="0" fillId="0" borderId="0" xfId="0" applyAlignment="1">
      <alignment wrapText="1"/>
    </xf>
    <xf numFmtId="0" fontId="3" fillId="3" borderId="0" xfId="4" applyFont="1" applyFill="1" applyBorder="1" applyAlignment="1">
      <alignment horizontal="left"/>
    </xf>
    <xf numFmtId="0" fontId="3" fillId="3" borderId="0" xfId="0" applyFont="1" applyFill="1" applyBorder="1" applyAlignment="1">
      <alignment horizontal="left"/>
    </xf>
    <xf numFmtId="0" fontId="1" fillId="3" borderId="0" xfId="7" applyFont="1" applyFill="1" applyAlignment="1">
      <alignment horizontal="left" wrapText="1"/>
    </xf>
    <xf numFmtId="0" fontId="7" fillId="3" borderId="0" xfId="7" applyFont="1" applyFill="1" applyAlignment="1">
      <alignment wrapText="1"/>
    </xf>
    <xf numFmtId="0" fontId="3" fillId="3" borderId="0" xfId="0" applyFont="1" applyFill="1" applyAlignment="1">
      <alignment horizontal="justify" wrapText="1"/>
    </xf>
    <xf numFmtId="0" fontId="0" fillId="3" borderId="0" xfId="0" applyFill="1" applyAlignment="1">
      <alignment horizontal="justify" wrapText="1"/>
    </xf>
    <xf numFmtId="0" fontId="3" fillId="0" borderId="0" xfId="0" applyFont="1" applyFill="1" applyAlignment="1">
      <alignment horizontal="left" wrapText="1"/>
    </xf>
  </cellXfs>
  <cellStyles count="15">
    <cellStyle name="Milliers 2" xfId="2"/>
    <cellStyle name="Milliers 2 2" xfId="11"/>
    <cellStyle name="Motif" xfId="3"/>
    <cellStyle name="Motif 2" xfId="12"/>
    <cellStyle name="Normal" xfId="0" builtinId="0"/>
    <cellStyle name="Normal 2" xfId="1"/>
    <cellStyle name="Normal 3" xfId="8"/>
    <cellStyle name="Normal 4" xfId="10"/>
    <cellStyle name="Normal_Chapitre10 Séries longues intégralesAM" xfId="4"/>
    <cellStyle name="Normal_FT6_1_depenses_de_personnel" xfId="7"/>
    <cellStyle name="Pourcentage 2" xfId="6"/>
    <cellStyle name="Pourcentage 2 2" xfId="14"/>
    <cellStyle name="Pourcentage 3" xfId="5"/>
    <cellStyle name="Pourcentage 4" xfId="13"/>
    <cellStyle name="Style 1" xfId="9"/>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52"/>
  <sheetViews>
    <sheetView topLeftCell="A10" workbookViewId="0">
      <selection sqref="A1:XFD1048576"/>
    </sheetView>
  </sheetViews>
  <sheetFormatPr baseColWidth="10" defaultColWidth="9.140625" defaultRowHeight="15" x14ac:dyDescent="0.25"/>
  <cols>
    <col min="1" max="1" width="37.140625" style="4" bestFit="1" customWidth="1"/>
    <col min="2" max="2" width="13.140625" style="4" customWidth="1"/>
    <col min="3" max="10" width="11.7109375" style="4" bestFit="1" customWidth="1"/>
    <col min="11" max="16384" width="9.140625" style="4"/>
  </cols>
  <sheetData>
    <row r="1" spans="1:14" x14ac:dyDescent="0.25">
      <c r="A1" s="286" t="s">
        <v>46</v>
      </c>
      <c r="B1" s="286"/>
      <c r="C1" s="286"/>
      <c r="D1" s="286"/>
      <c r="E1" s="286"/>
      <c r="F1" s="286"/>
      <c r="G1" s="286"/>
      <c r="H1" s="286"/>
      <c r="I1" s="286"/>
      <c r="J1" s="215"/>
    </row>
    <row r="2" spans="1:14" ht="15.75" thickBot="1" x14ac:dyDescent="0.3">
      <c r="A2" s="22" t="s">
        <v>0</v>
      </c>
      <c r="B2" s="5"/>
      <c r="C2" s="5"/>
      <c r="D2" s="5"/>
      <c r="E2" s="5"/>
      <c r="F2" s="5"/>
      <c r="G2" s="5"/>
      <c r="H2" s="5"/>
      <c r="I2" s="5"/>
      <c r="J2" s="5"/>
    </row>
    <row r="3" spans="1:14" ht="36" customHeight="1" x14ac:dyDescent="0.25">
      <c r="A3" s="6"/>
      <c r="B3" s="212">
        <v>2008</v>
      </c>
      <c r="C3" s="212">
        <v>2009</v>
      </c>
      <c r="D3" s="212">
        <v>2010</v>
      </c>
      <c r="E3" s="210">
        <v>2011</v>
      </c>
      <c r="F3" s="212">
        <v>2012</v>
      </c>
      <c r="G3" s="212">
        <v>2013</v>
      </c>
      <c r="H3" s="287" t="s">
        <v>47</v>
      </c>
      <c r="I3" s="7">
        <v>2014</v>
      </c>
      <c r="J3" s="287" t="s">
        <v>47</v>
      </c>
      <c r="K3" s="279" t="s">
        <v>52</v>
      </c>
      <c r="L3" s="281" t="s">
        <v>110</v>
      </c>
    </row>
    <row r="4" spans="1:14" ht="36" customHeight="1" x14ac:dyDescent="0.25">
      <c r="A4" s="8" t="s">
        <v>1</v>
      </c>
      <c r="B4" s="9"/>
      <c r="C4" s="9"/>
      <c r="D4" s="9"/>
      <c r="E4" s="211"/>
      <c r="F4" s="9"/>
      <c r="G4" s="9"/>
      <c r="H4" s="288"/>
      <c r="I4" s="10"/>
      <c r="J4" s="288"/>
      <c r="K4" s="280"/>
      <c r="L4" s="282"/>
    </row>
    <row r="5" spans="1:14" x14ac:dyDescent="0.25">
      <c r="A5" s="11" t="s">
        <v>2</v>
      </c>
      <c r="B5" s="25">
        <v>73.075999999999993</v>
      </c>
      <c r="C5" s="25">
        <v>72.16</v>
      </c>
      <c r="D5" s="25">
        <v>70.501999999999995</v>
      </c>
      <c r="E5" s="26">
        <v>69.606999999999999</v>
      </c>
      <c r="F5" s="25">
        <v>69.469461865849979</v>
      </c>
      <c r="G5" s="25">
        <v>69.049135393970005</v>
      </c>
      <c r="H5" s="27">
        <v>10.37370720933</v>
      </c>
      <c r="I5" s="27">
        <v>69.266379464340019</v>
      </c>
      <c r="J5" s="27">
        <v>10.100757653260002</v>
      </c>
      <c r="K5" s="203">
        <f>100*(I5/G5-1)</f>
        <v>0.31462243390956157</v>
      </c>
      <c r="L5" s="203">
        <f>100*(POWER(I5/B5,1/6)-1)</f>
        <v>-0.88836966668796036</v>
      </c>
    </row>
    <row r="6" spans="1:14" x14ac:dyDescent="0.25">
      <c r="A6" s="12" t="s">
        <v>3</v>
      </c>
      <c r="B6" s="28">
        <v>56.223999999999997</v>
      </c>
      <c r="C6" s="28">
        <v>54.845999999999997</v>
      </c>
      <c r="D6" s="28">
        <v>53.006999999999998</v>
      </c>
      <c r="E6" s="29">
        <v>51.911000000000001</v>
      </c>
      <c r="F6" s="28">
        <v>51.838045283359982</v>
      </c>
      <c r="G6" s="28">
        <v>51.557847528970001</v>
      </c>
      <c r="H6" s="30">
        <v>6.5165780940699998</v>
      </c>
      <c r="I6" s="30">
        <v>51.684712263430001</v>
      </c>
      <c r="J6" s="30">
        <v>6.3071708429300015</v>
      </c>
      <c r="K6" s="204">
        <f t="shared" ref="K6:K39" si="0">100*(I6/G6-1)</f>
        <v>0.24606289932627146</v>
      </c>
      <c r="L6" s="204">
        <f t="shared" ref="L6:L39" si="1">100*(POWER(I6/B6,1/6)-1)</f>
        <v>-1.3932313516585415</v>
      </c>
    </row>
    <row r="7" spans="1:14" x14ac:dyDescent="0.25">
      <c r="A7" s="12" t="s">
        <v>4</v>
      </c>
      <c r="B7" s="28">
        <v>0.218</v>
      </c>
      <c r="C7" s="28">
        <v>0.214</v>
      </c>
      <c r="D7" s="28">
        <v>0.20899999999999999</v>
      </c>
      <c r="E7" s="29">
        <v>0.2</v>
      </c>
      <c r="F7" s="28">
        <v>0.19541980134000003</v>
      </c>
      <c r="G7" s="28">
        <v>0.18943601437999999</v>
      </c>
      <c r="H7" s="30">
        <v>2.396944216E-2</v>
      </c>
      <c r="I7" s="30">
        <v>0.19814959515999997</v>
      </c>
      <c r="J7" s="30">
        <v>3.091989128E-2</v>
      </c>
      <c r="K7" s="204">
        <f t="shared" si="0"/>
        <v>4.5997487903862488</v>
      </c>
      <c r="L7" s="204">
        <f t="shared" si="1"/>
        <v>-1.5786201903479014</v>
      </c>
    </row>
    <row r="8" spans="1:14" x14ac:dyDescent="0.25">
      <c r="A8" s="12" t="s">
        <v>5</v>
      </c>
      <c r="B8" s="28">
        <v>1.1379999999999999</v>
      </c>
      <c r="C8" s="28">
        <v>1.1539999999999999</v>
      </c>
      <c r="D8" s="28">
        <v>1.1579999999999999</v>
      </c>
      <c r="E8" s="29">
        <v>1.175</v>
      </c>
      <c r="F8" s="28">
        <v>1.1682172178900005</v>
      </c>
      <c r="G8" s="28">
        <v>1.1855981786800001</v>
      </c>
      <c r="H8" s="30">
        <v>0.29787519153999997</v>
      </c>
      <c r="I8" s="30">
        <v>1.1686605591899994</v>
      </c>
      <c r="J8" s="30">
        <v>0.29736666172999998</v>
      </c>
      <c r="K8" s="204">
        <f t="shared" si="0"/>
        <v>-1.4286138250362623</v>
      </c>
      <c r="L8" s="204">
        <f t="shared" si="1"/>
        <v>0.44408206974797526</v>
      </c>
    </row>
    <row r="9" spans="1:14" x14ac:dyDescent="0.25">
      <c r="A9" s="12" t="s">
        <v>6</v>
      </c>
      <c r="B9" s="28">
        <v>0.91300000000000003</v>
      </c>
      <c r="C9" s="28">
        <v>0.90600000000000003</v>
      </c>
      <c r="D9" s="28">
        <v>0.90300000000000002</v>
      </c>
      <c r="E9" s="29">
        <v>0.90149955065999909</v>
      </c>
      <c r="F9" s="28">
        <v>0.90119996963000015</v>
      </c>
      <c r="G9" s="28">
        <v>0.90392194621999999</v>
      </c>
      <c r="H9" s="30">
        <v>0.17930200203999999</v>
      </c>
      <c r="I9" s="30">
        <v>0.91361291622000018</v>
      </c>
      <c r="J9" s="30">
        <v>0.18269712058999998</v>
      </c>
      <c r="K9" s="204">
        <f t="shared" si="0"/>
        <v>1.0721025239541548</v>
      </c>
      <c r="L9" s="204">
        <f t="shared" si="1"/>
        <v>1.1185557632775733E-2</v>
      </c>
    </row>
    <row r="10" spans="1:14" x14ac:dyDescent="0.25">
      <c r="A10" s="12" t="s">
        <v>7</v>
      </c>
      <c r="B10" s="28">
        <v>1.181</v>
      </c>
      <c r="C10" s="28">
        <v>1.177</v>
      </c>
      <c r="D10" s="28">
        <v>1.1759999999999999</v>
      </c>
      <c r="E10" s="29">
        <v>1.1659999999999999</v>
      </c>
      <c r="F10" s="28">
        <v>1.1621306344600004</v>
      </c>
      <c r="G10" s="28">
        <v>1.15916947935</v>
      </c>
      <c r="H10" s="30">
        <v>0.10911574921</v>
      </c>
      <c r="I10" s="30">
        <v>1.1568135851199997</v>
      </c>
      <c r="J10" s="30">
        <v>8.8389928030000023E-2</v>
      </c>
      <c r="K10" s="204">
        <f t="shared" si="0"/>
        <v>-0.20323984300565368</v>
      </c>
      <c r="L10" s="204">
        <f t="shared" si="1"/>
        <v>-0.34427635781705268</v>
      </c>
    </row>
    <row r="11" spans="1:14" x14ac:dyDescent="0.25">
      <c r="A11" s="12" t="s">
        <v>8</v>
      </c>
      <c r="B11" s="28">
        <v>9.4969999999999999</v>
      </c>
      <c r="C11" s="28">
        <v>9.5969999999999995</v>
      </c>
      <c r="D11" s="28">
        <v>9.3569999999999993</v>
      </c>
      <c r="E11" s="29">
        <v>9.3520000000000003</v>
      </c>
      <c r="F11" s="28">
        <v>8.9681776421000095</v>
      </c>
      <c r="G11" s="28">
        <v>8.7811755041200001</v>
      </c>
      <c r="H11" s="30">
        <v>2.3561491356499999</v>
      </c>
      <c r="I11" s="30">
        <v>8.7495839183600097</v>
      </c>
      <c r="J11" s="30">
        <v>2.3285274384900005</v>
      </c>
      <c r="K11" s="204">
        <f t="shared" si="0"/>
        <v>-0.35976488279010344</v>
      </c>
      <c r="L11" s="204">
        <f t="shared" si="1"/>
        <v>-1.3568738748852227</v>
      </c>
    </row>
    <row r="12" spans="1:14" x14ac:dyDescent="0.25">
      <c r="A12" s="12" t="s">
        <v>9</v>
      </c>
      <c r="B12" s="28">
        <v>3.9049999999999998</v>
      </c>
      <c r="C12" s="28">
        <v>4.2640000000000002</v>
      </c>
      <c r="D12" s="28">
        <v>4.6909999999999998</v>
      </c>
      <c r="E12" s="29">
        <v>4.9009999999999998</v>
      </c>
      <c r="F12" s="28">
        <v>5.2362713170699973</v>
      </c>
      <c r="G12" s="28">
        <v>5.2719867422500002</v>
      </c>
      <c r="H12" s="30">
        <v>0.89071759466</v>
      </c>
      <c r="I12" s="30">
        <v>5.3907595179200039</v>
      </c>
      <c r="J12" s="30">
        <v>0.86568577020999959</v>
      </c>
      <c r="K12" s="204">
        <f t="shared" si="0"/>
        <v>2.2529035347936599</v>
      </c>
      <c r="L12" s="204">
        <f t="shared" si="1"/>
        <v>5.5208190070664243</v>
      </c>
    </row>
    <row r="13" spans="1:14" x14ac:dyDescent="0.25">
      <c r="A13" s="13" t="s">
        <v>10</v>
      </c>
      <c r="B13" s="31">
        <v>0</v>
      </c>
      <c r="C13" s="31">
        <v>0</v>
      </c>
      <c r="D13" s="31">
        <v>0</v>
      </c>
      <c r="E13" s="32">
        <v>0</v>
      </c>
      <c r="F13" s="31">
        <v>0</v>
      </c>
      <c r="G13" s="31">
        <v>0</v>
      </c>
      <c r="H13" s="33">
        <v>0</v>
      </c>
      <c r="I13" s="33">
        <v>4.0871089399999996E-3</v>
      </c>
      <c r="J13" s="33">
        <v>0</v>
      </c>
      <c r="K13" s="205" t="s">
        <v>36</v>
      </c>
      <c r="L13" s="205" t="s">
        <v>36</v>
      </c>
    </row>
    <row r="14" spans="1:14" x14ac:dyDescent="0.25">
      <c r="A14" s="14" t="s">
        <v>11</v>
      </c>
      <c r="B14" s="34">
        <v>45.218000000000004</v>
      </c>
      <c r="C14" s="34">
        <v>46.055999999999997</v>
      </c>
      <c r="D14" s="34">
        <v>46.296999999999997</v>
      </c>
      <c r="E14" s="35">
        <v>47.103999999999999</v>
      </c>
      <c r="F14" s="34">
        <v>48.721461760049998</v>
      </c>
      <c r="G14" s="34">
        <v>49.776956359320003</v>
      </c>
      <c r="H14" s="36">
        <v>9.3859377044300007</v>
      </c>
      <c r="I14" s="36">
        <v>50.741411433989995</v>
      </c>
      <c r="J14" s="36">
        <v>9.1551095924799988</v>
      </c>
      <c r="K14" s="206">
        <f t="shared" si="0"/>
        <v>1.93755332830714</v>
      </c>
      <c r="L14" s="206">
        <f t="shared" si="1"/>
        <v>1.9393513166545917</v>
      </c>
      <c r="N14" s="268"/>
    </row>
    <row r="15" spans="1:14" x14ac:dyDescent="0.25">
      <c r="A15" s="12" t="s">
        <v>12</v>
      </c>
      <c r="B15" s="28">
        <v>33.448999999999998</v>
      </c>
      <c r="C15" s="28">
        <v>34.244999999999997</v>
      </c>
      <c r="D15" s="28">
        <v>34.845999999999997</v>
      </c>
      <c r="E15" s="29">
        <v>35.915999999999997</v>
      </c>
      <c r="F15" s="28">
        <v>37.579319332529998</v>
      </c>
      <c r="G15" s="28">
        <v>38.647227762609994</v>
      </c>
      <c r="H15" s="30">
        <v>7.9526103910200003</v>
      </c>
      <c r="I15" s="30">
        <v>39.620526911589998</v>
      </c>
      <c r="J15" s="30">
        <v>7.758027972799999</v>
      </c>
      <c r="K15" s="204">
        <f t="shared" si="0"/>
        <v>2.5184190570109788</v>
      </c>
      <c r="L15" s="204">
        <f t="shared" si="1"/>
        <v>2.8622890616285535</v>
      </c>
    </row>
    <row r="16" spans="1:14" x14ac:dyDescent="0.25">
      <c r="A16" s="15" t="s">
        <v>13</v>
      </c>
      <c r="B16" s="37">
        <v>24.535</v>
      </c>
      <c r="C16" s="37">
        <v>24.933</v>
      </c>
      <c r="D16" s="37">
        <v>25.427</v>
      </c>
      <c r="E16" s="38">
        <v>25.927</v>
      </c>
      <c r="F16" s="37">
        <v>26.809930451780001</v>
      </c>
      <c r="G16" s="37">
        <v>27.909468892389999</v>
      </c>
      <c r="H16" s="39">
        <v>0.59332102762000005</v>
      </c>
      <c r="I16" s="39">
        <v>29.062797659479997</v>
      </c>
      <c r="J16" s="39">
        <v>0.61390008544999997</v>
      </c>
      <c r="K16" s="207">
        <f t="shared" si="0"/>
        <v>4.1323923845948629</v>
      </c>
      <c r="L16" s="207">
        <f t="shared" si="1"/>
        <v>2.8628514841193109</v>
      </c>
    </row>
    <row r="17" spans="1:12" x14ac:dyDescent="0.25">
      <c r="A17" s="15" t="s">
        <v>14</v>
      </c>
      <c r="B17" s="37">
        <v>7.8959999999999999</v>
      </c>
      <c r="C17" s="37">
        <v>8.2379999999999995</v>
      </c>
      <c r="D17" s="37">
        <v>8.3239999999999998</v>
      </c>
      <c r="E17" s="38">
        <v>8.6120000000000001</v>
      </c>
      <c r="F17" s="37">
        <v>9.2046896072299997</v>
      </c>
      <c r="G17" s="37">
        <v>9.4062153694300008</v>
      </c>
      <c r="H17" s="39">
        <v>6.1862548814</v>
      </c>
      <c r="I17" s="39">
        <v>9.2959027391400024</v>
      </c>
      <c r="J17" s="39">
        <v>6.0660010003499991</v>
      </c>
      <c r="K17" s="207">
        <f t="shared" si="0"/>
        <v>-1.1727631779356429</v>
      </c>
      <c r="L17" s="207">
        <f t="shared" si="1"/>
        <v>2.7576282879500758</v>
      </c>
    </row>
    <row r="18" spans="1:12" x14ac:dyDescent="0.25">
      <c r="A18" s="15" t="s">
        <v>15</v>
      </c>
      <c r="B18" s="37">
        <v>1.018</v>
      </c>
      <c r="C18" s="37">
        <v>1.0740000000000001</v>
      </c>
      <c r="D18" s="37">
        <v>1.095</v>
      </c>
      <c r="E18" s="38">
        <v>1.1399999999999999</v>
      </c>
      <c r="F18" s="37">
        <v>1.18833842758</v>
      </c>
      <c r="G18" s="37">
        <v>1.3315406958</v>
      </c>
      <c r="H18" s="39">
        <v>1.173034482</v>
      </c>
      <c r="I18" s="39">
        <v>1.2618214693699998</v>
      </c>
      <c r="J18" s="39">
        <v>1.078126887</v>
      </c>
      <c r="K18" s="207">
        <f t="shared" si="0"/>
        <v>-5.2359816451657437</v>
      </c>
      <c r="L18" s="207">
        <f t="shared" si="1"/>
        <v>3.6434089712348294</v>
      </c>
    </row>
    <row r="19" spans="1:12" x14ac:dyDescent="0.25">
      <c r="A19" s="15" t="s">
        <v>16</v>
      </c>
      <c r="B19" s="37">
        <v>0</v>
      </c>
      <c r="C19" s="37">
        <v>0</v>
      </c>
      <c r="D19" s="37">
        <v>0</v>
      </c>
      <c r="E19" s="38">
        <v>0.23699999999999999</v>
      </c>
      <c r="F19" s="37">
        <v>0.37636084594000002</v>
      </c>
      <c r="G19" s="37">
        <v>2.80499E-6</v>
      </c>
      <c r="H19" s="39">
        <v>0</v>
      </c>
      <c r="I19" s="39">
        <v>5.0436000000000003E-6</v>
      </c>
      <c r="J19" s="39">
        <v>0</v>
      </c>
      <c r="K19" s="207">
        <f>100*(I19/G19-1)</f>
        <v>79.808127658209131</v>
      </c>
      <c r="L19" s="207" t="s">
        <v>36</v>
      </c>
    </row>
    <row r="20" spans="1:12" x14ac:dyDescent="0.25">
      <c r="A20" s="12" t="s">
        <v>17</v>
      </c>
      <c r="B20" s="28">
        <v>0.36299999999999999</v>
      </c>
      <c r="C20" s="28">
        <v>0.36</v>
      </c>
      <c r="D20" s="28">
        <v>0.35299999999999998</v>
      </c>
      <c r="E20" s="29">
        <v>0.35099999999999998</v>
      </c>
      <c r="F20" s="28">
        <v>0.34738818298999996</v>
      </c>
      <c r="G20" s="28">
        <v>0.34806333551000002</v>
      </c>
      <c r="H20" s="30">
        <v>5.4709331040000003E-2</v>
      </c>
      <c r="I20" s="30">
        <v>0.35475710234999991</v>
      </c>
      <c r="J20" s="30">
        <v>5.5059896399999995E-2</v>
      </c>
      <c r="K20" s="204">
        <f t="shared" si="0"/>
        <v>1.9231462084887019</v>
      </c>
      <c r="L20" s="204">
        <f t="shared" si="1"/>
        <v>-0.38209312120212058</v>
      </c>
    </row>
    <row r="21" spans="1:12" x14ac:dyDescent="0.25">
      <c r="A21" s="12" t="s">
        <v>18</v>
      </c>
      <c r="B21" s="28">
        <v>0.27500000000000002</v>
      </c>
      <c r="C21" s="28">
        <v>0.318</v>
      </c>
      <c r="D21" s="28">
        <v>0.29899999999999999</v>
      </c>
      <c r="E21" s="29">
        <v>0.32300000000000001</v>
      </c>
      <c r="F21" s="28">
        <v>0.31036178879999993</v>
      </c>
      <c r="G21" s="28">
        <v>0.29994180171000001</v>
      </c>
      <c r="H21" s="30">
        <v>0.23144162889</v>
      </c>
      <c r="I21" s="30">
        <v>0.28647170923999993</v>
      </c>
      <c r="J21" s="30">
        <v>0.22082961621</v>
      </c>
      <c r="K21" s="204">
        <f t="shared" si="0"/>
        <v>-4.4909020327295712</v>
      </c>
      <c r="L21" s="204">
        <f t="shared" si="1"/>
        <v>0.68346985890170853</v>
      </c>
    </row>
    <row r="22" spans="1:12" x14ac:dyDescent="0.25">
      <c r="A22" s="12" t="s">
        <v>19</v>
      </c>
      <c r="B22" s="28">
        <v>1.036</v>
      </c>
      <c r="C22" s="28">
        <v>1.3120000000000001</v>
      </c>
      <c r="D22" s="28">
        <v>1.4750000000000001</v>
      </c>
      <c r="E22" s="29">
        <v>1.41</v>
      </c>
      <c r="F22" s="28">
        <v>1.4582016542100005</v>
      </c>
      <c r="G22" s="28">
        <v>1.4691939785399999</v>
      </c>
      <c r="H22" s="30">
        <v>3.4672895889999999E-2</v>
      </c>
      <c r="I22" s="30">
        <v>1.4901537157499996</v>
      </c>
      <c r="J22" s="30">
        <v>3.4948757490000003E-2</v>
      </c>
      <c r="K22" s="204">
        <f t="shared" si="0"/>
        <v>1.4266146959592163</v>
      </c>
      <c r="L22" s="204">
        <f t="shared" si="1"/>
        <v>6.2458280841623637</v>
      </c>
    </row>
    <row r="23" spans="1:12" x14ac:dyDescent="0.25">
      <c r="A23" s="12" t="s">
        <v>20</v>
      </c>
      <c r="B23" s="28">
        <v>6.0309999999999997</v>
      </c>
      <c r="C23" s="28">
        <v>5.9039999999999999</v>
      </c>
      <c r="D23" s="28">
        <v>5.5609999999999999</v>
      </c>
      <c r="E23" s="29">
        <v>5.4160000000000004</v>
      </c>
      <c r="F23" s="28">
        <v>5.2705202587899951</v>
      </c>
      <c r="G23" s="28">
        <v>5.2634804094499996</v>
      </c>
      <c r="H23" s="30">
        <v>0.64949949241000005</v>
      </c>
      <c r="I23" s="30">
        <v>5.2872165064600001</v>
      </c>
      <c r="J23" s="30">
        <v>0.63781363832999982</v>
      </c>
      <c r="K23" s="204">
        <f t="shared" si="0"/>
        <v>0.45095820946507992</v>
      </c>
      <c r="L23" s="204">
        <f t="shared" si="1"/>
        <v>-2.1697955712971284</v>
      </c>
    </row>
    <row r="24" spans="1:12" x14ac:dyDescent="0.25">
      <c r="A24" s="12" t="s">
        <v>21</v>
      </c>
      <c r="B24" s="28">
        <v>3.367</v>
      </c>
      <c r="C24" s="28">
        <v>3.286</v>
      </c>
      <c r="D24" s="28">
        <v>3.1520000000000001</v>
      </c>
      <c r="E24" s="29">
        <v>3.0739999999999998</v>
      </c>
      <c r="F24" s="28">
        <v>3.130140218750002</v>
      </c>
      <c r="G24" s="28">
        <v>3.1152956924900002</v>
      </c>
      <c r="H24" s="30">
        <v>0.39233948733000001</v>
      </c>
      <c r="I24" s="30">
        <v>3.052731996800004</v>
      </c>
      <c r="J24" s="30">
        <v>0.37499470502000015</v>
      </c>
      <c r="K24" s="204">
        <f t="shared" si="0"/>
        <v>-2.0082747150075519</v>
      </c>
      <c r="L24" s="204">
        <f t="shared" si="1"/>
        <v>-1.6198243277792845</v>
      </c>
    </row>
    <row r="25" spans="1:12" x14ac:dyDescent="0.25">
      <c r="A25" s="12" t="s">
        <v>22</v>
      </c>
      <c r="B25" s="28">
        <v>0.69699999999999995</v>
      </c>
      <c r="C25" s="28">
        <v>0.63100000000000001</v>
      </c>
      <c r="D25" s="28">
        <v>0.61099999999999999</v>
      </c>
      <c r="E25" s="29">
        <v>0.61399999999999999</v>
      </c>
      <c r="F25" s="28">
        <v>0.6255303239800003</v>
      </c>
      <c r="G25" s="28">
        <v>0.63375337900999995</v>
      </c>
      <c r="H25" s="30">
        <v>7.0664477850000004E-2</v>
      </c>
      <c r="I25" s="30">
        <v>0.6495534918000001</v>
      </c>
      <c r="J25" s="30">
        <v>7.3435006230000016E-2</v>
      </c>
      <c r="K25" s="204">
        <f t="shared" si="0"/>
        <v>2.4931011515365586</v>
      </c>
      <c r="L25" s="204">
        <f t="shared" si="1"/>
        <v>-1.1681274504412698</v>
      </c>
    </row>
    <row r="26" spans="1:12" x14ac:dyDescent="0.25">
      <c r="A26" s="11" t="s">
        <v>23</v>
      </c>
      <c r="B26" s="25">
        <v>1.286</v>
      </c>
      <c r="C26" s="25">
        <v>0.995</v>
      </c>
      <c r="D26" s="25">
        <v>1.008</v>
      </c>
      <c r="E26" s="26">
        <v>0.998</v>
      </c>
      <c r="F26" s="25">
        <v>0.75461341152000028</v>
      </c>
      <c r="G26" s="25">
        <v>0.77043197056000001</v>
      </c>
      <c r="H26" s="27">
        <v>0.30816762372000001</v>
      </c>
      <c r="I26" s="27">
        <v>0.75759227825000008</v>
      </c>
      <c r="J26" s="27">
        <v>0.30936894366000001</v>
      </c>
      <c r="K26" s="203">
        <f t="shared" si="0"/>
        <v>-1.6665575677846323</v>
      </c>
      <c r="L26" s="203">
        <f t="shared" si="1"/>
        <v>-8.4414101648116571</v>
      </c>
    </row>
    <row r="27" spans="1:12" x14ac:dyDescent="0.25">
      <c r="A27" s="12" t="s">
        <v>24</v>
      </c>
      <c r="B27" s="28">
        <v>0.104</v>
      </c>
      <c r="C27" s="28">
        <v>0.109</v>
      </c>
      <c r="D27" s="28">
        <v>0.10100000000000001</v>
      </c>
      <c r="E27" s="29">
        <v>0.10199999999999999</v>
      </c>
      <c r="F27" s="28">
        <v>9.9544598039999974E-2</v>
      </c>
      <c r="G27" s="28">
        <v>0.10271647615</v>
      </c>
      <c r="H27" s="30">
        <v>2.2464574670000001E-2</v>
      </c>
      <c r="I27" s="30">
        <v>0.10035728702000009</v>
      </c>
      <c r="J27" s="30">
        <v>1.9439031179999997E-2</v>
      </c>
      <c r="K27" s="204">
        <f t="shared" si="0"/>
        <v>-2.2967971823280919</v>
      </c>
      <c r="L27" s="204">
        <f t="shared" si="1"/>
        <v>-0.59247474647450282</v>
      </c>
    </row>
    <row r="28" spans="1:12" x14ac:dyDescent="0.25">
      <c r="A28" s="12" t="s">
        <v>25</v>
      </c>
      <c r="B28" s="28">
        <v>8.1000000000000003E-2</v>
      </c>
      <c r="C28" s="28">
        <v>7.9000000000000001E-2</v>
      </c>
      <c r="D28" s="28">
        <v>7.6999999999999999E-2</v>
      </c>
      <c r="E28" s="29">
        <v>8.3000000000000004E-2</v>
      </c>
      <c r="F28" s="28">
        <v>8.1961725149999998E-2</v>
      </c>
      <c r="G28" s="28">
        <v>8.2794695459999998E-2</v>
      </c>
      <c r="H28" s="30">
        <v>9.9880598800000005E-3</v>
      </c>
      <c r="I28" s="30">
        <v>8.6162114469999995E-2</v>
      </c>
      <c r="J28" s="30">
        <v>9.821796629999999E-3</v>
      </c>
      <c r="K28" s="204">
        <f t="shared" si="0"/>
        <v>4.0671917340729502</v>
      </c>
      <c r="L28" s="204">
        <f t="shared" si="1"/>
        <v>1.035009871335002</v>
      </c>
    </row>
    <row r="29" spans="1:12" x14ac:dyDescent="0.25">
      <c r="A29" s="12" t="s">
        <v>26</v>
      </c>
      <c r="B29" s="28">
        <v>5.0999999999999997E-2</v>
      </c>
      <c r="C29" s="28">
        <v>4.7E-2</v>
      </c>
      <c r="D29" s="28">
        <v>4.7E-2</v>
      </c>
      <c r="E29" s="29">
        <v>4.2999999999999997E-2</v>
      </c>
      <c r="F29" s="28">
        <v>4.3950862940000023E-2</v>
      </c>
      <c r="G29" s="28">
        <v>4.0063272499999997E-2</v>
      </c>
      <c r="H29" s="30">
        <v>5.6311958199999996E-3</v>
      </c>
      <c r="I29" s="30">
        <v>3.8692498029999987E-2</v>
      </c>
      <c r="J29" s="30">
        <v>4.9259585899999996E-3</v>
      </c>
      <c r="K29" s="204">
        <f t="shared" si="0"/>
        <v>-3.421523965622153</v>
      </c>
      <c r="L29" s="204">
        <f t="shared" si="1"/>
        <v>-4.4986672854214422</v>
      </c>
    </row>
    <row r="30" spans="1:12" x14ac:dyDescent="0.25">
      <c r="A30" s="12" t="s">
        <v>27</v>
      </c>
      <c r="B30" s="28">
        <v>5.8000000000000003E-2</v>
      </c>
      <c r="C30" s="28">
        <v>6.4000000000000001E-2</v>
      </c>
      <c r="D30" s="28">
        <v>6.5000000000000002E-2</v>
      </c>
      <c r="E30" s="29">
        <v>6.3E-2</v>
      </c>
      <c r="F30" s="28">
        <v>6.5999128939999999E-2</v>
      </c>
      <c r="G30" s="28">
        <v>6.7134936990000005E-2</v>
      </c>
      <c r="H30" s="30">
        <v>6.4617391950000005E-2</v>
      </c>
      <c r="I30" s="30">
        <v>6.6161383170000004E-2</v>
      </c>
      <c r="J30" s="30">
        <v>6.3969980640000007E-2</v>
      </c>
      <c r="K30" s="204">
        <f t="shared" si="0"/>
        <v>-1.450144833151501</v>
      </c>
      <c r="L30" s="204">
        <f t="shared" si="1"/>
        <v>2.2184827645221006</v>
      </c>
    </row>
    <row r="31" spans="1:12" x14ac:dyDescent="0.25">
      <c r="A31" s="16" t="s">
        <v>48</v>
      </c>
      <c r="B31" s="37">
        <v>0</v>
      </c>
      <c r="C31" s="37" t="s">
        <v>28</v>
      </c>
      <c r="D31" s="37">
        <v>0</v>
      </c>
      <c r="E31" s="38">
        <v>0</v>
      </c>
      <c r="F31" s="37">
        <v>0</v>
      </c>
      <c r="G31" s="37">
        <v>0</v>
      </c>
      <c r="H31" s="39">
        <v>0</v>
      </c>
      <c r="I31" s="39">
        <v>0</v>
      </c>
      <c r="J31" s="39">
        <v>0</v>
      </c>
      <c r="K31" s="207" t="s">
        <v>36</v>
      </c>
      <c r="L31" s="207" t="s">
        <v>36</v>
      </c>
    </row>
    <row r="32" spans="1:12" x14ac:dyDescent="0.25">
      <c r="A32" s="12" t="s">
        <v>29</v>
      </c>
      <c r="B32" s="28">
        <v>0.26200000000000001</v>
      </c>
      <c r="C32" s="28">
        <v>0.252</v>
      </c>
      <c r="D32" s="28">
        <v>0.24199999999999999</v>
      </c>
      <c r="E32" s="29">
        <v>0.24</v>
      </c>
      <c r="F32" s="28" t="s">
        <v>30</v>
      </c>
      <c r="G32" s="28" t="s">
        <v>30</v>
      </c>
      <c r="H32" s="30" t="s">
        <v>30</v>
      </c>
      <c r="I32" s="30" t="s">
        <v>30</v>
      </c>
      <c r="J32" s="30" t="s">
        <v>30</v>
      </c>
      <c r="K32" s="204" t="s">
        <v>36</v>
      </c>
      <c r="L32" s="204" t="s">
        <v>36</v>
      </c>
    </row>
    <row r="33" spans="1:12" x14ac:dyDescent="0.25">
      <c r="A33" s="12" t="s">
        <v>31</v>
      </c>
      <c r="B33" s="28">
        <v>0.3</v>
      </c>
      <c r="C33" s="28">
        <v>0.31</v>
      </c>
      <c r="D33" s="28">
        <v>0.34100000000000003</v>
      </c>
      <c r="E33" s="29">
        <v>0.34200000000000003</v>
      </c>
      <c r="F33" s="28">
        <v>0.33615375745000015</v>
      </c>
      <c r="G33" s="28">
        <v>0.34413217024999998</v>
      </c>
      <c r="H33" s="30">
        <v>0.14353365406999999</v>
      </c>
      <c r="I33" s="30">
        <v>0.33603462710000004</v>
      </c>
      <c r="J33" s="30">
        <v>0.14867739669999999</v>
      </c>
      <c r="K33" s="204">
        <f t="shared" si="0"/>
        <v>-2.3530328896939068</v>
      </c>
      <c r="L33" s="204">
        <f t="shared" si="1"/>
        <v>1.9085125958008708</v>
      </c>
    </row>
    <row r="34" spans="1:12" x14ac:dyDescent="0.25">
      <c r="A34" s="12" t="s">
        <v>32</v>
      </c>
      <c r="B34" s="28">
        <v>0.13500000000000001</v>
      </c>
      <c r="C34" s="28">
        <v>0.121</v>
      </c>
      <c r="D34" s="28">
        <v>0.11799999999999999</v>
      </c>
      <c r="E34" s="29">
        <v>0.121</v>
      </c>
      <c r="F34" s="28">
        <v>0.12263292222999995</v>
      </c>
      <c r="G34" s="28">
        <v>0.11448593824</v>
      </c>
      <c r="H34" s="30">
        <v>5.9995559589999997E-2</v>
      </c>
      <c r="I34" s="30">
        <v>0.11387178487999998</v>
      </c>
      <c r="J34" s="30">
        <v>6.1006875220000006E-2</v>
      </c>
      <c r="K34" s="204">
        <f t="shared" si="0"/>
        <v>-0.53644436115163341</v>
      </c>
      <c r="L34" s="204">
        <f t="shared" si="1"/>
        <v>-2.7968378688125961</v>
      </c>
    </row>
    <row r="35" spans="1:12" x14ac:dyDescent="0.25">
      <c r="A35" s="13" t="s">
        <v>33</v>
      </c>
      <c r="B35" s="31">
        <v>0.29399999999999998</v>
      </c>
      <c r="C35" s="31">
        <v>1.0999999999999999E-2</v>
      </c>
      <c r="D35" s="31">
        <v>1.7000000000000001E-2</v>
      </c>
      <c r="E35" s="32">
        <v>4.0000000000000001E-3</v>
      </c>
      <c r="F35" s="31">
        <v>4.3704167699999998E-3</v>
      </c>
      <c r="G35" s="31">
        <v>1.9104480970000001E-2</v>
      </c>
      <c r="H35" s="33">
        <v>1.93718774E-3</v>
      </c>
      <c r="I35" s="33">
        <v>1.6312583579999998E-2</v>
      </c>
      <c r="J35" s="33">
        <v>1.5279046999999999E-3</v>
      </c>
      <c r="K35" s="205">
        <f t="shared" si="0"/>
        <v>-14.613835332057191</v>
      </c>
      <c r="L35" s="205">
        <f t="shared" si="1"/>
        <v>-38.241618882970585</v>
      </c>
    </row>
    <row r="36" spans="1:12" x14ac:dyDescent="0.25">
      <c r="A36" s="17" t="s">
        <v>34</v>
      </c>
      <c r="B36" s="34">
        <v>119.58</v>
      </c>
      <c r="C36" s="34">
        <v>119.211</v>
      </c>
      <c r="D36" s="34">
        <v>117.80699999999999</v>
      </c>
      <c r="E36" s="35">
        <v>117.709</v>
      </c>
      <c r="F36" s="34">
        <v>118.94553703741998</v>
      </c>
      <c r="G36" s="34">
        <v>119.59652372385</v>
      </c>
      <c r="H36" s="36">
        <v>20.067812537480002</v>
      </c>
      <c r="I36" s="36">
        <v>120.76538317658002</v>
      </c>
      <c r="J36" s="36">
        <v>19.565236189400004</v>
      </c>
      <c r="K36" s="206">
        <f t="shared" si="0"/>
        <v>0.9773356418192547</v>
      </c>
      <c r="L36" s="206">
        <f t="shared" si="1"/>
        <v>0.16453651090626575</v>
      </c>
    </row>
    <row r="37" spans="1:12" x14ac:dyDescent="0.25">
      <c r="A37" s="18" t="s">
        <v>35</v>
      </c>
      <c r="B37" s="25"/>
      <c r="C37" s="25"/>
      <c r="D37" s="25"/>
      <c r="E37" s="26"/>
      <c r="F37" s="25"/>
      <c r="G37" s="25"/>
      <c r="H37" s="27"/>
      <c r="I37" s="27"/>
      <c r="J37" s="27"/>
      <c r="K37" s="203"/>
      <c r="L37" s="203"/>
    </row>
    <row r="38" spans="1:12" ht="15.75" thickBot="1" x14ac:dyDescent="0.3">
      <c r="A38" s="19" t="s">
        <v>49</v>
      </c>
      <c r="B38" s="40">
        <v>43.393999999999998</v>
      </c>
      <c r="C38" s="40">
        <v>45.164999999999999</v>
      </c>
      <c r="D38" s="40">
        <v>46.764000000000003</v>
      </c>
      <c r="E38" s="41">
        <v>50.29</v>
      </c>
      <c r="F38" s="40">
        <v>51.999924217</v>
      </c>
      <c r="G38" s="40">
        <v>53.240309652000001</v>
      </c>
      <c r="H38" s="42" t="s">
        <v>36</v>
      </c>
      <c r="I38" s="42">
        <v>54.055256378499998</v>
      </c>
      <c r="J38" s="42" t="s">
        <v>36</v>
      </c>
      <c r="K38" s="208">
        <f t="shared" si="0"/>
        <v>1.5306949411579618</v>
      </c>
      <c r="L38" s="208">
        <f t="shared" si="1"/>
        <v>3.7292826441405413</v>
      </c>
    </row>
    <row r="39" spans="1:12" x14ac:dyDescent="0.25">
      <c r="A39" s="20" t="s">
        <v>50</v>
      </c>
      <c r="B39" s="43">
        <v>278.23426300666</v>
      </c>
      <c r="C39" s="43">
        <v>290.911</v>
      </c>
      <c r="D39" s="43">
        <v>322.75299999999999</v>
      </c>
      <c r="E39" s="44">
        <v>291.25099999999998</v>
      </c>
      <c r="F39" s="43">
        <v>299.53552934940001</v>
      </c>
      <c r="G39" s="43">
        <v>298.64805580642002</v>
      </c>
      <c r="H39" s="45">
        <v>298.64805580642002</v>
      </c>
      <c r="I39" s="45">
        <v>292.00259731492997</v>
      </c>
      <c r="J39" s="45">
        <v>292.00259731492997</v>
      </c>
      <c r="K39" s="209">
        <f t="shared" si="0"/>
        <v>-2.2251805636389399</v>
      </c>
      <c r="L39" s="209">
        <f t="shared" si="1"/>
        <v>0.80823649819576904</v>
      </c>
    </row>
    <row r="40" spans="1:12" ht="24" thickBot="1" x14ac:dyDescent="0.3">
      <c r="A40" s="21" t="s">
        <v>37</v>
      </c>
      <c r="B40" s="46">
        <v>42.978171957613199</v>
      </c>
      <c r="C40" s="46">
        <v>40.978512328512842</v>
      </c>
      <c r="D40" s="46">
        <v>36.500667693251494</v>
      </c>
      <c r="E40" s="47">
        <v>40.414968532296889</v>
      </c>
      <c r="F40" s="46">
        <v>39.70999276639175</v>
      </c>
      <c r="G40" s="46">
        <v>40.045974316126461</v>
      </c>
      <c r="H40" s="48">
        <v>6.7195523785655284</v>
      </c>
      <c r="I40" s="48">
        <v>41.357640064527374</v>
      </c>
      <c r="J40" s="48">
        <v>6.7003637533739298</v>
      </c>
      <c r="K40" s="269" t="s">
        <v>36</v>
      </c>
      <c r="L40" s="269" t="s">
        <v>36</v>
      </c>
    </row>
    <row r="41" spans="1:12" x14ac:dyDescent="0.25">
      <c r="A41" s="289" t="s">
        <v>39</v>
      </c>
      <c r="B41" s="289"/>
      <c r="C41" s="289"/>
      <c r="D41" s="289"/>
      <c r="E41" s="289"/>
      <c r="F41" s="289"/>
      <c r="G41" s="289"/>
      <c r="H41" s="289"/>
      <c r="I41" s="289"/>
      <c r="J41" s="216"/>
    </row>
    <row r="42" spans="1:12" x14ac:dyDescent="0.25">
      <c r="A42" s="24" t="s">
        <v>38</v>
      </c>
      <c r="B42" s="24"/>
      <c r="C42" s="24"/>
      <c r="D42" s="24"/>
      <c r="E42" s="24"/>
      <c r="F42" s="24"/>
      <c r="G42" s="24"/>
      <c r="H42" s="24"/>
      <c r="I42" s="24"/>
      <c r="J42" s="2"/>
    </row>
    <row r="43" spans="1:12" x14ac:dyDescent="0.25">
      <c r="A43" s="283" t="s">
        <v>51</v>
      </c>
      <c r="B43" s="283"/>
      <c r="C43" s="283"/>
      <c r="D43" s="283"/>
      <c r="E43" s="283"/>
      <c r="F43" s="283"/>
      <c r="G43" s="283"/>
      <c r="H43" s="283"/>
      <c r="I43" s="283"/>
      <c r="J43" s="214"/>
    </row>
    <row r="44" spans="1:12" ht="39.75" customHeight="1" x14ac:dyDescent="0.25">
      <c r="A44" s="285" t="s">
        <v>40</v>
      </c>
      <c r="B44" s="285"/>
      <c r="C44" s="285"/>
      <c r="D44" s="285"/>
      <c r="E44" s="285"/>
      <c r="F44" s="285"/>
      <c r="G44" s="285"/>
      <c r="H44" s="285"/>
      <c r="I44" s="285"/>
      <c r="J44" s="213"/>
    </row>
    <row r="45" spans="1:12" ht="48.75" customHeight="1" x14ac:dyDescent="0.25">
      <c r="A45" s="285" t="s">
        <v>41</v>
      </c>
      <c r="B45" s="285"/>
      <c r="C45" s="285"/>
      <c r="D45" s="285"/>
      <c r="E45" s="285"/>
      <c r="F45" s="285"/>
      <c r="G45" s="285"/>
      <c r="H45" s="285"/>
      <c r="I45" s="285"/>
      <c r="J45" s="213"/>
    </row>
    <row r="46" spans="1:12" x14ac:dyDescent="0.25">
      <c r="A46" s="283" t="s">
        <v>42</v>
      </c>
      <c r="B46" s="283"/>
      <c r="C46" s="283"/>
      <c r="D46" s="283"/>
      <c r="E46" s="283"/>
      <c r="F46" s="283"/>
      <c r="G46" s="283"/>
      <c r="H46" s="283"/>
      <c r="I46" s="283"/>
      <c r="J46" s="214"/>
    </row>
    <row r="47" spans="1:12" ht="28.5" customHeight="1" x14ac:dyDescent="0.25">
      <c r="A47" s="285" t="s">
        <v>43</v>
      </c>
      <c r="B47" s="285"/>
      <c r="C47" s="285"/>
      <c r="D47" s="285"/>
      <c r="E47" s="285"/>
      <c r="F47" s="285"/>
      <c r="G47" s="285"/>
      <c r="H47" s="285"/>
      <c r="I47" s="285"/>
      <c r="J47" s="213"/>
    </row>
    <row r="48" spans="1:12" ht="26.25" customHeight="1" x14ac:dyDescent="0.25">
      <c r="A48" s="285" t="s">
        <v>44</v>
      </c>
      <c r="B48" s="285"/>
      <c r="C48" s="285"/>
      <c r="D48" s="285"/>
      <c r="E48" s="285"/>
      <c r="F48" s="285"/>
      <c r="G48" s="285"/>
      <c r="H48" s="285"/>
      <c r="I48" s="285"/>
      <c r="J48" s="213"/>
    </row>
    <row r="49" spans="1:10" x14ac:dyDescent="0.25">
      <c r="A49" s="283" t="s">
        <v>45</v>
      </c>
      <c r="B49" s="283"/>
      <c r="C49" s="283"/>
      <c r="D49" s="283"/>
      <c r="E49" s="283"/>
      <c r="F49" s="283"/>
      <c r="G49" s="283"/>
      <c r="H49" s="283"/>
      <c r="I49" s="283"/>
      <c r="J49" s="214"/>
    </row>
    <row r="50" spans="1:10" x14ac:dyDescent="0.25">
      <c r="A50" s="283" t="s">
        <v>91</v>
      </c>
      <c r="B50" s="283"/>
      <c r="C50" s="283"/>
      <c r="D50" s="283"/>
      <c r="E50" s="283"/>
      <c r="F50" s="283"/>
      <c r="G50" s="283"/>
      <c r="H50" s="283"/>
      <c r="I50" s="283"/>
      <c r="J50" s="214"/>
    </row>
    <row r="51" spans="1:10" x14ac:dyDescent="0.25">
      <c r="A51" s="283"/>
      <c r="B51" s="283"/>
      <c r="C51" s="283"/>
      <c r="D51" s="283"/>
      <c r="E51" s="283"/>
      <c r="F51" s="283"/>
      <c r="G51" s="283"/>
      <c r="H51" s="283"/>
      <c r="I51" s="283"/>
    </row>
    <row r="52" spans="1:10" x14ac:dyDescent="0.25">
      <c r="A52" s="284"/>
      <c r="B52" s="283"/>
      <c r="C52" s="283"/>
      <c r="D52" s="283"/>
      <c r="E52" s="283"/>
      <c r="F52" s="283"/>
      <c r="G52" s="283"/>
      <c r="H52" s="283"/>
      <c r="I52" s="283"/>
    </row>
  </sheetData>
  <mergeCells count="16">
    <mergeCell ref="A1:I1"/>
    <mergeCell ref="H3:H4"/>
    <mergeCell ref="J3:J4"/>
    <mergeCell ref="A41:I41"/>
    <mergeCell ref="A43:I43"/>
    <mergeCell ref="K3:K4"/>
    <mergeCell ref="L3:L4"/>
    <mergeCell ref="A51:I51"/>
    <mergeCell ref="A52:I52"/>
    <mergeCell ref="A45:I45"/>
    <mergeCell ref="A46:I46"/>
    <mergeCell ref="A47:I47"/>
    <mergeCell ref="A48:I48"/>
    <mergeCell ref="A49:I49"/>
    <mergeCell ref="A50:I50"/>
    <mergeCell ref="A44:I4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8"/>
  <sheetViews>
    <sheetView workbookViewId="0">
      <selection activeCell="D28" sqref="D28"/>
    </sheetView>
  </sheetViews>
  <sheetFormatPr baseColWidth="10" defaultRowHeight="12.75" x14ac:dyDescent="0.2"/>
  <cols>
    <col min="1" max="1" width="40.7109375" style="23" customWidth="1"/>
    <col min="2" max="3" width="6.5703125" style="23" bestFit="1" customWidth="1"/>
    <col min="4" max="4" width="6.5703125" style="23" customWidth="1"/>
    <col min="5" max="9" width="6.5703125" style="23" bestFit="1" customWidth="1"/>
    <col min="10" max="10" width="1.28515625" style="23" hidden="1" customWidth="1"/>
    <col min="11" max="11" width="19.42578125" style="23" customWidth="1"/>
    <col min="12" max="255" width="11.42578125" style="23"/>
    <col min="256" max="256" width="40.7109375" style="23" customWidth="1"/>
    <col min="257" max="257" width="9.42578125" style="23" customWidth="1"/>
    <col min="258" max="258" width="6.5703125" style="23" bestFit="1" customWidth="1"/>
    <col min="259" max="259" width="6.5703125" style="23" customWidth="1"/>
    <col min="260" max="263" width="6.5703125" style="23" bestFit="1" customWidth="1"/>
    <col min="264" max="264" width="11.42578125" style="23" customWidth="1"/>
    <col min="265" max="265" width="11.42578125" style="23"/>
    <col min="266" max="266" width="0" style="23" hidden="1" customWidth="1"/>
    <col min="267" max="511" width="11.42578125" style="23"/>
    <col min="512" max="512" width="40.7109375" style="23" customWidth="1"/>
    <col min="513" max="513" width="9.42578125" style="23" customWidth="1"/>
    <col min="514" max="514" width="6.5703125" style="23" bestFit="1" customWidth="1"/>
    <col min="515" max="515" width="6.5703125" style="23" customWidth="1"/>
    <col min="516" max="519" width="6.5703125" style="23" bestFit="1" customWidth="1"/>
    <col min="520" max="520" width="11.42578125" style="23" customWidth="1"/>
    <col min="521" max="521" width="11.42578125" style="23"/>
    <col min="522" max="522" width="0" style="23" hidden="1" customWidth="1"/>
    <col min="523" max="767" width="11.42578125" style="23"/>
    <col min="768" max="768" width="40.7109375" style="23" customWidth="1"/>
    <col min="769" max="769" width="9.42578125" style="23" customWidth="1"/>
    <col min="770" max="770" width="6.5703125" style="23" bestFit="1" customWidth="1"/>
    <col min="771" max="771" width="6.5703125" style="23" customWidth="1"/>
    <col min="772" max="775" width="6.5703125" style="23" bestFit="1" customWidth="1"/>
    <col min="776" max="776" width="11.42578125" style="23" customWidth="1"/>
    <col min="777" max="777" width="11.42578125" style="23"/>
    <col min="778" max="778" width="0" style="23" hidden="1" customWidth="1"/>
    <col min="779" max="1023" width="11.42578125" style="23"/>
    <col min="1024" max="1024" width="40.7109375" style="23" customWidth="1"/>
    <col min="1025" max="1025" width="9.42578125" style="23" customWidth="1"/>
    <col min="1026" max="1026" width="6.5703125" style="23" bestFit="1" customWidth="1"/>
    <col min="1027" max="1027" width="6.5703125" style="23" customWidth="1"/>
    <col min="1028" max="1031" width="6.5703125" style="23" bestFit="1" customWidth="1"/>
    <col min="1032" max="1032" width="11.42578125" style="23" customWidth="1"/>
    <col min="1033" max="1033" width="11.42578125" style="23"/>
    <col min="1034" max="1034" width="0" style="23" hidden="1" customWidth="1"/>
    <col min="1035" max="1279" width="11.42578125" style="23"/>
    <col min="1280" max="1280" width="40.7109375" style="23" customWidth="1"/>
    <col min="1281" max="1281" width="9.42578125" style="23" customWidth="1"/>
    <col min="1282" max="1282" width="6.5703125" style="23" bestFit="1" customWidth="1"/>
    <col min="1283" max="1283" width="6.5703125" style="23" customWidth="1"/>
    <col min="1284" max="1287" width="6.5703125" style="23" bestFit="1" customWidth="1"/>
    <col min="1288" max="1288" width="11.42578125" style="23" customWidth="1"/>
    <col min="1289" max="1289" width="11.42578125" style="23"/>
    <col min="1290" max="1290" width="0" style="23" hidden="1" customWidth="1"/>
    <col min="1291" max="1535" width="11.42578125" style="23"/>
    <col min="1536" max="1536" width="40.7109375" style="23" customWidth="1"/>
    <col min="1537" max="1537" width="9.42578125" style="23" customWidth="1"/>
    <col min="1538" max="1538" width="6.5703125" style="23" bestFit="1" customWidth="1"/>
    <col min="1539" max="1539" width="6.5703125" style="23" customWidth="1"/>
    <col min="1540" max="1543" width="6.5703125" style="23" bestFit="1" customWidth="1"/>
    <col min="1544" max="1544" width="11.42578125" style="23" customWidth="1"/>
    <col min="1545" max="1545" width="11.42578125" style="23"/>
    <col min="1546" max="1546" width="0" style="23" hidden="1" customWidth="1"/>
    <col min="1547" max="1791" width="11.42578125" style="23"/>
    <col min="1792" max="1792" width="40.7109375" style="23" customWidth="1"/>
    <col min="1793" max="1793" width="9.42578125" style="23" customWidth="1"/>
    <col min="1794" max="1794" width="6.5703125" style="23" bestFit="1" customWidth="1"/>
    <col min="1795" max="1795" width="6.5703125" style="23" customWidth="1"/>
    <col min="1796" max="1799" width="6.5703125" style="23" bestFit="1" customWidth="1"/>
    <col min="1800" max="1800" width="11.42578125" style="23" customWidth="1"/>
    <col min="1801" max="1801" width="11.42578125" style="23"/>
    <col min="1802" max="1802" width="0" style="23" hidden="1" customWidth="1"/>
    <col min="1803" max="2047" width="11.42578125" style="23"/>
    <col min="2048" max="2048" width="40.7109375" style="23" customWidth="1"/>
    <col min="2049" max="2049" width="9.42578125" style="23" customWidth="1"/>
    <col min="2050" max="2050" width="6.5703125" style="23" bestFit="1" customWidth="1"/>
    <col min="2051" max="2051" width="6.5703125" style="23" customWidth="1"/>
    <col min="2052" max="2055" width="6.5703125" style="23" bestFit="1" customWidth="1"/>
    <col min="2056" max="2056" width="11.42578125" style="23" customWidth="1"/>
    <col min="2057" max="2057" width="11.42578125" style="23"/>
    <col min="2058" max="2058" width="0" style="23" hidden="1" customWidth="1"/>
    <col min="2059" max="2303" width="11.42578125" style="23"/>
    <col min="2304" max="2304" width="40.7109375" style="23" customWidth="1"/>
    <col min="2305" max="2305" width="9.42578125" style="23" customWidth="1"/>
    <col min="2306" max="2306" width="6.5703125" style="23" bestFit="1" customWidth="1"/>
    <col min="2307" max="2307" width="6.5703125" style="23" customWidth="1"/>
    <col min="2308" max="2311" width="6.5703125" style="23" bestFit="1" customWidth="1"/>
    <col min="2312" max="2312" width="11.42578125" style="23" customWidth="1"/>
    <col min="2313" max="2313" width="11.42578125" style="23"/>
    <col min="2314" max="2314" width="0" style="23" hidden="1" customWidth="1"/>
    <col min="2315" max="2559" width="11.42578125" style="23"/>
    <col min="2560" max="2560" width="40.7109375" style="23" customWidth="1"/>
    <col min="2561" max="2561" width="9.42578125" style="23" customWidth="1"/>
    <col min="2562" max="2562" width="6.5703125" style="23" bestFit="1" customWidth="1"/>
    <col min="2563" max="2563" width="6.5703125" style="23" customWidth="1"/>
    <col min="2564" max="2567" width="6.5703125" style="23" bestFit="1" customWidth="1"/>
    <col min="2568" max="2568" width="11.42578125" style="23" customWidth="1"/>
    <col min="2569" max="2569" width="11.42578125" style="23"/>
    <col min="2570" max="2570" width="0" style="23" hidden="1" customWidth="1"/>
    <col min="2571" max="2815" width="11.42578125" style="23"/>
    <col min="2816" max="2816" width="40.7109375" style="23" customWidth="1"/>
    <col min="2817" max="2817" width="9.42578125" style="23" customWidth="1"/>
    <col min="2818" max="2818" width="6.5703125" style="23" bestFit="1" customWidth="1"/>
    <col min="2819" max="2819" width="6.5703125" style="23" customWidth="1"/>
    <col min="2820" max="2823" width="6.5703125" style="23" bestFit="1" customWidth="1"/>
    <col min="2824" max="2824" width="11.42578125" style="23" customWidth="1"/>
    <col min="2825" max="2825" width="11.42578125" style="23"/>
    <col min="2826" max="2826" width="0" style="23" hidden="1" customWidth="1"/>
    <col min="2827" max="3071" width="11.42578125" style="23"/>
    <col min="3072" max="3072" width="40.7109375" style="23" customWidth="1"/>
    <col min="3073" max="3073" width="9.42578125" style="23" customWidth="1"/>
    <col min="3074" max="3074" width="6.5703125" style="23" bestFit="1" customWidth="1"/>
    <col min="3075" max="3075" width="6.5703125" style="23" customWidth="1"/>
    <col min="3076" max="3079" width="6.5703125" style="23" bestFit="1" customWidth="1"/>
    <col min="3080" max="3080" width="11.42578125" style="23" customWidth="1"/>
    <col min="3081" max="3081" width="11.42578125" style="23"/>
    <col min="3082" max="3082" width="0" style="23" hidden="1" customWidth="1"/>
    <col min="3083" max="3327" width="11.42578125" style="23"/>
    <col min="3328" max="3328" width="40.7109375" style="23" customWidth="1"/>
    <col min="3329" max="3329" width="9.42578125" style="23" customWidth="1"/>
    <col min="3330" max="3330" width="6.5703125" style="23" bestFit="1" customWidth="1"/>
    <col min="3331" max="3331" width="6.5703125" style="23" customWidth="1"/>
    <col min="3332" max="3335" width="6.5703125" style="23" bestFit="1" customWidth="1"/>
    <col min="3336" max="3336" width="11.42578125" style="23" customWidth="1"/>
    <col min="3337" max="3337" width="11.42578125" style="23"/>
    <col min="3338" max="3338" width="0" style="23" hidden="1" customWidth="1"/>
    <col min="3339" max="3583" width="11.42578125" style="23"/>
    <col min="3584" max="3584" width="40.7109375" style="23" customWidth="1"/>
    <col min="3585" max="3585" width="9.42578125" style="23" customWidth="1"/>
    <col min="3586" max="3586" width="6.5703125" style="23" bestFit="1" customWidth="1"/>
    <col min="3587" max="3587" width="6.5703125" style="23" customWidth="1"/>
    <col min="3588" max="3591" width="6.5703125" style="23" bestFit="1" customWidth="1"/>
    <col min="3592" max="3592" width="11.42578125" style="23" customWidth="1"/>
    <col min="3593" max="3593" width="11.42578125" style="23"/>
    <col min="3594" max="3594" width="0" style="23" hidden="1" customWidth="1"/>
    <col min="3595" max="3839" width="11.42578125" style="23"/>
    <col min="3840" max="3840" width="40.7109375" style="23" customWidth="1"/>
    <col min="3841" max="3841" width="9.42578125" style="23" customWidth="1"/>
    <col min="3842" max="3842" width="6.5703125" style="23" bestFit="1" customWidth="1"/>
    <col min="3843" max="3843" width="6.5703125" style="23" customWidth="1"/>
    <col min="3844" max="3847" width="6.5703125" style="23" bestFit="1" customWidth="1"/>
    <col min="3848" max="3848" width="11.42578125" style="23" customWidth="1"/>
    <col min="3849" max="3849" width="11.42578125" style="23"/>
    <col min="3850" max="3850" width="0" style="23" hidden="1" customWidth="1"/>
    <col min="3851" max="4095" width="11.42578125" style="23"/>
    <col min="4096" max="4096" width="40.7109375" style="23" customWidth="1"/>
    <col min="4097" max="4097" width="9.42578125" style="23" customWidth="1"/>
    <col min="4098" max="4098" width="6.5703125" style="23" bestFit="1" customWidth="1"/>
    <col min="4099" max="4099" width="6.5703125" style="23" customWidth="1"/>
    <col min="4100" max="4103" width="6.5703125" style="23" bestFit="1" customWidth="1"/>
    <col min="4104" max="4104" width="11.42578125" style="23" customWidth="1"/>
    <col min="4105" max="4105" width="11.42578125" style="23"/>
    <col min="4106" max="4106" width="0" style="23" hidden="1" customWidth="1"/>
    <col min="4107" max="4351" width="11.42578125" style="23"/>
    <col min="4352" max="4352" width="40.7109375" style="23" customWidth="1"/>
    <col min="4353" max="4353" width="9.42578125" style="23" customWidth="1"/>
    <col min="4354" max="4354" width="6.5703125" style="23" bestFit="1" customWidth="1"/>
    <col min="4355" max="4355" width="6.5703125" style="23" customWidth="1"/>
    <col min="4356" max="4359" width="6.5703125" style="23" bestFit="1" customWidth="1"/>
    <col min="4360" max="4360" width="11.42578125" style="23" customWidth="1"/>
    <col min="4361" max="4361" width="11.42578125" style="23"/>
    <col min="4362" max="4362" width="0" style="23" hidden="1" customWidth="1"/>
    <col min="4363" max="4607" width="11.42578125" style="23"/>
    <col min="4608" max="4608" width="40.7109375" style="23" customWidth="1"/>
    <col min="4609" max="4609" width="9.42578125" style="23" customWidth="1"/>
    <col min="4610" max="4610" width="6.5703125" style="23" bestFit="1" customWidth="1"/>
    <col min="4611" max="4611" width="6.5703125" style="23" customWidth="1"/>
    <col min="4612" max="4615" width="6.5703125" style="23" bestFit="1" customWidth="1"/>
    <col min="4616" max="4616" width="11.42578125" style="23" customWidth="1"/>
    <col min="4617" max="4617" width="11.42578125" style="23"/>
    <col min="4618" max="4618" width="0" style="23" hidden="1" customWidth="1"/>
    <col min="4619" max="4863" width="11.42578125" style="23"/>
    <col min="4864" max="4864" width="40.7109375" style="23" customWidth="1"/>
    <col min="4865" max="4865" width="9.42578125" style="23" customWidth="1"/>
    <col min="4866" max="4866" width="6.5703125" style="23" bestFit="1" customWidth="1"/>
    <col min="4867" max="4867" width="6.5703125" style="23" customWidth="1"/>
    <col min="4868" max="4871" width="6.5703125" style="23" bestFit="1" customWidth="1"/>
    <col min="4872" max="4872" width="11.42578125" style="23" customWidth="1"/>
    <col min="4873" max="4873" width="11.42578125" style="23"/>
    <col min="4874" max="4874" width="0" style="23" hidden="1" customWidth="1"/>
    <col min="4875" max="5119" width="11.42578125" style="23"/>
    <col min="5120" max="5120" width="40.7109375" style="23" customWidth="1"/>
    <col min="5121" max="5121" width="9.42578125" style="23" customWidth="1"/>
    <col min="5122" max="5122" width="6.5703125" style="23" bestFit="1" customWidth="1"/>
    <col min="5123" max="5123" width="6.5703125" style="23" customWidth="1"/>
    <col min="5124" max="5127" width="6.5703125" style="23" bestFit="1" customWidth="1"/>
    <col min="5128" max="5128" width="11.42578125" style="23" customWidth="1"/>
    <col min="5129" max="5129" width="11.42578125" style="23"/>
    <col min="5130" max="5130" width="0" style="23" hidden="1" customWidth="1"/>
    <col min="5131" max="5375" width="11.42578125" style="23"/>
    <col min="5376" max="5376" width="40.7109375" style="23" customWidth="1"/>
    <col min="5377" max="5377" width="9.42578125" style="23" customWidth="1"/>
    <col min="5378" max="5378" width="6.5703125" style="23" bestFit="1" customWidth="1"/>
    <col min="5379" max="5379" width="6.5703125" style="23" customWidth="1"/>
    <col min="5380" max="5383" width="6.5703125" style="23" bestFit="1" customWidth="1"/>
    <col min="5384" max="5384" width="11.42578125" style="23" customWidth="1"/>
    <col min="5385" max="5385" width="11.42578125" style="23"/>
    <col min="5386" max="5386" width="0" style="23" hidden="1" customWidth="1"/>
    <col min="5387" max="5631" width="11.42578125" style="23"/>
    <col min="5632" max="5632" width="40.7109375" style="23" customWidth="1"/>
    <col min="5633" max="5633" width="9.42578125" style="23" customWidth="1"/>
    <col min="5634" max="5634" width="6.5703125" style="23" bestFit="1" customWidth="1"/>
    <col min="5635" max="5635" width="6.5703125" style="23" customWidth="1"/>
    <col min="5636" max="5639" width="6.5703125" style="23" bestFit="1" customWidth="1"/>
    <col min="5640" max="5640" width="11.42578125" style="23" customWidth="1"/>
    <col min="5641" max="5641" width="11.42578125" style="23"/>
    <col min="5642" max="5642" width="0" style="23" hidden="1" customWidth="1"/>
    <col min="5643" max="5887" width="11.42578125" style="23"/>
    <col min="5888" max="5888" width="40.7109375" style="23" customWidth="1"/>
    <col min="5889" max="5889" width="9.42578125" style="23" customWidth="1"/>
    <col min="5890" max="5890" width="6.5703125" style="23" bestFit="1" customWidth="1"/>
    <col min="5891" max="5891" width="6.5703125" style="23" customWidth="1"/>
    <col min="5892" max="5895" width="6.5703125" style="23" bestFit="1" customWidth="1"/>
    <col min="5896" max="5896" width="11.42578125" style="23" customWidth="1"/>
    <col min="5897" max="5897" width="11.42578125" style="23"/>
    <col min="5898" max="5898" width="0" style="23" hidden="1" customWidth="1"/>
    <col min="5899" max="6143" width="11.42578125" style="23"/>
    <col min="6144" max="6144" width="40.7109375" style="23" customWidth="1"/>
    <col min="6145" max="6145" width="9.42578125" style="23" customWidth="1"/>
    <col min="6146" max="6146" width="6.5703125" style="23" bestFit="1" customWidth="1"/>
    <col min="6147" max="6147" width="6.5703125" style="23" customWidth="1"/>
    <col min="6148" max="6151" width="6.5703125" style="23" bestFit="1" customWidth="1"/>
    <col min="6152" max="6152" width="11.42578125" style="23" customWidth="1"/>
    <col min="6153" max="6153" width="11.42578125" style="23"/>
    <col min="6154" max="6154" width="0" style="23" hidden="1" customWidth="1"/>
    <col min="6155" max="6399" width="11.42578125" style="23"/>
    <col min="6400" max="6400" width="40.7109375" style="23" customWidth="1"/>
    <col min="6401" max="6401" width="9.42578125" style="23" customWidth="1"/>
    <col min="6402" max="6402" width="6.5703125" style="23" bestFit="1" customWidth="1"/>
    <col min="6403" max="6403" width="6.5703125" style="23" customWidth="1"/>
    <col min="6404" max="6407" width="6.5703125" style="23" bestFit="1" customWidth="1"/>
    <col min="6408" max="6408" width="11.42578125" style="23" customWidth="1"/>
    <col min="6409" max="6409" width="11.42578125" style="23"/>
    <col min="6410" max="6410" width="0" style="23" hidden="1" customWidth="1"/>
    <col min="6411" max="6655" width="11.42578125" style="23"/>
    <col min="6656" max="6656" width="40.7109375" style="23" customWidth="1"/>
    <col min="6657" max="6657" width="9.42578125" style="23" customWidth="1"/>
    <col min="6658" max="6658" width="6.5703125" style="23" bestFit="1" customWidth="1"/>
    <col min="6659" max="6659" width="6.5703125" style="23" customWidth="1"/>
    <col min="6660" max="6663" width="6.5703125" style="23" bestFit="1" customWidth="1"/>
    <col min="6664" max="6664" width="11.42578125" style="23" customWidth="1"/>
    <col min="6665" max="6665" width="11.42578125" style="23"/>
    <col min="6666" max="6666" width="0" style="23" hidden="1" customWidth="1"/>
    <col min="6667" max="6911" width="11.42578125" style="23"/>
    <col min="6912" max="6912" width="40.7109375" style="23" customWidth="1"/>
    <col min="6913" max="6913" width="9.42578125" style="23" customWidth="1"/>
    <col min="6914" max="6914" width="6.5703125" style="23" bestFit="1" customWidth="1"/>
    <col min="6915" max="6915" width="6.5703125" style="23" customWidth="1"/>
    <col min="6916" max="6919" width="6.5703125" style="23" bestFit="1" customWidth="1"/>
    <col min="6920" max="6920" width="11.42578125" style="23" customWidth="1"/>
    <col min="6921" max="6921" width="11.42578125" style="23"/>
    <col min="6922" max="6922" width="0" style="23" hidden="1" customWidth="1"/>
    <col min="6923" max="7167" width="11.42578125" style="23"/>
    <col min="7168" max="7168" width="40.7109375" style="23" customWidth="1"/>
    <col min="7169" max="7169" width="9.42578125" style="23" customWidth="1"/>
    <col min="7170" max="7170" width="6.5703125" style="23" bestFit="1" customWidth="1"/>
    <col min="7171" max="7171" width="6.5703125" style="23" customWidth="1"/>
    <col min="7172" max="7175" width="6.5703125" style="23" bestFit="1" customWidth="1"/>
    <col min="7176" max="7176" width="11.42578125" style="23" customWidth="1"/>
    <col min="7177" max="7177" width="11.42578125" style="23"/>
    <col min="7178" max="7178" width="0" style="23" hidden="1" customWidth="1"/>
    <col min="7179" max="7423" width="11.42578125" style="23"/>
    <col min="7424" max="7424" width="40.7109375" style="23" customWidth="1"/>
    <col min="7425" max="7425" width="9.42578125" style="23" customWidth="1"/>
    <col min="7426" max="7426" width="6.5703125" style="23" bestFit="1" customWidth="1"/>
    <col min="7427" max="7427" width="6.5703125" style="23" customWidth="1"/>
    <col min="7428" max="7431" width="6.5703125" style="23" bestFit="1" customWidth="1"/>
    <col min="7432" max="7432" width="11.42578125" style="23" customWidth="1"/>
    <col min="7433" max="7433" width="11.42578125" style="23"/>
    <col min="7434" max="7434" width="0" style="23" hidden="1" customWidth="1"/>
    <col min="7435" max="7679" width="11.42578125" style="23"/>
    <col min="7680" max="7680" width="40.7109375" style="23" customWidth="1"/>
    <col min="7681" max="7681" width="9.42578125" style="23" customWidth="1"/>
    <col min="7682" max="7682" width="6.5703125" style="23" bestFit="1" customWidth="1"/>
    <col min="7683" max="7683" width="6.5703125" style="23" customWidth="1"/>
    <col min="7684" max="7687" width="6.5703125" style="23" bestFit="1" customWidth="1"/>
    <col min="7688" max="7688" width="11.42578125" style="23" customWidth="1"/>
    <col min="7689" max="7689" width="11.42578125" style="23"/>
    <col min="7690" max="7690" width="0" style="23" hidden="1" customWidth="1"/>
    <col min="7691" max="7935" width="11.42578125" style="23"/>
    <col min="7936" max="7936" width="40.7109375" style="23" customWidth="1"/>
    <col min="7937" max="7937" width="9.42578125" style="23" customWidth="1"/>
    <col min="7938" max="7938" width="6.5703125" style="23" bestFit="1" customWidth="1"/>
    <col min="7939" max="7939" width="6.5703125" style="23" customWidth="1"/>
    <col min="7940" max="7943" width="6.5703125" style="23" bestFit="1" customWidth="1"/>
    <col min="7944" max="7944" width="11.42578125" style="23" customWidth="1"/>
    <col min="7945" max="7945" width="11.42578125" style="23"/>
    <col min="7946" max="7946" width="0" style="23" hidden="1" customWidth="1"/>
    <col min="7947" max="8191" width="11.42578125" style="23"/>
    <col min="8192" max="8192" width="40.7109375" style="23" customWidth="1"/>
    <col min="8193" max="8193" width="9.42578125" style="23" customWidth="1"/>
    <col min="8194" max="8194" width="6.5703125" style="23" bestFit="1" customWidth="1"/>
    <col min="8195" max="8195" width="6.5703125" style="23" customWidth="1"/>
    <col min="8196" max="8199" width="6.5703125" style="23" bestFit="1" customWidth="1"/>
    <col min="8200" max="8200" width="11.42578125" style="23" customWidth="1"/>
    <col min="8201" max="8201" width="11.42578125" style="23"/>
    <col min="8202" max="8202" width="0" style="23" hidden="1" customWidth="1"/>
    <col min="8203" max="8447" width="11.42578125" style="23"/>
    <col min="8448" max="8448" width="40.7109375" style="23" customWidth="1"/>
    <col min="8449" max="8449" width="9.42578125" style="23" customWidth="1"/>
    <col min="8450" max="8450" width="6.5703125" style="23" bestFit="1" customWidth="1"/>
    <col min="8451" max="8451" width="6.5703125" style="23" customWidth="1"/>
    <col min="8452" max="8455" width="6.5703125" style="23" bestFit="1" customWidth="1"/>
    <col min="8456" max="8456" width="11.42578125" style="23" customWidth="1"/>
    <col min="8457" max="8457" width="11.42578125" style="23"/>
    <col min="8458" max="8458" width="0" style="23" hidden="1" customWidth="1"/>
    <col min="8459" max="8703" width="11.42578125" style="23"/>
    <col min="8704" max="8704" width="40.7109375" style="23" customWidth="1"/>
    <col min="8705" max="8705" width="9.42578125" style="23" customWidth="1"/>
    <col min="8706" max="8706" width="6.5703125" style="23" bestFit="1" customWidth="1"/>
    <col min="8707" max="8707" width="6.5703125" style="23" customWidth="1"/>
    <col min="8708" max="8711" width="6.5703125" style="23" bestFit="1" customWidth="1"/>
    <col min="8712" max="8712" width="11.42578125" style="23" customWidth="1"/>
    <col min="8713" max="8713" width="11.42578125" style="23"/>
    <col min="8714" max="8714" width="0" style="23" hidden="1" customWidth="1"/>
    <col min="8715" max="8959" width="11.42578125" style="23"/>
    <col min="8960" max="8960" width="40.7109375" style="23" customWidth="1"/>
    <col min="8961" max="8961" width="9.42578125" style="23" customWidth="1"/>
    <col min="8962" max="8962" width="6.5703125" style="23" bestFit="1" customWidth="1"/>
    <col min="8963" max="8963" width="6.5703125" style="23" customWidth="1"/>
    <col min="8964" max="8967" width="6.5703125" style="23" bestFit="1" customWidth="1"/>
    <col min="8968" max="8968" width="11.42578125" style="23" customWidth="1"/>
    <col min="8969" max="8969" width="11.42578125" style="23"/>
    <col min="8970" max="8970" width="0" style="23" hidden="1" customWidth="1"/>
    <col min="8971" max="9215" width="11.42578125" style="23"/>
    <col min="9216" max="9216" width="40.7109375" style="23" customWidth="1"/>
    <col min="9217" max="9217" width="9.42578125" style="23" customWidth="1"/>
    <col min="9218" max="9218" width="6.5703125" style="23" bestFit="1" customWidth="1"/>
    <col min="9219" max="9219" width="6.5703125" style="23" customWidth="1"/>
    <col min="9220" max="9223" width="6.5703125" style="23" bestFit="1" customWidth="1"/>
    <col min="9224" max="9224" width="11.42578125" style="23" customWidth="1"/>
    <col min="9225" max="9225" width="11.42578125" style="23"/>
    <col min="9226" max="9226" width="0" style="23" hidden="1" customWidth="1"/>
    <col min="9227" max="9471" width="11.42578125" style="23"/>
    <col min="9472" max="9472" width="40.7109375" style="23" customWidth="1"/>
    <col min="9473" max="9473" width="9.42578125" style="23" customWidth="1"/>
    <col min="9474" max="9474" width="6.5703125" style="23" bestFit="1" customWidth="1"/>
    <col min="9475" max="9475" width="6.5703125" style="23" customWidth="1"/>
    <col min="9476" max="9479" width="6.5703125" style="23" bestFit="1" customWidth="1"/>
    <col min="9480" max="9480" width="11.42578125" style="23" customWidth="1"/>
    <col min="9481" max="9481" width="11.42578125" style="23"/>
    <col min="9482" max="9482" width="0" style="23" hidden="1" customWidth="1"/>
    <col min="9483" max="9727" width="11.42578125" style="23"/>
    <col min="9728" max="9728" width="40.7109375" style="23" customWidth="1"/>
    <col min="9729" max="9729" width="9.42578125" style="23" customWidth="1"/>
    <col min="9730" max="9730" width="6.5703125" style="23" bestFit="1" customWidth="1"/>
    <col min="9731" max="9731" width="6.5703125" style="23" customWidth="1"/>
    <col min="9732" max="9735" width="6.5703125" style="23" bestFit="1" customWidth="1"/>
    <col min="9736" max="9736" width="11.42578125" style="23" customWidth="1"/>
    <col min="9737" max="9737" width="11.42578125" style="23"/>
    <col min="9738" max="9738" width="0" style="23" hidden="1" customWidth="1"/>
    <col min="9739" max="9983" width="11.42578125" style="23"/>
    <col min="9984" max="9984" width="40.7109375" style="23" customWidth="1"/>
    <col min="9985" max="9985" width="9.42578125" style="23" customWidth="1"/>
    <col min="9986" max="9986" width="6.5703125" style="23" bestFit="1" customWidth="1"/>
    <col min="9987" max="9987" width="6.5703125" style="23" customWidth="1"/>
    <col min="9988" max="9991" width="6.5703125" style="23" bestFit="1" customWidth="1"/>
    <col min="9992" max="9992" width="11.42578125" style="23" customWidth="1"/>
    <col min="9993" max="9993" width="11.42578125" style="23"/>
    <col min="9994" max="9994" width="0" style="23" hidden="1" customWidth="1"/>
    <col min="9995" max="10239" width="11.42578125" style="23"/>
    <col min="10240" max="10240" width="40.7109375" style="23" customWidth="1"/>
    <col min="10241" max="10241" width="9.42578125" style="23" customWidth="1"/>
    <col min="10242" max="10242" width="6.5703125" style="23" bestFit="1" customWidth="1"/>
    <col min="10243" max="10243" width="6.5703125" style="23" customWidth="1"/>
    <col min="10244" max="10247" width="6.5703125" style="23" bestFit="1" customWidth="1"/>
    <col min="10248" max="10248" width="11.42578125" style="23" customWidth="1"/>
    <col min="10249" max="10249" width="11.42578125" style="23"/>
    <col min="10250" max="10250" width="0" style="23" hidden="1" customWidth="1"/>
    <col min="10251" max="10495" width="11.42578125" style="23"/>
    <col min="10496" max="10496" width="40.7109375" style="23" customWidth="1"/>
    <col min="10497" max="10497" width="9.42578125" style="23" customWidth="1"/>
    <col min="10498" max="10498" width="6.5703125" style="23" bestFit="1" customWidth="1"/>
    <col min="10499" max="10499" width="6.5703125" style="23" customWidth="1"/>
    <col min="10500" max="10503" width="6.5703125" style="23" bestFit="1" customWidth="1"/>
    <col min="10504" max="10504" width="11.42578125" style="23" customWidth="1"/>
    <col min="10505" max="10505" width="11.42578125" style="23"/>
    <col min="10506" max="10506" width="0" style="23" hidden="1" customWidth="1"/>
    <col min="10507" max="10751" width="11.42578125" style="23"/>
    <col min="10752" max="10752" width="40.7109375" style="23" customWidth="1"/>
    <col min="10753" max="10753" width="9.42578125" style="23" customWidth="1"/>
    <col min="10754" max="10754" width="6.5703125" style="23" bestFit="1" customWidth="1"/>
    <col min="10755" max="10755" width="6.5703125" style="23" customWidth="1"/>
    <col min="10756" max="10759" width="6.5703125" style="23" bestFit="1" customWidth="1"/>
    <col min="10760" max="10760" width="11.42578125" style="23" customWidth="1"/>
    <col min="10761" max="10761" width="11.42578125" style="23"/>
    <col min="10762" max="10762" width="0" style="23" hidden="1" customWidth="1"/>
    <col min="10763" max="11007" width="11.42578125" style="23"/>
    <col min="11008" max="11008" width="40.7109375" style="23" customWidth="1"/>
    <col min="11009" max="11009" width="9.42578125" style="23" customWidth="1"/>
    <col min="11010" max="11010" width="6.5703125" style="23" bestFit="1" customWidth="1"/>
    <col min="11011" max="11011" width="6.5703125" style="23" customWidth="1"/>
    <col min="11012" max="11015" width="6.5703125" style="23" bestFit="1" customWidth="1"/>
    <col min="11016" max="11016" width="11.42578125" style="23" customWidth="1"/>
    <col min="11017" max="11017" width="11.42578125" style="23"/>
    <col min="11018" max="11018" width="0" style="23" hidden="1" customWidth="1"/>
    <col min="11019" max="11263" width="11.42578125" style="23"/>
    <col min="11264" max="11264" width="40.7109375" style="23" customWidth="1"/>
    <col min="11265" max="11265" width="9.42578125" style="23" customWidth="1"/>
    <col min="11266" max="11266" width="6.5703125" style="23" bestFit="1" customWidth="1"/>
    <col min="11267" max="11267" width="6.5703125" style="23" customWidth="1"/>
    <col min="11268" max="11271" width="6.5703125" style="23" bestFit="1" customWidth="1"/>
    <col min="11272" max="11272" width="11.42578125" style="23" customWidth="1"/>
    <col min="11273" max="11273" width="11.42578125" style="23"/>
    <col min="11274" max="11274" width="0" style="23" hidden="1" customWidth="1"/>
    <col min="11275" max="11519" width="11.42578125" style="23"/>
    <col min="11520" max="11520" width="40.7109375" style="23" customWidth="1"/>
    <col min="11521" max="11521" width="9.42578125" style="23" customWidth="1"/>
    <col min="11522" max="11522" width="6.5703125" style="23" bestFit="1" customWidth="1"/>
    <col min="11523" max="11523" width="6.5703125" style="23" customWidth="1"/>
    <col min="11524" max="11527" width="6.5703125" style="23" bestFit="1" customWidth="1"/>
    <col min="11528" max="11528" width="11.42578125" style="23" customWidth="1"/>
    <col min="11529" max="11529" width="11.42578125" style="23"/>
    <col min="11530" max="11530" width="0" style="23" hidden="1" customWidth="1"/>
    <col min="11531" max="11775" width="11.42578125" style="23"/>
    <col min="11776" max="11776" width="40.7109375" style="23" customWidth="1"/>
    <col min="11777" max="11777" width="9.42578125" style="23" customWidth="1"/>
    <col min="11778" max="11778" width="6.5703125" style="23" bestFit="1" customWidth="1"/>
    <col min="11779" max="11779" width="6.5703125" style="23" customWidth="1"/>
    <col min="11780" max="11783" width="6.5703125" style="23" bestFit="1" customWidth="1"/>
    <col min="11784" max="11784" width="11.42578125" style="23" customWidth="1"/>
    <col min="11785" max="11785" width="11.42578125" style="23"/>
    <col min="11786" max="11786" width="0" style="23" hidden="1" customWidth="1"/>
    <col min="11787" max="12031" width="11.42578125" style="23"/>
    <col min="12032" max="12032" width="40.7109375" style="23" customWidth="1"/>
    <col min="12033" max="12033" width="9.42578125" style="23" customWidth="1"/>
    <col min="12034" max="12034" width="6.5703125" style="23" bestFit="1" customWidth="1"/>
    <col min="12035" max="12035" width="6.5703125" style="23" customWidth="1"/>
    <col min="12036" max="12039" width="6.5703125" style="23" bestFit="1" customWidth="1"/>
    <col min="12040" max="12040" width="11.42578125" style="23" customWidth="1"/>
    <col min="12041" max="12041" width="11.42578125" style="23"/>
    <col min="12042" max="12042" width="0" style="23" hidden="1" customWidth="1"/>
    <col min="12043" max="12287" width="11.42578125" style="23"/>
    <col min="12288" max="12288" width="40.7109375" style="23" customWidth="1"/>
    <col min="12289" max="12289" width="9.42578125" style="23" customWidth="1"/>
    <col min="12290" max="12290" width="6.5703125" style="23" bestFit="1" customWidth="1"/>
    <col min="12291" max="12291" width="6.5703125" style="23" customWidth="1"/>
    <col min="12292" max="12295" width="6.5703125" style="23" bestFit="1" customWidth="1"/>
    <col min="12296" max="12296" width="11.42578125" style="23" customWidth="1"/>
    <col min="12297" max="12297" width="11.42578125" style="23"/>
    <col min="12298" max="12298" width="0" style="23" hidden="1" customWidth="1"/>
    <col min="12299" max="12543" width="11.42578125" style="23"/>
    <col min="12544" max="12544" width="40.7109375" style="23" customWidth="1"/>
    <col min="12545" max="12545" width="9.42578125" style="23" customWidth="1"/>
    <col min="12546" max="12546" width="6.5703125" style="23" bestFit="1" customWidth="1"/>
    <col min="12547" max="12547" width="6.5703125" style="23" customWidth="1"/>
    <col min="12548" max="12551" width="6.5703125" style="23" bestFit="1" customWidth="1"/>
    <col min="12552" max="12552" width="11.42578125" style="23" customWidth="1"/>
    <col min="12553" max="12553" width="11.42578125" style="23"/>
    <col min="12554" max="12554" width="0" style="23" hidden="1" customWidth="1"/>
    <col min="12555" max="12799" width="11.42578125" style="23"/>
    <col min="12800" max="12800" width="40.7109375" style="23" customWidth="1"/>
    <col min="12801" max="12801" width="9.42578125" style="23" customWidth="1"/>
    <col min="12802" max="12802" width="6.5703125" style="23" bestFit="1" customWidth="1"/>
    <col min="12803" max="12803" width="6.5703125" style="23" customWidth="1"/>
    <col min="12804" max="12807" width="6.5703125" style="23" bestFit="1" customWidth="1"/>
    <col min="12808" max="12808" width="11.42578125" style="23" customWidth="1"/>
    <col min="12809" max="12809" width="11.42578125" style="23"/>
    <col min="12810" max="12810" width="0" style="23" hidden="1" customWidth="1"/>
    <col min="12811" max="13055" width="11.42578125" style="23"/>
    <col min="13056" max="13056" width="40.7109375" style="23" customWidth="1"/>
    <col min="13057" max="13057" width="9.42578125" style="23" customWidth="1"/>
    <col min="13058" max="13058" width="6.5703125" style="23" bestFit="1" customWidth="1"/>
    <col min="13059" max="13059" width="6.5703125" style="23" customWidth="1"/>
    <col min="13060" max="13063" width="6.5703125" style="23" bestFit="1" customWidth="1"/>
    <col min="13064" max="13064" width="11.42578125" style="23" customWidth="1"/>
    <col min="13065" max="13065" width="11.42578125" style="23"/>
    <col min="13066" max="13066" width="0" style="23" hidden="1" customWidth="1"/>
    <col min="13067" max="13311" width="11.42578125" style="23"/>
    <col min="13312" max="13312" width="40.7109375" style="23" customWidth="1"/>
    <col min="13313" max="13313" width="9.42578125" style="23" customWidth="1"/>
    <col min="13314" max="13314" width="6.5703125" style="23" bestFit="1" customWidth="1"/>
    <col min="13315" max="13315" width="6.5703125" style="23" customWidth="1"/>
    <col min="13316" max="13319" width="6.5703125" style="23" bestFit="1" customWidth="1"/>
    <col min="13320" max="13320" width="11.42578125" style="23" customWidth="1"/>
    <col min="13321" max="13321" width="11.42578125" style="23"/>
    <col min="13322" max="13322" width="0" style="23" hidden="1" customWidth="1"/>
    <col min="13323" max="13567" width="11.42578125" style="23"/>
    <col min="13568" max="13568" width="40.7109375" style="23" customWidth="1"/>
    <col min="13569" max="13569" width="9.42578125" style="23" customWidth="1"/>
    <col min="13570" max="13570" width="6.5703125" style="23" bestFit="1" customWidth="1"/>
    <col min="13571" max="13571" width="6.5703125" style="23" customWidth="1"/>
    <col min="13572" max="13575" width="6.5703125" style="23" bestFit="1" customWidth="1"/>
    <col min="13576" max="13576" width="11.42578125" style="23" customWidth="1"/>
    <col min="13577" max="13577" width="11.42578125" style="23"/>
    <col min="13578" max="13578" width="0" style="23" hidden="1" customWidth="1"/>
    <col min="13579" max="13823" width="11.42578125" style="23"/>
    <col min="13824" max="13824" width="40.7109375" style="23" customWidth="1"/>
    <col min="13825" max="13825" width="9.42578125" style="23" customWidth="1"/>
    <col min="13826" max="13826" width="6.5703125" style="23" bestFit="1" customWidth="1"/>
    <col min="13827" max="13827" width="6.5703125" style="23" customWidth="1"/>
    <col min="13828" max="13831" width="6.5703125" style="23" bestFit="1" customWidth="1"/>
    <col min="13832" max="13832" width="11.42578125" style="23" customWidth="1"/>
    <col min="13833" max="13833" width="11.42578125" style="23"/>
    <col min="13834" max="13834" width="0" style="23" hidden="1" customWidth="1"/>
    <col min="13835" max="14079" width="11.42578125" style="23"/>
    <col min="14080" max="14080" width="40.7109375" style="23" customWidth="1"/>
    <col min="14081" max="14081" width="9.42578125" style="23" customWidth="1"/>
    <col min="14082" max="14082" width="6.5703125" style="23" bestFit="1" customWidth="1"/>
    <col min="14083" max="14083" width="6.5703125" style="23" customWidth="1"/>
    <col min="14084" max="14087" width="6.5703125" style="23" bestFit="1" customWidth="1"/>
    <col min="14088" max="14088" width="11.42578125" style="23" customWidth="1"/>
    <col min="14089" max="14089" width="11.42578125" style="23"/>
    <col min="14090" max="14090" width="0" style="23" hidden="1" customWidth="1"/>
    <col min="14091" max="14335" width="11.42578125" style="23"/>
    <col min="14336" max="14336" width="40.7109375" style="23" customWidth="1"/>
    <col min="14337" max="14337" width="9.42578125" style="23" customWidth="1"/>
    <col min="14338" max="14338" width="6.5703125" style="23" bestFit="1" customWidth="1"/>
    <col min="14339" max="14339" width="6.5703125" style="23" customWidth="1"/>
    <col min="14340" max="14343" width="6.5703125" style="23" bestFit="1" customWidth="1"/>
    <col min="14344" max="14344" width="11.42578125" style="23" customWidth="1"/>
    <col min="14345" max="14345" width="11.42578125" style="23"/>
    <col min="14346" max="14346" width="0" style="23" hidden="1" customWidth="1"/>
    <col min="14347" max="14591" width="11.42578125" style="23"/>
    <col min="14592" max="14592" width="40.7109375" style="23" customWidth="1"/>
    <col min="14593" max="14593" width="9.42578125" style="23" customWidth="1"/>
    <col min="14594" max="14594" width="6.5703125" style="23" bestFit="1" customWidth="1"/>
    <col min="14595" max="14595" width="6.5703125" style="23" customWidth="1"/>
    <col min="14596" max="14599" width="6.5703125" style="23" bestFit="1" customWidth="1"/>
    <col min="14600" max="14600" width="11.42578125" style="23" customWidth="1"/>
    <col min="14601" max="14601" width="11.42578125" style="23"/>
    <col min="14602" max="14602" width="0" style="23" hidden="1" customWidth="1"/>
    <col min="14603" max="14847" width="11.42578125" style="23"/>
    <col min="14848" max="14848" width="40.7109375" style="23" customWidth="1"/>
    <col min="14849" max="14849" width="9.42578125" style="23" customWidth="1"/>
    <col min="14850" max="14850" width="6.5703125" style="23" bestFit="1" customWidth="1"/>
    <col min="14851" max="14851" width="6.5703125" style="23" customWidth="1"/>
    <col min="14852" max="14855" width="6.5703125" style="23" bestFit="1" customWidth="1"/>
    <col min="14856" max="14856" width="11.42578125" style="23" customWidth="1"/>
    <col min="14857" max="14857" width="11.42578125" style="23"/>
    <col min="14858" max="14858" width="0" style="23" hidden="1" customWidth="1"/>
    <col min="14859" max="15103" width="11.42578125" style="23"/>
    <col min="15104" max="15104" width="40.7109375" style="23" customWidth="1"/>
    <col min="15105" max="15105" width="9.42578125" style="23" customWidth="1"/>
    <col min="15106" max="15106" width="6.5703125" style="23" bestFit="1" customWidth="1"/>
    <col min="15107" max="15107" width="6.5703125" style="23" customWidth="1"/>
    <col min="15108" max="15111" width="6.5703125" style="23" bestFit="1" customWidth="1"/>
    <col min="15112" max="15112" width="11.42578125" style="23" customWidth="1"/>
    <col min="15113" max="15113" width="11.42578125" style="23"/>
    <col min="15114" max="15114" width="0" style="23" hidden="1" customWidth="1"/>
    <col min="15115" max="15359" width="11.42578125" style="23"/>
    <col min="15360" max="15360" width="40.7109375" style="23" customWidth="1"/>
    <col min="15361" max="15361" width="9.42578125" style="23" customWidth="1"/>
    <col min="15362" max="15362" width="6.5703125" style="23" bestFit="1" customWidth="1"/>
    <col min="15363" max="15363" width="6.5703125" style="23" customWidth="1"/>
    <col min="15364" max="15367" width="6.5703125" style="23" bestFit="1" customWidth="1"/>
    <col min="15368" max="15368" width="11.42578125" style="23" customWidth="1"/>
    <col min="15369" max="15369" width="11.42578125" style="23"/>
    <col min="15370" max="15370" width="0" style="23" hidden="1" customWidth="1"/>
    <col min="15371" max="15615" width="11.42578125" style="23"/>
    <col min="15616" max="15616" width="40.7109375" style="23" customWidth="1"/>
    <col min="15617" max="15617" width="9.42578125" style="23" customWidth="1"/>
    <col min="15618" max="15618" width="6.5703125" style="23" bestFit="1" customWidth="1"/>
    <col min="15619" max="15619" width="6.5703125" style="23" customWidth="1"/>
    <col min="15620" max="15623" width="6.5703125" style="23" bestFit="1" customWidth="1"/>
    <col min="15624" max="15624" width="11.42578125" style="23" customWidth="1"/>
    <col min="15625" max="15625" width="11.42578125" style="23"/>
    <col min="15626" max="15626" width="0" style="23" hidden="1" customWidth="1"/>
    <col min="15627" max="15871" width="11.42578125" style="23"/>
    <col min="15872" max="15872" width="40.7109375" style="23" customWidth="1"/>
    <col min="15873" max="15873" width="9.42578125" style="23" customWidth="1"/>
    <col min="15874" max="15874" width="6.5703125" style="23" bestFit="1" customWidth="1"/>
    <col min="15875" max="15875" width="6.5703125" style="23" customWidth="1"/>
    <col min="15876" max="15879" width="6.5703125" style="23" bestFit="1" customWidth="1"/>
    <col min="15880" max="15880" width="11.42578125" style="23" customWidth="1"/>
    <col min="15881" max="15881" width="11.42578125" style="23"/>
    <col min="15882" max="15882" width="0" style="23" hidden="1" customWidth="1"/>
    <col min="15883" max="16127" width="11.42578125" style="23"/>
    <col min="16128" max="16128" width="40.7109375" style="23" customWidth="1"/>
    <col min="16129" max="16129" width="9.42578125" style="23" customWidth="1"/>
    <col min="16130" max="16130" width="6.5703125" style="23" bestFit="1" customWidth="1"/>
    <col min="16131" max="16131" width="6.5703125" style="23" customWidth="1"/>
    <col min="16132" max="16135" width="6.5703125" style="23" bestFit="1" customWidth="1"/>
    <col min="16136" max="16136" width="11.42578125" style="23" customWidth="1"/>
    <col min="16137" max="16137" width="11.42578125" style="23"/>
    <col min="16138" max="16138" width="0" style="23" hidden="1" customWidth="1"/>
    <col min="16139" max="16384" width="11.42578125" style="23"/>
  </cols>
  <sheetData>
    <row r="1" spans="1:16" x14ac:dyDescent="0.2">
      <c r="A1" s="102" t="s">
        <v>98</v>
      </c>
      <c r="B1" s="102"/>
      <c r="C1" s="102"/>
      <c r="D1" s="102"/>
      <c r="E1" s="102"/>
    </row>
    <row r="2" spans="1:16" x14ac:dyDescent="0.2">
      <c r="A2" s="24" t="s">
        <v>86</v>
      </c>
      <c r="B2" s="102"/>
      <c r="C2" s="102"/>
      <c r="D2" s="102"/>
      <c r="E2" s="102"/>
      <c r="L2" s="217"/>
    </row>
    <row r="3" spans="1:16" x14ac:dyDescent="0.2">
      <c r="L3" s="217"/>
    </row>
    <row r="4" spans="1:16" s="202" customFormat="1" ht="22.5" x14ac:dyDescent="0.2">
      <c r="A4" s="147"/>
      <c r="B4" s="148">
        <v>2007</v>
      </c>
      <c r="C4" s="148">
        <v>2008</v>
      </c>
      <c r="D4" s="148" t="s">
        <v>85</v>
      </c>
      <c r="E4" s="148" t="s">
        <v>53</v>
      </c>
      <c r="F4" s="148">
        <v>2011</v>
      </c>
      <c r="G4" s="148">
        <v>2012</v>
      </c>
      <c r="H4" s="148">
        <v>2013</v>
      </c>
      <c r="I4" s="148">
        <v>2014</v>
      </c>
      <c r="K4" s="148" t="s">
        <v>108</v>
      </c>
      <c r="L4" s="218"/>
      <c r="M4" s="219"/>
      <c r="N4" s="219"/>
    </row>
    <row r="5" spans="1:16" s="24" customFormat="1" ht="11.25" x14ac:dyDescent="0.2">
      <c r="A5" s="149" t="s">
        <v>54</v>
      </c>
      <c r="B5" s="150">
        <v>0.92100000000000004</v>
      </c>
      <c r="C5" s="150">
        <v>1.01668679226</v>
      </c>
      <c r="D5" s="150">
        <v>1.017200374</v>
      </c>
      <c r="E5" s="150">
        <v>1.018</v>
      </c>
      <c r="F5" s="150">
        <v>1.0159802957100001</v>
      </c>
      <c r="G5" s="150">
        <v>0.99199999999999999</v>
      </c>
      <c r="H5" s="150">
        <v>0.98901573900000006</v>
      </c>
      <c r="I5" s="150">
        <v>0.98999123579999992</v>
      </c>
      <c r="K5" s="163">
        <v>0.33903507876413741</v>
      </c>
      <c r="L5" s="22"/>
    </row>
    <row r="6" spans="1:16" s="24" customFormat="1" ht="11.25" x14ac:dyDescent="0.2">
      <c r="A6" s="149" t="s">
        <v>55</v>
      </c>
      <c r="B6" s="150">
        <v>73.817016176010014</v>
      </c>
      <c r="C6" s="150">
        <v>73.075999999999993</v>
      </c>
      <c r="D6" s="150">
        <v>72.160377081719986</v>
      </c>
      <c r="E6" s="150">
        <v>70.502002190059997</v>
      </c>
      <c r="F6" s="150">
        <v>69.607463749999994</v>
      </c>
      <c r="G6" s="150">
        <v>69.469461865849993</v>
      </c>
      <c r="H6" s="150">
        <v>69.048908799000017</v>
      </c>
      <c r="I6" s="150">
        <v>69.266379464340005</v>
      </c>
      <c r="K6" s="163">
        <v>23.721151832644484</v>
      </c>
      <c r="L6" s="220"/>
      <c r="M6" s="221"/>
    </row>
    <row r="7" spans="1:16" s="24" customFormat="1" ht="11.25" x14ac:dyDescent="0.2">
      <c r="A7" s="149" t="s">
        <v>56</v>
      </c>
      <c r="B7" s="150">
        <v>43.228999999999999</v>
      </c>
      <c r="C7" s="150">
        <v>45.218000000000004</v>
      </c>
      <c r="D7" s="150">
        <v>46.041755312490025</v>
      </c>
      <c r="E7" s="150">
        <v>46.297657788750001</v>
      </c>
      <c r="F7" s="150">
        <v>47.104415018829997</v>
      </c>
      <c r="G7" s="150">
        <v>48.721461760049998</v>
      </c>
      <c r="H7" s="150">
        <v>49.776971898380005</v>
      </c>
      <c r="I7" s="150">
        <v>50.741411433989995</v>
      </c>
      <c r="K7" s="163">
        <v>17.377041129283</v>
      </c>
      <c r="L7" s="222"/>
      <c r="M7" s="221"/>
    </row>
    <row r="8" spans="1:16" s="24" customFormat="1" ht="11.25" x14ac:dyDescent="0.2">
      <c r="A8" s="149" t="s">
        <v>57</v>
      </c>
      <c r="B8" s="150">
        <v>1.292</v>
      </c>
      <c r="C8" s="150">
        <v>1.286</v>
      </c>
      <c r="D8" s="150">
        <v>0.995</v>
      </c>
      <c r="E8" s="150">
        <v>1.00813464824</v>
      </c>
      <c r="F8" s="150">
        <v>0.99834873196999996</v>
      </c>
      <c r="G8" s="150">
        <v>0.75460572349999999</v>
      </c>
      <c r="H8" s="150">
        <v>0.77064302646999994</v>
      </c>
      <c r="I8" s="150">
        <v>0.75759227825000008</v>
      </c>
      <c r="K8" s="163">
        <v>0.25944710259988657</v>
      </c>
      <c r="L8" s="22"/>
      <c r="P8" s="221"/>
    </row>
    <row r="9" spans="1:16" s="24" customFormat="1" ht="11.25" x14ac:dyDescent="0.2">
      <c r="A9" s="149" t="s">
        <v>58</v>
      </c>
      <c r="B9" s="150">
        <v>33.814758978999997</v>
      </c>
      <c r="C9" s="150">
        <v>34.902000000000001</v>
      </c>
      <c r="D9" s="150">
        <v>43.111583803249971</v>
      </c>
      <c r="E9" s="150">
        <v>46.220999999999997</v>
      </c>
      <c r="F9" s="150">
        <v>46.247418914799994</v>
      </c>
      <c r="G9" s="150">
        <v>54.896000000000001</v>
      </c>
      <c r="H9" s="150">
        <v>56.004425598700017</v>
      </c>
      <c r="I9" s="150">
        <v>50.882281392300023</v>
      </c>
      <c r="K9" s="163">
        <v>17.425283836575804</v>
      </c>
      <c r="L9" s="22"/>
      <c r="P9" s="221"/>
    </row>
    <row r="10" spans="1:16" s="24" customFormat="1" ht="11.25" x14ac:dyDescent="0.2">
      <c r="A10" s="149" t="s">
        <v>90</v>
      </c>
      <c r="B10" s="150">
        <v>39.549999999999997</v>
      </c>
      <c r="C10" s="150">
        <v>44.463999999999999</v>
      </c>
      <c r="D10" s="150">
        <v>37.625113364050002</v>
      </c>
      <c r="E10" s="150">
        <v>40.503</v>
      </c>
      <c r="F10" s="150">
        <v>46.255625832669992</v>
      </c>
      <c r="G10" s="150">
        <v>46.302999999999997</v>
      </c>
      <c r="H10" s="150">
        <v>44.885792523399999</v>
      </c>
      <c r="I10" s="150">
        <v>43.15889723326999</v>
      </c>
      <c r="K10" s="163">
        <v>14.780312788355904</v>
      </c>
      <c r="L10" s="22"/>
      <c r="P10" s="221"/>
    </row>
    <row r="11" spans="1:16" s="24" customFormat="1" ht="11.25" x14ac:dyDescent="0.2">
      <c r="A11" s="149" t="s">
        <v>59</v>
      </c>
      <c r="B11" s="150">
        <v>13.021000000000001</v>
      </c>
      <c r="C11" s="150">
        <v>13.504249305910008</v>
      </c>
      <c r="D11" s="150">
        <v>15.108750347580008</v>
      </c>
      <c r="E11" s="150">
        <v>12.865</v>
      </c>
      <c r="F11" s="150">
        <v>11.177678258210006</v>
      </c>
      <c r="G11" s="150">
        <v>11.028</v>
      </c>
      <c r="H11" s="150">
        <v>9.9744961879499989</v>
      </c>
      <c r="I11" s="150">
        <v>9.2546340814300034</v>
      </c>
      <c r="K11" s="163">
        <v>3.1693670421187101</v>
      </c>
      <c r="L11" s="22"/>
      <c r="P11" s="221"/>
    </row>
    <row r="12" spans="1:16" s="24" customFormat="1" ht="11.25" x14ac:dyDescent="0.2">
      <c r="A12" s="149" t="s">
        <v>60</v>
      </c>
      <c r="B12" s="150">
        <v>64.622825125000006</v>
      </c>
      <c r="C12" s="150">
        <v>64.380298474479986</v>
      </c>
      <c r="D12" s="150">
        <v>74.28819361882006</v>
      </c>
      <c r="E12" s="150">
        <v>79.290000000000006</v>
      </c>
      <c r="F12" s="150">
        <v>67.927177695199987</v>
      </c>
      <c r="G12" s="150">
        <v>66.153000000000006</v>
      </c>
      <c r="H12" s="150">
        <v>65.709419712719978</v>
      </c>
      <c r="I12" s="150">
        <v>66.209125062520016</v>
      </c>
      <c r="K12" s="163">
        <v>22.674156213450491</v>
      </c>
    </row>
    <row r="13" spans="1:16" s="24" customFormat="1" ht="11.25" x14ac:dyDescent="0.2">
      <c r="A13" s="149" t="s">
        <v>61</v>
      </c>
      <c r="B13" s="150">
        <v>0.35</v>
      </c>
      <c r="C13" s="150">
        <v>0.38702843400999998</v>
      </c>
      <c r="D13" s="150">
        <v>0.5625471499600001</v>
      </c>
      <c r="E13" s="150">
        <v>25.047999999999998</v>
      </c>
      <c r="F13" s="150">
        <v>0.91709115450000001</v>
      </c>
      <c r="G13" s="150">
        <v>1.218</v>
      </c>
      <c r="H13" s="150">
        <v>1.4883823208</v>
      </c>
      <c r="I13" s="150">
        <v>0.7422851330300001</v>
      </c>
      <c r="K13" s="163">
        <v>0.25420497620760285</v>
      </c>
    </row>
    <row r="14" spans="1:16" s="24" customFormat="1" ht="11.25" x14ac:dyDescent="0.2">
      <c r="A14" s="151" t="s">
        <v>50</v>
      </c>
      <c r="B14" s="152">
        <v>270.61760028001004</v>
      </c>
      <c r="C14" s="152">
        <v>278.23426300666</v>
      </c>
      <c r="D14" s="152">
        <v>290.91052105187003</v>
      </c>
      <c r="E14" s="152">
        <v>322.75279462704998</v>
      </c>
      <c r="F14" s="152">
        <v>291.25119965189003</v>
      </c>
      <c r="G14" s="152">
        <v>299.53552934940001</v>
      </c>
      <c r="H14" s="152">
        <v>298.6480558064199</v>
      </c>
      <c r="I14" s="152">
        <v>292.00259731492997</v>
      </c>
      <c r="K14" s="163">
        <v>100</v>
      </c>
    </row>
    <row r="15" spans="1:16" ht="15" x14ac:dyDescent="0.2">
      <c r="A15" s="1" t="s">
        <v>63</v>
      </c>
      <c r="B15" s="1"/>
      <c r="C15" s="1"/>
      <c r="D15" s="1"/>
      <c r="E15" s="1"/>
      <c r="M15" s="223"/>
      <c r="N15" s="223"/>
      <c r="O15" s="223"/>
    </row>
    <row r="16" spans="1:16" x14ac:dyDescent="0.2">
      <c r="A16" s="24" t="s">
        <v>62</v>
      </c>
    </row>
    <row r="17" spans="1:9" x14ac:dyDescent="0.2">
      <c r="A17" s="24" t="s">
        <v>87</v>
      </c>
      <c r="B17" s="24"/>
      <c r="C17" s="24"/>
      <c r="D17" s="24"/>
      <c r="E17" s="24"/>
    </row>
    <row r="18" spans="1:9" ht="12.75" customHeight="1" x14ac:dyDescent="0.2">
      <c r="A18" s="24" t="s">
        <v>88</v>
      </c>
      <c r="B18" s="24"/>
      <c r="C18" s="202"/>
      <c r="D18" s="202"/>
      <c r="E18" s="202"/>
      <c r="F18" s="202"/>
      <c r="G18" s="202"/>
      <c r="H18" s="202"/>
      <c r="I18" s="20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28"/>
  <sheetViews>
    <sheetView workbookViewId="0">
      <selection activeCell="J21" sqref="J21"/>
    </sheetView>
  </sheetViews>
  <sheetFormatPr baseColWidth="10" defaultRowHeight="12.75" x14ac:dyDescent="0.2"/>
  <cols>
    <col min="1" max="1" width="33.5703125" style="23" customWidth="1"/>
    <col min="2" max="8" width="5.7109375" style="23" bestFit="1" customWidth="1"/>
    <col min="9" max="9" width="9.7109375" style="23" customWidth="1"/>
    <col min="10" max="10" width="13.42578125" style="23" bestFit="1" customWidth="1"/>
    <col min="11" max="11" width="6.5703125" style="23" bestFit="1" customWidth="1"/>
    <col min="12" max="13" width="9.7109375" style="23" customWidth="1"/>
    <col min="14" max="14" width="11.42578125" style="23"/>
    <col min="15" max="15" width="17.7109375" style="23" bestFit="1" customWidth="1"/>
    <col min="16" max="257" width="11.42578125" style="23"/>
    <col min="258" max="258" width="35.140625" style="23" customWidth="1"/>
    <col min="259" max="263" width="11.42578125" style="23"/>
    <col min="264" max="269" width="9.7109375" style="23" customWidth="1"/>
    <col min="270" max="513" width="11.42578125" style="23"/>
    <col min="514" max="514" width="35.140625" style="23" customWidth="1"/>
    <col min="515" max="519" width="11.42578125" style="23"/>
    <col min="520" max="525" width="9.7109375" style="23" customWidth="1"/>
    <col min="526" max="769" width="11.42578125" style="23"/>
    <col min="770" max="770" width="35.140625" style="23" customWidth="1"/>
    <col min="771" max="775" width="11.42578125" style="23"/>
    <col min="776" max="781" width="9.7109375" style="23" customWidth="1"/>
    <col min="782" max="1025" width="11.42578125" style="23"/>
    <col min="1026" max="1026" width="35.140625" style="23" customWidth="1"/>
    <col min="1027" max="1031" width="11.42578125" style="23"/>
    <col min="1032" max="1037" width="9.7109375" style="23" customWidth="1"/>
    <col min="1038" max="1281" width="11.42578125" style="23"/>
    <col min="1282" max="1282" width="35.140625" style="23" customWidth="1"/>
    <col min="1283" max="1287" width="11.42578125" style="23"/>
    <col min="1288" max="1293" width="9.7109375" style="23" customWidth="1"/>
    <col min="1294" max="1537" width="11.42578125" style="23"/>
    <col min="1538" max="1538" width="35.140625" style="23" customWidth="1"/>
    <col min="1539" max="1543" width="11.42578125" style="23"/>
    <col min="1544" max="1549" width="9.7109375" style="23" customWidth="1"/>
    <col min="1550" max="1793" width="11.42578125" style="23"/>
    <col min="1794" max="1794" width="35.140625" style="23" customWidth="1"/>
    <col min="1795" max="1799" width="11.42578125" style="23"/>
    <col min="1800" max="1805" width="9.7109375" style="23" customWidth="1"/>
    <col min="1806" max="2049" width="11.42578125" style="23"/>
    <col min="2050" max="2050" width="35.140625" style="23" customWidth="1"/>
    <col min="2051" max="2055" width="11.42578125" style="23"/>
    <col min="2056" max="2061" width="9.7109375" style="23" customWidth="1"/>
    <col min="2062" max="2305" width="11.42578125" style="23"/>
    <col min="2306" max="2306" width="35.140625" style="23" customWidth="1"/>
    <col min="2307" max="2311" width="11.42578125" style="23"/>
    <col min="2312" max="2317" width="9.7109375" style="23" customWidth="1"/>
    <col min="2318" max="2561" width="11.42578125" style="23"/>
    <col min="2562" max="2562" width="35.140625" style="23" customWidth="1"/>
    <col min="2563" max="2567" width="11.42578125" style="23"/>
    <col min="2568" max="2573" width="9.7109375" style="23" customWidth="1"/>
    <col min="2574" max="2817" width="11.42578125" style="23"/>
    <col min="2818" max="2818" width="35.140625" style="23" customWidth="1"/>
    <col min="2819" max="2823" width="11.42578125" style="23"/>
    <col min="2824" max="2829" width="9.7109375" style="23" customWidth="1"/>
    <col min="2830" max="3073" width="11.42578125" style="23"/>
    <col min="3074" max="3074" width="35.140625" style="23" customWidth="1"/>
    <col min="3075" max="3079" width="11.42578125" style="23"/>
    <col min="3080" max="3085" width="9.7109375" style="23" customWidth="1"/>
    <col min="3086" max="3329" width="11.42578125" style="23"/>
    <col min="3330" max="3330" width="35.140625" style="23" customWidth="1"/>
    <col min="3331" max="3335" width="11.42578125" style="23"/>
    <col min="3336" max="3341" width="9.7109375" style="23" customWidth="1"/>
    <col min="3342" max="3585" width="11.42578125" style="23"/>
    <col min="3586" max="3586" width="35.140625" style="23" customWidth="1"/>
    <col min="3587" max="3591" width="11.42578125" style="23"/>
    <col min="3592" max="3597" width="9.7109375" style="23" customWidth="1"/>
    <col min="3598" max="3841" width="11.42578125" style="23"/>
    <col min="3842" max="3842" width="35.140625" style="23" customWidth="1"/>
    <col min="3843" max="3847" width="11.42578125" style="23"/>
    <col min="3848" max="3853" width="9.7109375" style="23" customWidth="1"/>
    <col min="3854" max="4097" width="11.42578125" style="23"/>
    <col min="4098" max="4098" width="35.140625" style="23" customWidth="1"/>
    <col min="4099" max="4103" width="11.42578125" style="23"/>
    <col min="4104" max="4109" width="9.7109375" style="23" customWidth="1"/>
    <col min="4110" max="4353" width="11.42578125" style="23"/>
    <col min="4354" max="4354" width="35.140625" style="23" customWidth="1"/>
    <col min="4355" max="4359" width="11.42578125" style="23"/>
    <col min="4360" max="4365" width="9.7109375" style="23" customWidth="1"/>
    <col min="4366" max="4609" width="11.42578125" style="23"/>
    <col min="4610" max="4610" width="35.140625" style="23" customWidth="1"/>
    <col min="4611" max="4615" width="11.42578125" style="23"/>
    <col min="4616" max="4621" width="9.7109375" style="23" customWidth="1"/>
    <col min="4622" max="4865" width="11.42578125" style="23"/>
    <col min="4866" max="4866" width="35.140625" style="23" customWidth="1"/>
    <col min="4867" max="4871" width="11.42578125" style="23"/>
    <col min="4872" max="4877" width="9.7109375" style="23" customWidth="1"/>
    <col min="4878" max="5121" width="11.42578125" style="23"/>
    <col min="5122" max="5122" width="35.140625" style="23" customWidth="1"/>
    <col min="5123" max="5127" width="11.42578125" style="23"/>
    <col min="5128" max="5133" width="9.7109375" style="23" customWidth="1"/>
    <col min="5134" max="5377" width="11.42578125" style="23"/>
    <col min="5378" max="5378" width="35.140625" style="23" customWidth="1"/>
    <col min="5379" max="5383" width="11.42578125" style="23"/>
    <col min="5384" max="5389" width="9.7109375" style="23" customWidth="1"/>
    <col min="5390" max="5633" width="11.42578125" style="23"/>
    <col min="5634" max="5634" width="35.140625" style="23" customWidth="1"/>
    <col min="5635" max="5639" width="11.42578125" style="23"/>
    <col min="5640" max="5645" width="9.7109375" style="23" customWidth="1"/>
    <col min="5646" max="5889" width="11.42578125" style="23"/>
    <col min="5890" max="5890" width="35.140625" style="23" customWidth="1"/>
    <col min="5891" max="5895" width="11.42578125" style="23"/>
    <col min="5896" max="5901" width="9.7109375" style="23" customWidth="1"/>
    <col min="5902" max="6145" width="11.42578125" style="23"/>
    <col min="6146" max="6146" width="35.140625" style="23" customWidth="1"/>
    <col min="6147" max="6151" width="11.42578125" style="23"/>
    <col min="6152" max="6157" width="9.7109375" style="23" customWidth="1"/>
    <col min="6158" max="6401" width="11.42578125" style="23"/>
    <col min="6402" max="6402" width="35.140625" style="23" customWidth="1"/>
    <col min="6403" max="6407" width="11.42578125" style="23"/>
    <col min="6408" max="6413" width="9.7109375" style="23" customWidth="1"/>
    <col min="6414" max="6657" width="11.42578125" style="23"/>
    <col min="6658" max="6658" width="35.140625" style="23" customWidth="1"/>
    <col min="6659" max="6663" width="11.42578125" style="23"/>
    <col min="6664" max="6669" width="9.7109375" style="23" customWidth="1"/>
    <col min="6670" max="6913" width="11.42578125" style="23"/>
    <col min="6914" max="6914" width="35.140625" style="23" customWidth="1"/>
    <col min="6915" max="6919" width="11.42578125" style="23"/>
    <col min="6920" max="6925" width="9.7109375" style="23" customWidth="1"/>
    <col min="6926" max="7169" width="11.42578125" style="23"/>
    <col min="7170" max="7170" width="35.140625" style="23" customWidth="1"/>
    <col min="7171" max="7175" width="11.42578125" style="23"/>
    <col min="7176" max="7181" width="9.7109375" style="23" customWidth="1"/>
    <col min="7182" max="7425" width="11.42578125" style="23"/>
    <col min="7426" max="7426" width="35.140625" style="23" customWidth="1"/>
    <col min="7427" max="7431" width="11.42578125" style="23"/>
    <col min="7432" max="7437" width="9.7109375" style="23" customWidth="1"/>
    <col min="7438" max="7681" width="11.42578125" style="23"/>
    <col min="7682" max="7682" width="35.140625" style="23" customWidth="1"/>
    <col min="7683" max="7687" width="11.42578125" style="23"/>
    <col min="7688" max="7693" width="9.7109375" style="23" customWidth="1"/>
    <col min="7694" max="7937" width="11.42578125" style="23"/>
    <col min="7938" max="7938" width="35.140625" style="23" customWidth="1"/>
    <col min="7939" max="7943" width="11.42578125" style="23"/>
    <col min="7944" max="7949" width="9.7109375" style="23" customWidth="1"/>
    <col min="7950" max="8193" width="11.42578125" style="23"/>
    <col min="8194" max="8194" width="35.140625" style="23" customWidth="1"/>
    <col min="8195" max="8199" width="11.42578125" style="23"/>
    <col min="8200" max="8205" width="9.7109375" style="23" customWidth="1"/>
    <col min="8206" max="8449" width="11.42578125" style="23"/>
    <col min="8450" max="8450" width="35.140625" style="23" customWidth="1"/>
    <col min="8451" max="8455" width="11.42578125" style="23"/>
    <col min="8456" max="8461" width="9.7109375" style="23" customWidth="1"/>
    <col min="8462" max="8705" width="11.42578125" style="23"/>
    <col min="8706" max="8706" width="35.140625" style="23" customWidth="1"/>
    <col min="8707" max="8711" width="11.42578125" style="23"/>
    <col min="8712" max="8717" width="9.7109375" style="23" customWidth="1"/>
    <col min="8718" max="8961" width="11.42578125" style="23"/>
    <col min="8962" max="8962" width="35.140625" style="23" customWidth="1"/>
    <col min="8963" max="8967" width="11.42578125" style="23"/>
    <col min="8968" max="8973" width="9.7109375" style="23" customWidth="1"/>
    <col min="8974" max="9217" width="11.42578125" style="23"/>
    <col min="9218" max="9218" width="35.140625" style="23" customWidth="1"/>
    <col min="9219" max="9223" width="11.42578125" style="23"/>
    <col min="9224" max="9229" width="9.7109375" style="23" customWidth="1"/>
    <col min="9230" max="9473" width="11.42578125" style="23"/>
    <col min="9474" max="9474" width="35.140625" style="23" customWidth="1"/>
    <col min="9475" max="9479" width="11.42578125" style="23"/>
    <col min="9480" max="9485" width="9.7109375" style="23" customWidth="1"/>
    <col min="9486" max="9729" width="11.42578125" style="23"/>
    <col min="9730" max="9730" width="35.140625" style="23" customWidth="1"/>
    <col min="9731" max="9735" width="11.42578125" style="23"/>
    <col min="9736" max="9741" width="9.7109375" style="23" customWidth="1"/>
    <col min="9742" max="9985" width="11.42578125" style="23"/>
    <col min="9986" max="9986" width="35.140625" style="23" customWidth="1"/>
    <col min="9987" max="9991" width="11.42578125" style="23"/>
    <col min="9992" max="9997" width="9.7109375" style="23" customWidth="1"/>
    <col min="9998" max="10241" width="11.42578125" style="23"/>
    <col min="10242" max="10242" width="35.140625" style="23" customWidth="1"/>
    <col min="10243" max="10247" width="11.42578125" style="23"/>
    <col min="10248" max="10253" width="9.7109375" style="23" customWidth="1"/>
    <col min="10254" max="10497" width="11.42578125" style="23"/>
    <col min="10498" max="10498" width="35.140625" style="23" customWidth="1"/>
    <col min="10499" max="10503" width="11.42578125" style="23"/>
    <col min="10504" max="10509" width="9.7109375" style="23" customWidth="1"/>
    <col min="10510" max="10753" width="11.42578125" style="23"/>
    <col min="10754" max="10754" width="35.140625" style="23" customWidth="1"/>
    <col min="10755" max="10759" width="11.42578125" style="23"/>
    <col min="10760" max="10765" width="9.7109375" style="23" customWidth="1"/>
    <col min="10766" max="11009" width="11.42578125" style="23"/>
    <col min="11010" max="11010" width="35.140625" style="23" customWidth="1"/>
    <col min="11011" max="11015" width="11.42578125" style="23"/>
    <col min="11016" max="11021" width="9.7109375" style="23" customWidth="1"/>
    <col min="11022" max="11265" width="11.42578125" style="23"/>
    <col min="11266" max="11266" width="35.140625" style="23" customWidth="1"/>
    <col min="11267" max="11271" width="11.42578125" style="23"/>
    <col min="11272" max="11277" width="9.7109375" style="23" customWidth="1"/>
    <col min="11278" max="11521" width="11.42578125" style="23"/>
    <col min="11522" max="11522" width="35.140625" style="23" customWidth="1"/>
    <col min="11523" max="11527" width="11.42578125" style="23"/>
    <col min="11528" max="11533" width="9.7109375" style="23" customWidth="1"/>
    <col min="11534" max="11777" width="11.42578125" style="23"/>
    <col min="11778" max="11778" width="35.140625" style="23" customWidth="1"/>
    <col min="11779" max="11783" width="11.42578125" style="23"/>
    <col min="11784" max="11789" width="9.7109375" style="23" customWidth="1"/>
    <col min="11790" max="12033" width="11.42578125" style="23"/>
    <col min="12034" max="12034" width="35.140625" style="23" customWidth="1"/>
    <col min="12035" max="12039" width="11.42578125" style="23"/>
    <col min="12040" max="12045" width="9.7109375" style="23" customWidth="1"/>
    <col min="12046" max="12289" width="11.42578125" style="23"/>
    <col min="12290" max="12290" width="35.140625" style="23" customWidth="1"/>
    <col min="12291" max="12295" width="11.42578125" style="23"/>
    <col min="12296" max="12301" width="9.7109375" style="23" customWidth="1"/>
    <col min="12302" max="12545" width="11.42578125" style="23"/>
    <col min="12546" max="12546" width="35.140625" style="23" customWidth="1"/>
    <col min="12547" max="12551" width="11.42578125" style="23"/>
    <col min="12552" max="12557" width="9.7109375" style="23" customWidth="1"/>
    <col min="12558" max="12801" width="11.42578125" style="23"/>
    <col min="12802" max="12802" width="35.140625" style="23" customWidth="1"/>
    <col min="12803" max="12807" width="11.42578125" style="23"/>
    <col min="12808" max="12813" width="9.7109375" style="23" customWidth="1"/>
    <col min="12814" max="13057" width="11.42578125" style="23"/>
    <col min="13058" max="13058" width="35.140625" style="23" customWidth="1"/>
    <col min="13059" max="13063" width="11.42578125" style="23"/>
    <col min="13064" max="13069" width="9.7109375" style="23" customWidth="1"/>
    <col min="13070" max="13313" width="11.42578125" style="23"/>
    <col min="13314" max="13314" width="35.140625" style="23" customWidth="1"/>
    <col min="13315" max="13319" width="11.42578125" style="23"/>
    <col min="13320" max="13325" width="9.7109375" style="23" customWidth="1"/>
    <col min="13326" max="13569" width="11.42578125" style="23"/>
    <col min="13570" max="13570" width="35.140625" style="23" customWidth="1"/>
    <col min="13571" max="13575" width="11.42578125" style="23"/>
    <col min="13576" max="13581" width="9.7109375" style="23" customWidth="1"/>
    <col min="13582" max="13825" width="11.42578125" style="23"/>
    <col min="13826" max="13826" width="35.140625" style="23" customWidth="1"/>
    <col min="13827" max="13831" width="11.42578125" style="23"/>
    <col min="13832" max="13837" width="9.7109375" style="23" customWidth="1"/>
    <col min="13838" max="14081" width="11.42578125" style="23"/>
    <col min="14082" max="14082" width="35.140625" style="23" customWidth="1"/>
    <col min="14083" max="14087" width="11.42578125" style="23"/>
    <col min="14088" max="14093" width="9.7109375" style="23" customWidth="1"/>
    <col min="14094" max="14337" width="11.42578125" style="23"/>
    <col min="14338" max="14338" width="35.140625" style="23" customWidth="1"/>
    <col min="14339" max="14343" width="11.42578125" style="23"/>
    <col min="14344" max="14349" width="9.7109375" style="23" customWidth="1"/>
    <col min="14350" max="14593" width="11.42578125" style="23"/>
    <col min="14594" max="14594" width="35.140625" style="23" customWidth="1"/>
    <col min="14595" max="14599" width="11.42578125" style="23"/>
    <col min="14600" max="14605" width="9.7109375" style="23" customWidth="1"/>
    <col min="14606" max="14849" width="11.42578125" style="23"/>
    <col min="14850" max="14850" width="35.140625" style="23" customWidth="1"/>
    <col min="14851" max="14855" width="11.42578125" style="23"/>
    <col min="14856" max="14861" width="9.7109375" style="23" customWidth="1"/>
    <col min="14862" max="15105" width="11.42578125" style="23"/>
    <col min="15106" max="15106" width="35.140625" style="23" customWidth="1"/>
    <col min="15107" max="15111" width="11.42578125" style="23"/>
    <col min="15112" max="15117" width="9.7109375" style="23" customWidth="1"/>
    <col min="15118" max="15361" width="11.42578125" style="23"/>
    <col min="15362" max="15362" width="35.140625" style="23" customWidth="1"/>
    <col min="15363" max="15367" width="11.42578125" style="23"/>
    <col min="15368" max="15373" width="9.7109375" style="23" customWidth="1"/>
    <col min="15374" max="15617" width="11.42578125" style="23"/>
    <col min="15618" max="15618" width="35.140625" style="23" customWidth="1"/>
    <col min="15619" max="15623" width="11.42578125" style="23"/>
    <col min="15624" max="15629" width="9.7109375" style="23" customWidth="1"/>
    <col min="15630" max="15873" width="11.42578125" style="23"/>
    <col min="15874" max="15874" width="35.140625" style="23" customWidth="1"/>
    <col min="15875" max="15879" width="11.42578125" style="23"/>
    <col min="15880" max="15885" width="9.7109375" style="23" customWidth="1"/>
    <col min="15886" max="16129" width="11.42578125" style="23"/>
    <col min="16130" max="16130" width="35.140625" style="23" customWidth="1"/>
    <col min="16131" max="16135" width="11.42578125" style="23"/>
    <col min="16136" max="16141" width="9.7109375" style="23" customWidth="1"/>
    <col min="16142" max="16384" width="11.42578125" style="23"/>
  </cols>
  <sheetData>
    <row r="1" spans="1:14" x14ac:dyDescent="0.2">
      <c r="A1" s="102" t="s">
        <v>142</v>
      </c>
      <c r="B1" s="102"/>
      <c r="C1" s="102"/>
      <c r="D1" s="102"/>
      <c r="E1" s="102"/>
      <c r="F1" s="102"/>
    </row>
    <row r="2" spans="1:14" ht="33.75" customHeight="1" x14ac:dyDescent="0.2">
      <c r="A2" s="149"/>
      <c r="B2" s="224">
        <v>2008</v>
      </c>
      <c r="C2" s="224">
        <v>2009</v>
      </c>
      <c r="D2" s="224">
        <v>2010</v>
      </c>
      <c r="E2" s="224">
        <v>2011</v>
      </c>
      <c r="F2" s="224">
        <v>2012</v>
      </c>
      <c r="G2" s="224">
        <v>2013</v>
      </c>
      <c r="H2" s="224">
        <v>2014</v>
      </c>
      <c r="I2" s="147" t="s">
        <v>52</v>
      </c>
      <c r="J2" s="147" t="s">
        <v>110</v>
      </c>
    </row>
    <row r="3" spans="1:14" ht="22.5" x14ac:dyDescent="0.2">
      <c r="A3" s="147" t="s">
        <v>113</v>
      </c>
      <c r="B3" s="225">
        <v>43.393933592899984</v>
      </c>
      <c r="C3" s="225">
        <v>45.164555570579999</v>
      </c>
      <c r="D3" s="225">
        <v>46.764000000000003</v>
      </c>
      <c r="E3" s="225">
        <v>50.29</v>
      </c>
      <c r="F3" s="225">
        <v>52</v>
      </c>
      <c r="G3" s="225">
        <v>53.240309652000001</v>
      </c>
      <c r="H3" s="225">
        <v>54.055256378499998</v>
      </c>
      <c r="I3" s="225">
        <v>1.5306949411579618</v>
      </c>
      <c r="J3" s="225">
        <v>3.7293091008204104</v>
      </c>
    </row>
    <row r="4" spans="1:14" x14ac:dyDescent="0.2">
      <c r="A4" s="149" t="s">
        <v>114</v>
      </c>
      <c r="B4" s="225">
        <v>1.286</v>
      </c>
      <c r="C4" s="225">
        <v>0.995</v>
      </c>
      <c r="D4" s="225">
        <v>1.008</v>
      </c>
      <c r="E4" s="225">
        <v>0.998</v>
      </c>
      <c r="F4" s="225">
        <v>0.755</v>
      </c>
      <c r="G4" s="225">
        <v>0.77043197056000001</v>
      </c>
      <c r="H4" s="225">
        <v>0.75759227825000008</v>
      </c>
      <c r="I4" s="225">
        <v>-1.6665575677846323</v>
      </c>
      <c r="J4" s="225">
        <v>-8.4414101648116571</v>
      </c>
      <c r="N4" s="226"/>
    </row>
    <row r="5" spans="1:14" x14ac:dyDescent="0.2">
      <c r="A5" s="149" t="s">
        <v>143</v>
      </c>
      <c r="B5" s="225">
        <v>45.218000000000004</v>
      </c>
      <c r="C5" s="225">
        <v>46.055999999999997</v>
      </c>
      <c r="D5" s="225">
        <v>46.296999999999997</v>
      </c>
      <c r="E5" s="225">
        <v>47.103999999999999</v>
      </c>
      <c r="F5" s="225">
        <v>48.83</v>
      </c>
      <c r="G5" s="225">
        <v>49.776956359320003</v>
      </c>
      <c r="H5" s="225">
        <v>50.741411433989995</v>
      </c>
      <c r="I5" s="225">
        <v>1.93755332830714</v>
      </c>
      <c r="J5" s="225">
        <v>1.9393513166545917</v>
      </c>
      <c r="N5" s="226"/>
    </row>
    <row r="6" spans="1:14" x14ac:dyDescent="0.2">
      <c r="A6" s="149" t="s">
        <v>146</v>
      </c>
      <c r="B6" s="225">
        <v>119.58025105730002</v>
      </c>
      <c r="C6" s="225">
        <v>119.21071255031001</v>
      </c>
      <c r="D6" s="225">
        <v>117.80779462704996</v>
      </c>
      <c r="E6" s="225">
        <v>117.71</v>
      </c>
      <c r="F6" s="225">
        <v>119.054</v>
      </c>
      <c r="G6" s="225">
        <v>119.59652372385</v>
      </c>
      <c r="H6" s="225">
        <v>120.76538317658</v>
      </c>
      <c r="I6" s="225">
        <v>0.9773356418192547</v>
      </c>
      <c r="J6" s="225">
        <v>0.16450146183548675</v>
      </c>
    </row>
    <row r="7" spans="1:14" x14ac:dyDescent="0.2">
      <c r="A7" s="149" t="s">
        <v>115</v>
      </c>
      <c r="B7" s="225">
        <v>10.553979867120001</v>
      </c>
      <c r="C7" s="225">
        <v>10.683001472029998</v>
      </c>
      <c r="D7" s="225">
        <v>10.72332063492</v>
      </c>
      <c r="E7" s="225">
        <v>10.881</v>
      </c>
      <c r="F7" s="225">
        <v>10.944000000000001</v>
      </c>
      <c r="G7" s="225">
        <v>10.953789434719999</v>
      </c>
      <c r="H7" s="225">
        <v>11.01669449299</v>
      </c>
      <c r="I7" s="225">
        <v>0.57427667972704821</v>
      </c>
      <c r="J7" s="225">
        <v>0.71770954584371438</v>
      </c>
      <c r="N7" s="226"/>
    </row>
    <row r="8" spans="1:14" x14ac:dyDescent="0.2">
      <c r="A8" s="149" t="s">
        <v>3</v>
      </c>
      <c r="B8" s="225">
        <v>56.22418097500001</v>
      </c>
      <c r="C8" s="225">
        <v>54.846488805860027</v>
      </c>
      <c r="D8" s="225">
        <v>53.007174864789938</v>
      </c>
      <c r="E8" s="225">
        <v>51.911000000000001</v>
      </c>
      <c r="F8" s="225">
        <v>51.838000000000001</v>
      </c>
      <c r="G8" s="225">
        <v>51.557847528970001</v>
      </c>
      <c r="H8" s="225">
        <v>51.684712263430001</v>
      </c>
      <c r="I8" s="225">
        <v>0.24606289932627146</v>
      </c>
      <c r="J8" s="225">
        <v>-1.3932842511511945</v>
      </c>
      <c r="N8" s="226"/>
    </row>
    <row r="9" spans="1:14" x14ac:dyDescent="0.2">
      <c r="A9" s="149" t="s">
        <v>116</v>
      </c>
      <c r="B9" s="225">
        <v>73.07614557878</v>
      </c>
      <c r="C9" s="225">
        <v>72.159600853350014</v>
      </c>
      <c r="D9" s="225">
        <v>70.502002190059955</v>
      </c>
      <c r="E9" s="225">
        <v>69.606999999999999</v>
      </c>
      <c r="F9" s="225">
        <v>69.468999999999994</v>
      </c>
      <c r="G9" s="225">
        <v>69.049135393970005</v>
      </c>
      <c r="H9" s="225">
        <v>69.266379464259998</v>
      </c>
      <c r="I9" s="225">
        <v>0.31462243379367649</v>
      </c>
      <c r="J9" s="225">
        <v>-0.88840257430429226</v>
      </c>
      <c r="N9" s="226"/>
    </row>
    <row r="10" spans="1:14" x14ac:dyDescent="0.2">
      <c r="A10" s="149" t="s">
        <v>117</v>
      </c>
      <c r="B10" s="225">
        <v>1.2925780772800002</v>
      </c>
      <c r="C10" s="225">
        <v>1.4309379917100007</v>
      </c>
      <c r="D10" s="225">
        <v>1.4950269739599999</v>
      </c>
      <c r="E10" s="225">
        <v>1.5289999999999999</v>
      </c>
      <c r="F10" s="225">
        <v>1.5449999999999999</v>
      </c>
      <c r="G10" s="225">
        <v>1.5341408483100001</v>
      </c>
      <c r="H10" s="225">
        <v>1.5509500514400001</v>
      </c>
      <c r="I10" s="225">
        <v>1.09567535135493</v>
      </c>
      <c r="J10" s="225">
        <v>3.0837409659679516</v>
      </c>
      <c r="N10" s="226"/>
    </row>
    <row r="11" spans="1:14" x14ac:dyDescent="0.2">
      <c r="A11" s="1" t="s">
        <v>81</v>
      </c>
      <c r="B11" s="1"/>
      <c r="C11" s="1"/>
      <c r="D11" s="1"/>
      <c r="E11" s="1"/>
      <c r="F11" s="1"/>
    </row>
    <row r="12" spans="1:14" ht="37.5" customHeight="1" x14ac:dyDescent="0.25">
      <c r="A12" s="285" t="s">
        <v>145</v>
      </c>
      <c r="B12" s="285"/>
      <c r="C12" s="285"/>
      <c r="D12" s="285"/>
      <c r="E12" s="285"/>
      <c r="F12" s="285"/>
      <c r="G12" s="285"/>
      <c r="H12" s="285"/>
      <c r="I12" s="290"/>
      <c r="J12" s="290"/>
      <c r="K12" s="290"/>
    </row>
    <row r="13" spans="1:14" ht="37.5" customHeight="1" x14ac:dyDescent="0.25">
      <c r="A13" s="285" t="s">
        <v>144</v>
      </c>
      <c r="B13" s="285"/>
      <c r="C13" s="285"/>
      <c r="D13" s="285"/>
      <c r="E13" s="285"/>
      <c r="F13" s="285"/>
      <c r="G13" s="285"/>
      <c r="H13" s="285"/>
      <c r="I13" s="290"/>
      <c r="J13" s="290"/>
      <c r="K13" s="290"/>
    </row>
    <row r="19" spans="1:8" ht="42" customHeight="1" x14ac:dyDescent="0.2"/>
    <row r="20" spans="1:8" ht="42" customHeight="1" x14ac:dyDescent="0.2">
      <c r="A20" s="285"/>
      <c r="B20" s="285"/>
      <c r="C20" s="285"/>
      <c r="D20" s="285"/>
      <c r="E20" s="285"/>
      <c r="F20" s="285"/>
      <c r="G20" s="285"/>
      <c r="H20" s="285"/>
    </row>
    <row r="21" spans="1:8" ht="42" customHeight="1" x14ac:dyDescent="0.2">
      <c r="A21" s="283"/>
      <c r="B21" s="283"/>
      <c r="C21" s="283"/>
      <c r="D21" s="283"/>
      <c r="E21" s="283"/>
      <c r="F21" s="283"/>
      <c r="G21" s="283"/>
      <c r="H21" s="283"/>
    </row>
    <row r="22" spans="1:8" ht="42" customHeight="1" x14ac:dyDescent="0.2">
      <c r="A22" s="283"/>
      <c r="B22" s="283"/>
      <c r="C22" s="283"/>
      <c r="D22" s="283"/>
      <c r="E22" s="283"/>
      <c r="F22" s="283"/>
      <c r="G22" s="283"/>
      <c r="H22" s="283"/>
    </row>
    <row r="23" spans="1:8" x14ac:dyDescent="0.2">
      <c r="F23" s="22"/>
    </row>
    <row r="24" spans="1:8" x14ac:dyDescent="0.2">
      <c r="F24" s="22"/>
    </row>
    <row r="25" spans="1:8" x14ac:dyDescent="0.2">
      <c r="F25" s="22"/>
    </row>
    <row r="26" spans="1:8" x14ac:dyDescent="0.2">
      <c r="F26" s="22"/>
    </row>
    <row r="27" spans="1:8" x14ac:dyDescent="0.2">
      <c r="F27" s="227"/>
    </row>
    <row r="28" spans="1:8" x14ac:dyDescent="0.2">
      <c r="F28" s="217"/>
    </row>
  </sheetData>
  <mergeCells count="5">
    <mergeCell ref="A13:K13"/>
    <mergeCell ref="A12:K12"/>
    <mergeCell ref="A20:H20"/>
    <mergeCell ref="A21:H21"/>
    <mergeCell ref="A22:H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9"/>
  <sheetViews>
    <sheetView tabSelected="1" workbookViewId="0">
      <selection activeCell="I4" sqref="I4"/>
    </sheetView>
  </sheetViews>
  <sheetFormatPr baseColWidth="10" defaultRowHeight="9" x14ac:dyDescent="0.15"/>
  <cols>
    <col min="1" max="1" width="49.140625" style="67" customWidth="1"/>
    <col min="2" max="2" width="5.7109375" style="67" bestFit="1" customWidth="1"/>
    <col min="3" max="4" width="5.7109375" style="49" bestFit="1" customWidth="1"/>
    <col min="5" max="5" width="7.85546875" style="49" bestFit="1" customWidth="1"/>
    <col min="6" max="8" width="7.28515625" style="49" bestFit="1" customWidth="1"/>
    <col min="9" max="10" width="14.7109375" style="49" customWidth="1"/>
    <col min="11" max="255" width="11.42578125" style="49"/>
    <col min="256" max="256" width="49.140625" style="49" customWidth="1"/>
    <col min="257" max="262" width="9.7109375" style="49" customWidth="1"/>
    <col min="263" max="263" width="9.5703125" style="49" customWidth="1"/>
    <col min="264" max="264" width="11.42578125" style="49"/>
    <col min="265" max="265" width="14.42578125" style="49" bestFit="1" customWidth="1"/>
    <col min="266" max="511" width="11.42578125" style="49"/>
    <col min="512" max="512" width="49.140625" style="49" customWidth="1"/>
    <col min="513" max="518" width="9.7109375" style="49" customWidth="1"/>
    <col min="519" max="519" width="9.5703125" style="49" customWidth="1"/>
    <col min="520" max="520" width="11.42578125" style="49"/>
    <col min="521" max="521" width="14.42578125" style="49" bestFit="1" customWidth="1"/>
    <col min="522" max="767" width="11.42578125" style="49"/>
    <col min="768" max="768" width="49.140625" style="49" customWidth="1"/>
    <col min="769" max="774" width="9.7109375" style="49" customWidth="1"/>
    <col min="775" max="775" width="9.5703125" style="49" customWidth="1"/>
    <col min="776" max="776" width="11.42578125" style="49"/>
    <col min="777" max="777" width="14.42578125" style="49" bestFit="1" customWidth="1"/>
    <col min="778" max="1023" width="11.42578125" style="49"/>
    <col min="1024" max="1024" width="49.140625" style="49" customWidth="1"/>
    <col min="1025" max="1030" width="9.7109375" style="49" customWidth="1"/>
    <col min="1031" max="1031" width="9.5703125" style="49" customWidth="1"/>
    <col min="1032" max="1032" width="11.42578125" style="49"/>
    <col min="1033" max="1033" width="14.42578125" style="49" bestFit="1" customWidth="1"/>
    <col min="1034" max="1279" width="11.42578125" style="49"/>
    <col min="1280" max="1280" width="49.140625" style="49" customWidth="1"/>
    <col min="1281" max="1286" width="9.7109375" style="49" customWidth="1"/>
    <col min="1287" max="1287" width="9.5703125" style="49" customWidth="1"/>
    <col min="1288" max="1288" width="11.42578125" style="49"/>
    <col min="1289" max="1289" width="14.42578125" style="49" bestFit="1" customWidth="1"/>
    <col min="1290" max="1535" width="11.42578125" style="49"/>
    <col min="1536" max="1536" width="49.140625" style="49" customWidth="1"/>
    <col min="1537" max="1542" width="9.7109375" style="49" customWidth="1"/>
    <col min="1543" max="1543" width="9.5703125" style="49" customWidth="1"/>
    <col min="1544" max="1544" width="11.42578125" style="49"/>
    <col min="1545" max="1545" width="14.42578125" style="49" bestFit="1" customWidth="1"/>
    <col min="1546" max="1791" width="11.42578125" style="49"/>
    <col min="1792" max="1792" width="49.140625" style="49" customWidth="1"/>
    <col min="1793" max="1798" width="9.7109375" style="49" customWidth="1"/>
    <col min="1799" max="1799" width="9.5703125" style="49" customWidth="1"/>
    <col min="1800" max="1800" width="11.42578125" style="49"/>
    <col min="1801" max="1801" width="14.42578125" style="49" bestFit="1" customWidth="1"/>
    <col min="1802" max="2047" width="11.42578125" style="49"/>
    <col min="2048" max="2048" width="49.140625" style="49" customWidth="1"/>
    <col min="2049" max="2054" width="9.7109375" style="49" customWidth="1"/>
    <col min="2055" max="2055" width="9.5703125" style="49" customWidth="1"/>
    <col min="2056" max="2056" width="11.42578125" style="49"/>
    <col min="2057" max="2057" width="14.42578125" style="49" bestFit="1" customWidth="1"/>
    <col min="2058" max="2303" width="11.42578125" style="49"/>
    <col min="2304" max="2304" width="49.140625" style="49" customWidth="1"/>
    <col min="2305" max="2310" width="9.7109375" style="49" customWidth="1"/>
    <col min="2311" max="2311" width="9.5703125" style="49" customWidth="1"/>
    <col min="2312" max="2312" width="11.42578125" style="49"/>
    <col min="2313" max="2313" width="14.42578125" style="49" bestFit="1" customWidth="1"/>
    <col min="2314" max="2559" width="11.42578125" style="49"/>
    <col min="2560" max="2560" width="49.140625" style="49" customWidth="1"/>
    <col min="2561" max="2566" width="9.7109375" style="49" customWidth="1"/>
    <col min="2567" max="2567" width="9.5703125" style="49" customWidth="1"/>
    <col min="2568" max="2568" width="11.42578125" style="49"/>
    <col min="2569" max="2569" width="14.42578125" style="49" bestFit="1" customWidth="1"/>
    <col min="2570" max="2815" width="11.42578125" style="49"/>
    <col min="2816" max="2816" width="49.140625" style="49" customWidth="1"/>
    <col min="2817" max="2822" width="9.7109375" style="49" customWidth="1"/>
    <col min="2823" max="2823" width="9.5703125" style="49" customWidth="1"/>
    <col min="2824" max="2824" width="11.42578125" style="49"/>
    <col min="2825" max="2825" width="14.42578125" style="49" bestFit="1" customWidth="1"/>
    <col min="2826" max="3071" width="11.42578125" style="49"/>
    <col min="3072" max="3072" width="49.140625" style="49" customWidth="1"/>
    <col min="3073" max="3078" width="9.7109375" style="49" customWidth="1"/>
    <col min="3079" max="3079" width="9.5703125" style="49" customWidth="1"/>
    <col min="3080" max="3080" width="11.42578125" style="49"/>
    <col min="3081" max="3081" width="14.42578125" style="49" bestFit="1" customWidth="1"/>
    <col min="3082" max="3327" width="11.42578125" style="49"/>
    <col min="3328" max="3328" width="49.140625" style="49" customWidth="1"/>
    <col min="3329" max="3334" width="9.7109375" style="49" customWidth="1"/>
    <col min="3335" max="3335" width="9.5703125" style="49" customWidth="1"/>
    <col min="3336" max="3336" width="11.42578125" style="49"/>
    <col min="3337" max="3337" width="14.42578125" style="49" bestFit="1" customWidth="1"/>
    <col min="3338" max="3583" width="11.42578125" style="49"/>
    <col min="3584" max="3584" width="49.140625" style="49" customWidth="1"/>
    <col min="3585" max="3590" width="9.7109375" style="49" customWidth="1"/>
    <col min="3591" max="3591" width="9.5703125" style="49" customWidth="1"/>
    <col min="3592" max="3592" width="11.42578125" style="49"/>
    <col min="3593" max="3593" width="14.42578125" style="49" bestFit="1" customWidth="1"/>
    <col min="3594" max="3839" width="11.42578125" style="49"/>
    <col min="3840" max="3840" width="49.140625" style="49" customWidth="1"/>
    <col min="3841" max="3846" width="9.7109375" style="49" customWidth="1"/>
    <col min="3847" max="3847" width="9.5703125" style="49" customWidth="1"/>
    <col min="3848" max="3848" width="11.42578125" style="49"/>
    <col min="3849" max="3849" width="14.42578125" style="49" bestFit="1" customWidth="1"/>
    <col min="3850" max="4095" width="11.42578125" style="49"/>
    <col min="4096" max="4096" width="49.140625" style="49" customWidth="1"/>
    <col min="4097" max="4102" width="9.7109375" style="49" customWidth="1"/>
    <col min="4103" max="4103" width="9.5703125" style="49" customWidth="1"/>
    <col min="4104" max="4104" width="11.42578125" style="49"/>
    <col min="4105" max="4105" width="14.42578125" style="49" bestFit="1" customWidth="1"/>
    <col min="4106" max="4351" width="11.42578125" style="49"/>
    <col min="4352" max="4352" width="49.140625" style="49" customWidth="1"/>
    <col min="4353" max="4358" width="9.7109375" style="49" customWidth="1"/>
    <col min="4359" max="4359" width="9.5703125" style="49" customWidth="1"/>
    <col min="4360" max="4360" width="11.42578125" style="49"/>
    <col min="4361" max="4361" width="14.42578125" style="49" bestFit="1" customWidth="1"/>
    <col min="4362" max="4607" width="11.42578125" style="49"/>
    <col min="4608" max="4608" width="49.140625" style="49" customWidth="1"/>
    <col min="4609" max="4614" width="9.7109375" style="49" customWidth="1"/>
    <col min="4615" max="4615" width="9.5703125" style="49" customWidth="1"/>
    <col min="4616" max="4616" width="11.42578125" style="49"/>
    <col min="4617" max="4617" width="14.42578125" style="49" bestFit="1" customWidth="1"/>
    <col min="4618" max="4863" width="11.42578125" style="49"/>
    <col min="4864" max="4864" width="49.140625" style="49" customWidth="1"/>
    <col min="4865" max="4870" width="9.7109375" style="49" customWidth="1"/>
    <col min="4871" max="4871" width="9.5703125" style="49" customWidth="1"/>
    <col min="4872" max="4872" width="11.42578125" style="49"/>
    <col min="4873" max="4873" width="14.42578125" style="49" bestFit="1" customWidth="1"/>
    <col min="4874" max="5119" width="11.42578125" style="49"/>
    <col min="5120" max="5120" width="49.140625" style="49" customWidth="1"/>
    <col min="5121" max="5126" width="9.7109375" style="49" customWidth="1"/>
    <col min="5127" max="5127" width="9.5703125" style="49" customWidth="1"/>
    <col min="5128" max="5128" width="11.42578125" style="49"/>
    <col min="5129" max="5129" width="14.42578125" style="49" bestFit="1" customWidth="1"/>
    <col min="5130" max="5375" width="11.42578125" style="49"/>
    <col min="5376" max="5376" width="49.140625" style="49" customWidth="1"/>
    <col min="5377" max="5382" width="9.7109375" style="49" customWidth="1"/>
    <col min="5383" max="5383" width="9.5703125" style="49" customWidth="1"/>
    <col min="5384" max="5384" width="11.42578125" style="49"/>
    <col min="5385" max="5385" width="14.42578125" style="49" bestFit="1" customWidth="1"/>
    <col min="5386" max="5631" width="11.42578125" style="49"/>
    <col min="5632" max="5632" width="49.140625" style="49" customWidth="1"/>
    <col min="5633" max="5638" width="9.7109375" style="49" customWidth="1"/>
    <col min="5639" max="5639" width="9.5703125" style="49" customWidth="1"/>
    <col min="5640" max="5640" width="11.42578125" style="49"/>
    <col min="5641" max="5641" width="14.42578125" style="49" bestFit="1" customWidth="1"/>
    <col min="5642" max="5887" width="11.42578125" style="49"/>
    <col min="5888" max="5888" width="49.140625" style="49" customWidth="1"/>
    <col min="5889" max="5894" width="9.7109375" style="49" customWidth="1"/>
    <col min="5895" max="5895" width="9.5703125" style="49" customWidth="1"/>
    <col min="5896" max="5896" width="11.42578125" style="49"/>
    <col min="5897" max="5897" width="14.42578125" style="49" bestFit="1" customWidth="1"/>
    <col min="5898" max="6143" width="11.42578125" style="49"/>
    <col min="6144" max="6144" width="49.140625" style="49" customWidth="1"/>
    <col min="6145" max="6150" width="9.7109375" style="49" customWidth="1"/>
    <col min="6151" max="6151" width="9.5703125" style="49" customWidth="1"/>
    <col min="6152" max="6152" width="11.42578125" style="49"/>
    <col min="6153" max="6153" width="14.42578125" style="49" bestFit="1" customWidth="1"/>
    <col min="6154" max="6399" width="11.42578125" style="49"/>
    <col min="6400" max="6400" width="49.140625" style="49" customWidth="1"/>
    <col min="6401" max="6406" width="9.7109375" style="49" customWidth="1"/>
    <col min="6407" max="6407" width="9.5703125" style="49" customWidth="1"/>
    <col min="6408" max="6408" width="11.42578125" style="49"/>
    <col min="6409" max="6409" width="14.42578125" style="49" bestFit="1" customWidth="1"/>
    <col min="6410" max="6655" width="11.42578125" style="49"/>
    <col min="6656" max="6656" width="49.140625" style="49" customWidth="1"/>
    <col min="6657" max="6662" width="9.7109375" style="49" customWidth="1"/>
    <col min="6663" max="6663" width="9.5703125" style="49" customWidth="1"/>
    <col min="6664" max="6664" width="11.42578125" style="49"/>
    <col min="6665" max="6665" width="14.42578125" style="49" bestFit="1" customWidth="1"/>
    <col min="6666" max="6911" width="11.42578125" style="49"/>
    <col min="6912" max="6912" width="49.140625" style="49" customWidth="1"/>
    <col min="6913" max="6918" width="9.7109375" style="49" customWidth="1"/>
    <col min="6919" max="6919" width="9.5703125" style="49" customWidth="1"/>
    <col min="6920" max="6920" width="11.42578125" style="49"/>
    <col min="6921" max="6921" width="14.42578125" style="49" bestFit="1" customWidth="1"/>
    <col min="6922" max="7167" width="11.42578125" style="49"/>
    <col min="7168" max="7168" width="49.140625" style="49" customWidth="1"/>
    <col min="7169" max="7174" width="9.7109375" style="49" customWidth="1"/>
    <col min="7175" max="7175" width="9.5703125" style="49" customWidth="1"/>
    <col min="7176" max="7176" width="11.42578125" style="49"/>
    <col min="7177" max="7177" width="14.42578125" style="49" bestFit="1" customWidth="1"/>
    <col min="7178" max="7423" width="11.42578125" style="49"/>
    <col min="7424" max="7424" width="49.140625" style="49" customWidth="1"/>
    <col min="7425" max="7430" width="9.7109375" style="49" customWidth="1"/>
    <col min="7431" max="7431" width="9.5703125" style="49" customWidth="1"/>
    <col min="7432" max="7432" width="11.42578125" style="49"/>
    <col min="7433" max="7433" width="14.42578125" style="49" bestFit="1" customWidth="1"/>
    <col min="7434" max="7679" width="11.42578125" style="49"/>
    <col min="7680" max="7680" width="49.140625" style="49" customWidth="1"/>
    <col min="7681" max="7686" width="9.7109375" style="49" customWidth="1"/>
    <col min="7687" max="7687" width="9.5703125" style="49" customWidth="1"/>
    <col min="7688" max="7688" width="11.42578125" style="49"/>
    <col min="7689" max="7689" width="14.42578125" style="49" bestFit="1" customWidth="1"/>
    <col min="7690" max="7935" width="11.42578125" style="49"/>
    <col min="7936" max="7936" width="49.140625" style="49" customWidth="1"/>
    <col min="7937" max="7942" width="9.7109375" style="49" customWidth="1"/>
    <col min="7943" max="7943" width="9.5703125" style="49" customWidth="1"/>
    <col min="7944" max="7944" width="11.42578125" style="49"/>
    <col min="7945" max="7945" width="14.42578125" style="49" bestFit="1" customWidth="1"/>
    <col min="7946" max="8191" width="11.42578125" style="49"/>
    <col min="8192" max="8192" width="49.140625" style="49" customWidth="1"/>
    <col min="8193" max="8198" width="9.7109375" style="49" customWidth="1"/>
    <col min="8199" max="8199" width="9.5703125" style="49" customWidth="1"/>
    <col min="8200" max="8200" width="11.42578125" style="49"/>
    <col min="8201" max="8201" width="14.42578125" style="49" bestFit="1" customWidth="1"/>
    <col min="8202" max="8447" width="11.42578125" style="49"/>
    <col min="8448" max="8448" width="49.140625" style="49" customWidth="1"/>
    <col min="8449" max="8454" width="9.7109375" style="49" customWidth="1"/>
    <col min="8455" max="8455" width="9.5703125" style="49" customWidth="1"/>
    <col min="8456" max="8456" width="11.42578125" style="49"/>
    <col min="8457" max="8457" width="14.42578125" style="49" bestFit="1" customWidth="1"/>
    <col min="8458" max="8703" width="11.42578125" style="49"/>
    <col min="8704" max="8704" width="49.140625" style="49" customWidth="1"/>
    <col min="8705" max="8710" width="9.7109375" style="49" customWidth="1"/>
    <col min="8711" max="8711" width="9.5703125" style="49" customWidth="1"/>
    <col min="8712" max="8712" width="11.42578125" style="49"/>
    <col min="8713" max="8713" width="14.42578125" style="49" bestFit="1" customWidth="1"/>
    <col min="8714" max="8959" width="11.42578125" style="49"/>
    <col min="8960" max="8960" width="49.140625" style="49" customWidth="1"/>
    <col min="8961" max="8966" width="9.7109375" style="49" customWidth="1"/>
    <col min="8967" max="8967" width="9.5703125" style="49" customWidth="1"/>
    <col min="8968" max="8968" width="11.42578125" style="49"/>
    <col min="8969" max="8969" width="14.42578125" style="49" bestFit="1" customWidth="1"/>
    <col min="8970" max="9215" width="11.42578125" style="49"/>
    <col min="9216" max="9216" width="49.140625" style="49" customWidth="1"/>
    <col min="9217" max="9222" width="9.7109375" style="49" customWidth="1"/>
    <col min="9223" max="9223" width="9.5703125" style="49" customWidth="1"/>
    <col min="9224" max="9224" width="11.42578125" style="49"/>
    <col min="9225" max="9225" width="14.42578125" style="49" bestFit="1" customWidth="1"/>
    <col min="9226" max="9471" width="11.42578125" style="49"/>
    <col min="9472" max="9472" width="49.140625" style="49" customWidth="1"/>
    <col min="9473" max="9478" width="9.7109375" style="49" customWidth="1"/>
    <col min="9479" max="9479" width="9.5703125" style="49" customWidth="1"/>
    <col min="9480" max="9480" width="11.42578125" style="49"/>
    <col min="9481" max="9481" width="14.42578125" style="49" bestFit="1" customWidth="1"/>
    <col min="9482" max="9727" width="11.42578125" style="49"/>
    <col min="9728" max="9728" width="49.140625" style="49" customWidth="1"/>
    <col min="9729" max="9734" width="9.7109375" style="49" customWidth="1"/>
    <col min="9735" max="9735" width="9.5703125" style="49" customWidth="1"/>
    <col min="9736" max="9736" width="11.42578125" style="49"/>
    <col min="9737" max="9737" width="14.42578125" style="49" bestFit="1" customWidth="1"/>
    <col min="9738" max="9983" width="11.42578125" style="49"/>
    <col min="9984" max="9984" width="49.140625" style="49" customWidth="1"/>
    <col min="9985" max="9990" width="9.7109375" style="49" customWidth="1"/>
    <col min="9991" max="9991" width="9.5703125" style="49" customWidth="1"/>
    <col min="9992" max="9992" width="11.42578125" style="49"/>
    <col min="9993" max="9993" width="14.42578125" style="49" bestFit="1" customWidth="1"/>
    <col min="9994" max="10239" width="11.42578125" style="49"/>
    <col min="10240" max="10240" width="49.140625" style="49" customWidth="1"/>
    <col min="10241" max="10246" width="9.7109375" style="49" customWidth="1"/>
    <col min="10247" max="10247" width="9.5703125" style="49" customWidth="1"/>
    <col min="10248" max="10248" width="11.42578125" style="49"/>
    <col min="10249" max="10249" width="14.42578125" style="49" bestFit="1" customWidth="1"/>
    <col min="10250" max="10495" width="11.42578125" style="49"/>
    <col min="10496" max="10496" width="49.140625" style="49" customWidth="1"/>
    <col min="10497" max="10502" width="9.7109375" style="49" customWidth="1"/>
    <col min="10503" max="10503" width="9.5703125" style="49" customWidth="1"/>
    <col min="10504" max="10504" width="11.42578125" style="49"/>
    <col min="10505" max="10505" width="14.42578125" style="49" bestFit="1" customWidth="1"/>
    <col min="10506" max="10751" width="11.42578125" style="49"/>
    <col min="10752" max="10752" width="49.140625" style="49" customWidth="1"/>
    <col min="10753" max="10758" width="9.7109375" style="49" customWidth="1"/>
    <col min="10759" max="10759" width="9.5703125" style="49" customWidth="1"/>
    <col min="10760" max="10760" width="11.42578125" style="49"/>
    <col min="10761" max="10761" width="14.42578125" style="49" bestFit="1" customWidth="1"/>
    <col min="10762" max="11007" width="11.42578125" style="49"/>
    <col min="11008" max="11008" width="49.140625" style="49" customWidth="1"/>
    <col min="11009" max="11014" width="9.7109375" style="49" customWidth="1"/>
    <col min="11015" max="11015" width="9.5703125" style="49" customWidth="1"/>
    <col min="11016" max="11016" width="11.42578125" style="49"/>
    <col min="11017" max="11017" width="14.42578125" style="49" bestFit="1" customWidth="1"/>
    <col min="11018" max="11263" width="11.42578125" style="49"/>
    <col min="11264" max="11264" width="49.140625" style="49" customWidth="1"/>
    <col min="11265" max="11270" width="9.7109375" style="49" customWidth="1"/>
    <col min="11271" max="11271" width="9.5703125" style="49" customWidth="1"/>
    <col min="11272" max="11272" width="11.42578125" style="49"/>
    <col min="11273" max="11273" width="14.42578125" style="49" bestFit="1" customWidth="1"/>
    <col min="11274" max="11519" width="11.42578125" style="49"/>
    <col min="11520" max="11520" width="49.140625" style="49" customWidth="1"/>
    <col min="11521" max="11526" width="9.7109375" style="49" customWidth="1"/>
    <col min="11527" max="11527" width="9.5703125" style="49" customWidth="1"/>
    <col min="11528" max="11528" width="11.42578125" style="49"/>
    <col min="11529" max="11529" width="14.42578125" style="49" bestFit="1" customWidth="1"/>
    <col min="11530" max="11775" width="11.42578125" style="49"/>
    <col min="11776" max="11776" width="49.140625" style="49" customWidth="1"/>
    <col min="11777" max="11782" width="9.7109375" style="49" customWidth="1"/>
    <col min="11783" max="11783" width="9.5703125" style="49" customWidth="1"/>
    <col min="11784" max="11784" width="11.42578125" style="49"/>
    <col min="11785" max="11785" width="14.42578125" style="49" bestFit="1" customWidth="1"/>
    <col min="11786" max="12031" width="11.42578125" style="49"/>
    <col min="12032" max="12032" width="49.140625" style="49" customWidth="1"/>
    <col min="12033" max="12038" width="9.7109375" style="49" customWidth="1"/>
    <col min="12039" max="12039" width="9.5703125" style="49" customWidth="1"/>
    <col min="12040" max="12040" width="11.42578125" style="49"/>
    <col min="12041" max="12041" width="14.42578125" style="49" bestFit="1" customWidth="1"/>
    <col min="12042" max="12287" width="11.42578125" style="49"/>
    <col min="12288" max="12288" width="49.140625" style="49" customWidth="1"/>
    <col min="12289" max="12294" width="9.7109375" style="49" customWidth="1"/>
    <col min="12295" max="12295" width="9.5703125" style="49" customWidth="1"/>
    <col min="12296" max="12296" width="11.42578125" style="49"/>
    <col min="12297" max="12297" width="14.42578125" style="49" bestFit="1" customWidth="1"/>
    <col min="12298" max="12543" width="11.42578125" style="49"/>
    <col min="12544" max="12544" width="49.140625" style="49" customWidth="1"/>
    <col min="12545" max="12550" width="9.7109375" style="49" customWidth="1"/>
    <col min="12551" max="12551" width="9.5703125" style="49" customWidth="1"/>
    <col min="12552" max="12552" width="11.42578125" style="49"/>
    <col min="12553" max="12553" width="14.42578125" style="49" bestFit="1" customWidth="1"/>
    <col min="12554" max="12799" width="11.42578125" style="49"/>
    <col min="12800" max="12800" width="49.140625" style="49" customWidth="1"/>
    <col min="12801" max="12806" width="9.7109375" style="49" customWidth="1"/>
    <col min="12807" max="12807" width="9.5703125" style="49" customWidth="1"/>
    <col min="12808" max="12808" width="11.42578125" style="49"/>
    <col min="12809" max="12809" width="14.42578125" style="49" bestFit="1" customWidth="1"/>
    <col min="12810" max="13055" width="11.42578125" style="49"/>
    <col min="13056" max="13056" width="49.140625" style="49" customWidth="1"/>
    <col min="13057" max="13062" width="9.7109375" style="49" customWidth="1"/>
    <col min="13063" max="13063" width="9.5703125" style="49" customWidth="1"/>
    <col min="13064" max="13064" width="11.42578125" style="49"/>
    <col min="13065" max="13065" width="14.42578125" style="49" bestFit="1" customWidth="1"/>
    <col min="13066" max="13311" width="11.42578125" style="49"/>
    <col min="13312" max="13312" width="49.140625" style="49" customWidth="1"/>
    <col min="13313" max="13318" width="9.7109375" style="49" customWidth="1"/>
    <col min="13319" max="13319" width="9.5703125" style="49" customWidth="1"/>
    <col min="13320" max="13320" width="11.42578125" style="49"/>
    <col min="13321" max="13321" width="14.42578125" style="49" bestFit="1" customWidth="1"/>
    <col min="13322" max="13567" width="11.42578125" style="49"/>
    <col min="13568" max="13568" width="49.140625" style="49" customWidth="1"/>
    <col min="13569" max="13574" width="9.7109375" style="49" customWidth="1"/>
    <col min="13575" max="13575" width="9.5703125" style="49" customWidth="1"/>
    <col min="13576" max="13576" width="11.42578125" style="49"/>
    <col min="13577" max="13577" width="14.42578125" style="49" bestFit="1" customWidth="1"/>
    <col min="13578" max="13823" width="11.42578125" style="49"/>
    <col min="13824" max="13824" width="49.140625" style="49" customWidth="1"/>
    <col min="13825" max="13830" width="9.7109375" style="49" customWidth="1"/>
    <col min="13831" max="13831" width="9.5703125" style="49" customWidth="1"/>
    <col min="13832" max="13832" width="11.42578125" style="49"/>
    <col min="13833" max="13833" width="14.42578125" style="49" bestFit="1" customWidth="1"/>
    <col min="13834" max="14079" width="11.42578125" style="49"/>
    <col min="14080" max="14080" width="49.140625" style="49" customWidth="1"/>
    <col min="14081" max="14086" width="9.7109375" style="49" customWidth="1"/>
    <col min="14087" max="14087" width="9.5703125" style="49" customWidth="1"/>
    <col min="14088" max="14088" width="11.42578125" style="49"/>
    <col min="14089" max="14089" width="14.42578125" style="49" bestFit="1" customWidth="1"/>
    <col min="14090" max="14335" width="11.42578125" style="49"/>
    <col min="14336" max="14336" width="49.140625" style="49" customWidth="1"/>
    <col min="14337" max="14342" width="9.7109375" style="49" customWidth="1"/>
    <col min="14343" max="14343" width="9.5703125" style="49" customWidth="1"/>
    <col min="14344" max="14344" width="11.42578125" style="49"/>
    <col min="14345" max="14345" width="14.42578125" style="49" bestFit="1" customWidth="1"/>
    <col min="14346" max="14591" width="11.42578125" style="49"/>
    <col min="14592" max="14592" width="49.140625" style="49" customWidth="1"/>
    <col min="14593" max="14598" width="9.7109375" style="49" customWidth="1"/>
    <col min="14599" max="14599" width="9.5703125" style="49" customWidth="1"/>
    <col min="14600" max="14600" width="11.42578125" style="49"/>
    <col min="14601" max="14601" width="14.42578125" style="49" bestFit="1" customWidth="1"/>
    <col min="14602" max="14847" width="11.42578125" style="49"/>
    <col min="14848" max="14848" width="49.140625" style="49" customWidth="1"/>
    <col min="14849" max="14854" width="9.7109375" style="49" customWidth="1"/>
    <col min="14855" max="14855" width="9.5703125" style="49" customWidth="1"/>
    <col min="14856" max="14856" width="11.42578125" style="49"/>
    <col min="14857" max="14857" width="14.42578125" style="49" bestFit="1" customWidth="1"/>
    <col min="14858" max="15103" width="11.42578125" style="49"/>
    <col min="15104" max="15104" width="49.140625" style="49" customWidth="1"/>
    <col min="15105" max="15110" width="9.7109375" style="49" customWidth="1"/>
    <col min="15111" max="15111" width="9.5703125" style="49" customWidth="1"/>
    <col min="15112" max="15112" width="11.42578125" style="49"/>
    <col min="15113" max="15113" width="14.42578125" style="49" bestFit="1" customWidth="1"/>
    <col min="15114" max="15359" width="11.42578125" style="49"/>
    <col min="15360" max="15360" width="49.140625" style="49" customWidth="1"/>
    <col min="15361" max="15366" width="9.7109375" style="49" customWidth="1"/>
    <col min="15367" max="15367" width="9.5703125" style="49" customWidth="1"/>
    <col min="15368" max="15368" width="11.42578125" style="49"/>
    <col min="15369" max="15369" width="14.42578125" style="49" bestFit="1" customWidth="1"/>
    <col min="15370" max="15615" width="11.42578125" style="49"/>
    <col min="15616" max="15616" width="49.140625" style="49" customWidth="1"/>
    <col min="15617" max="15622" width="9.7109375" style="49" customWidth="1"/>
    <col min="15623" max="15623" width="9.5703125" style="49" customWidth="1"/>
    <col min="15624" max="15624" width="11.42578125" style="49"/>
    <col min="15625" max="15625" width="14.42578125" style="49" bestFit="1" customWidth="1"/>
    <col min="15626" max="15871" width="11.42578125" style="49"/>
    <col min="15872" max="15872" width="49.140625" style="49" customWidth="1"/>
    <col min="15873" max="15878" width="9.7109375" style="49" customWidth="1"/>
    <col min="15879" max="15879" width="9.5703125" style="49" customWidth="1"/>
    <col min="15880" max="15880" width="11.42578125" style="49"/>
    <col min="15881" max="15881" width="14.42578125" style="49" bestFit="1" customWidth="1"/>
    <col min="15882" max="16127" width="11.42578125" style="49"/>
    <col min="16128" max="16128" width="49.140625" style="49" customWidth="1"/>
    <col min="16129" max="16134" width="9.7109375" style="49" customWidth="1"/>
    <col min="16135" max="16135" width="9.5703125" style="49" customWidth="1"/>
    <col min="16136" max="16136" width="11.42578125" style="49"/>
    <col min="16137" max="16137" width="14.42578125" style="49" bestFit="1" customWidth="1"/>
    <col min="16138" max="16384" width="11.42578125" style="49"/>
  </cols>
  <sheetData>
    <row r="1" spans="1:11" ht="12.75" customHeight="1" x14ac:dyDescent="0.2">
      <c r="A1" s="292" t="s">
        <v>141</v>
      </c>
      <c r="B1" s="292"/>
      <c r="C1" s="292"/>
      <c r="D1" s="292"/>
      <c r="E1" s="292"/>
      <c r="F1" s="292"/>
      <c r="G1" s="292"/>
      <c r="H1" s="292"/>
    </row>
    <row r="2" spans="1:11" ht="12.75" customHeight="1" thickBot="1" x14ac:dyDescent="0.25">
      <c r="A2" s="50" t="s">
        <v>0</v>
      </c>
      <c r="B2" s="51"/>
      <c r="C2" s="52"/>
      <c r="D2" s="53"/>
      <c r="E2" s="53"/>
      <c r="F2" s="53"/>
      <c r="G2" s="53"/>
      <c r="H2" s="54"/>
    </row>
    <row r="3" spans="1:11" ht="45" x14ac:dyDescent="0.2">
      <c r="A3" s="116"/>
      <c r="B3" s="55">
        <v>2008</v>
      </c>
      <c r="C3" s="117">
        <v>2009</v>
      </c>
      <c r="D3" s="117">
        <v>2010</v>
      </c>
      <c r="E3" s="117">
        <v>2011</v>
      </c>
      <c r="F3" s="117">
        <v>2012</v>
      </c>
      <c r="G3" s="117">
        <v>2013</v>
      </c>
      <c r="H3" s="117">
        <v>2014</v>
      </c>
      <c r="I3" s="117" t="s">
        <v>52</v>
      </c>
      <c r="J3" s="117" t="s">
        <v>169</v>
      </c>
    </row>
    <row r="4" spans="1:11" s="56" customFormat="1" ht="14.25" customHeight="1" x14ac:dyDescent="0.2">
      <c r="A4" s="103" t="s">
        <v>64</v>
      </c>
      <c r="B4" s="113">
        <v>57.945999999999998</v>
      </c>
      <c r="C4" s="118">
        <v>56.637999999999998</v>
      </c>
      <c r="D4" s="118">
        <v>54.843000000000004</v>
      </c>
      <c r="E4" s="126">
        <v>53.725000000000001</v>
      </c>
      <c r="F4" s="131">
        <v>53.401388409329989</v>
      </c>
      <c r="G4" s="126">
        <v>53.113561174739999</v>
      </c>
      <c r="H4" s="131">
        <v>53.220169171110001</v>
      </c>
      <c r="I4" s="270">
        <f>100*(H4/G4-1)</f>
        <v>0.20071709373670199</v>
      </c>
      <c r="J4" s="270">
        <f>100*(POWER(H4/C4,1/5)-1)</f>
        <v>-1.2371376214278196</v>
      </c>
    </row>
    <row r="5" spans="1:11" s="229" customFormat="1" ht="12.75" customHeight="1" x14ac:dyDescent="0.2">
      <c r="A5" s="228" t="s">
        <v>120</v>
      </c>
      <c r="B5" s="235">
        <v>42.021999999999998</v>
      </c>
      <c r="C5" s="132">
        <v>40.884</v>
      </c>
      <c r="D5" s="132">
        <v>39.223999999999997</v>
      </c>
      <c r="E5" s="132">
        <v>38.262999999999998</v>
      </c>
      <c r="F5" s="132">
        <v>38.43800957869</v>
      </c>
      <c r="G5" s="132">
        <v>38.215906088159997</v>
      </c>
      <c r="H5" s="132">
        <v>38.437246824220004</v>
      </c>
      <c r="I5" s="271">
        <f>100*(H5/G5-1)</f>
        <v>0.57918484400030223</v>
      </c>
      <c r="J5" s="271">
        <f>100*(POWER(H5/C5,1/5)-1)</f>
        <v>-1.2266511319277029</v>
      </c>
    </row>
    <row r="6" spans="1:11" s="229" customFormat="1" ht="12.75" customHeight="1" x14ac:dyDescent="0.2">
      <c r="A6" s="228" t="s">
        <v>121</v>
      </c>
      <c r="B6" s="235">
        <v>0.98199999999999998</v>
      </c>
      <c r="C6" s="132">
        <v>0.94899999999999995</v>
      </c>
      <c r="D6" s="132">
        <v>0.83499999999999996</v>
      </c>
      <c r="E6" s="132">
        <v>0.81399999999999995</v>
      </c>
      <c r="F6" s="132" t="s">
        <v>192</v>
      </c>
      <c r="G6" s="132" t="s">
        <v>192</v>
      </c>
      <c r="H6" s="132" t="s">
        <v>192</v>
      </c>
      <c r="I6" s="271" t="s">
        <v>192</v>
      </c>
      <c r="J6" s="271" t="s">
        <v>192</v>
      </c>
    </row>
    <row r="7" spans="1:11" s="229" customFormat="1" ht="12.75" customHeight="1" x14ac:dyDescent="0.2">
      <c r="A7" s="228" t="s">
        <v>122</v>
      </c>
      <c r="B7" s="235">
        <v>2.7090000000000001</v>
      </c>
      <c r="C7" s="132">
        <v>2.5739999999999998</v>
      </c>
      <c r="D7" s="132">
        <v>2.3559999999999999</v>
      </c>
      <c r="E7" s="132">
        <v>2.3319999999999999</v>
      </c>
      <c r="F7" s="132">
        <v>2.4159400470499999</v>
      </c>
      <c r="G7" s="132">
        <v>2.5238645147100001</v>
      </c>
      <c r="H7" s="132">
        <v>2.6105815830000001</v>
      </c>
      <c r="I7" s="271">
        <f>100*(H7/G7-1)</f>
        <v>3.4358844456420456</v>
      </c>
      <c r="J7" s="271">
        <f t="shared" ref="J7:J40" si="0">100*(POWER(H7/C7,1/5)-1)</f>
        <v>0.28263698879957833</v>
      </c>
    </row>
    <row r="8" spans="1:11" ht="12.75" customHeight="1" x14ac:dyDescent="0.2">
      <c r="A8" s="104" t="s">
        <v>123</v>
      </c>
      <c r="B8" s="57">
        <v>0.71199999999999997</v>
      </c>
      <c r="C8" s="119">
        <v>0.68600000000000005</v>
      </c>
      <c r="D8" s="119">
        <v>0.67600000000000005</v>
      </c>
      <c r="E8" s="127">
        <v>0.77400000000000002</v>
      </c>
      <c r="F8" s="132">
        <v>0.73131121326999982</v>
      </c>
      <c r="G8" s="127">
        <v>0.70017770266000001</v>
      </c>
      <c r="H8" s="132">
        <v>0.64901859094999992</v>
      </c>
      <c r="I8" s="271">
        <f t="shared" ref="I8:I40" si="1">100*(H8/G8-1)</f>
        <v>-7.3065896722567469</v>
      </c>
      <c r="J8" s="271">
        <f t="shared" si="0"/>
        <v>-1.102206021060792</v>
      </c>
    </row>
    <row r="9" spans="1:11" ht="12.75" customHeight="1" x14ac:dyDescent="0.2">
      <c r="A9" s="104" t="s">
        <v>124</v>
      </c>
      <c r="B9" s="57">
        <v>3.8889999999999998</v>
      </c>
      <c r="C9" s="119">
        <v>3.891</v>
      </c>
      <c r="D9" s="119">
        <v>3.9180000000000001</v>
      </c>
      <c r="E9" s="119">
        <v>3.6970000000000001</v>
      </c>
      <c r="F9" s="132">
        <v>3.8030762354599994</v>
      </c>
      <c r="G9" s="119">
        <v>3.81244423443</v>
      </c>
      <c r="H9" s="132">
        <v>3.8427608584500001</v>
      </c>
      <c r="I9" s="271">
        <f t="shared" si="1"/>
        <v>0.79520176967342593</v>
      </c>
      <c r="J9" s="271">
        <f t="shared" si="0"/>
        <v>-0.24919124557002403</v>
      </c>
    </row>
    <row r="10" spans="1:11" ht="12.75" customHeight="1" x14ac:dyDescent="0.2">
      <c r="A10" s="105" t="s">
        <v>125</v>
      </c>
      <c r="B10" s="57">
        <v>7.2080000000000002</v>
      </c>
      <c r="C10" s="119">
        <v>7.1520000000000001</v>
      </c>
      <c r="D10" s="119">
        <v>7.16</v>
      </c>
      <c r="E10" s="119">
        <v>7.1429999999999998</v>
      </c>
      <c r="F10" s="132">
        <v>7.3213128329199995</v>
      </c>
      <c r="G10" s="119">
        <v>7.1974393555600003</v>
      </c>
      <c r="H10" s="132">
        <v>7.0272550956099993</v>
      </c>
      <c r="I10" s="271">
        <f t="shared" si="1"/>
        <v>-2.364511203814923</v>
      </c>
      <c r="J10" s="271">
        <f t="shared" si="0"/>
        <v>-0.35129877914197305</v>
      </c>
    </row>
    <row r="11" spans="1:11" ht="12.75" customHeight="1" x14ac:dyDescent="0.2">
      <c r="A11" s="106" t="s">
        <v>126</v>
      </c>
      <c r="B11" s="57">
        <v>0.32400000000000001</v>
      </c>
      <c r="C11" s="119">
        <v>0.34799999999999998</v>
      </c>
      <c r="D11" s="119">
        <v>0.375</v>
      </c>
      <c r="E11" s="119">
        <v>0.36</v>
      </c>
      <c r="F11" s="132">
        <v>0.32014748516999991</v>
      </c>
      <c r="G11" s="119">
        <v>0.29930403278000001</v>
      </c>
      <c r="H11" s="132">
        <v>0.27952313283000002</v>
      </c>
      <c r="I11" s="271">
        <f t="shared" si="1"/>
        <v>-6.6089653942416842</v>
      </c>
      <c r="J11" s="271">
        <f t="shared" si="0"/>
        <v>-4.2877110997194272</v>
      </c>
    </row>
    <row r="12" spans="1:11" ht="12.75" customHeight="1" x14ac:dyDescent="0.2">
      <c r="A12" s="107" t="s">
        <v>127</v>
      </c>
      <c r="B12" s="114">
        <v>0.1</v>
      </c>
      <c r="C12" s="120">
        <v>0.155</v>
      </c>
      <c r="D12" s="120">
        <v>0.30099999999999999</v>
      </c>
      <c r="E12" s="120">
        <v>0.34200000000000003</v>
      </c>
      <c r="F12" s="133">
        <v>0.37159101677000006</v>
      </c>
      <c r="G12" s="120">
        <v>0.36442524643999996</v>
      </c>
      <c r="H12" s="133">
        <v>0.37378308604999999</v>
      </c>
      <c r="I12" s="272">
        <f t="shared" si="1"/>
        <v>2.5678351599991878</v>
      </c>
      <c r="J12" s="272">
        <f t="shared" si="0"/>
        <v>19.249780807117077</v>
      </c>
    </row>
    <row r="13" spans="1:11" s="56" customFormat="1" ht="12.75" customHeight="1" x14ac:dyDescent="0.2">
      <c r="A13" s="108" t="s">
        <v>65</v>
      </c>
      <c r="B13" s="115">
        <v>4.5759999999999996</v>
      </c>
      <c r="C13" s="121">
        <v>4.8390000000000004</v>
      </c>
      <c r="D13" s="121">
        <v>4.9359999999999999</v>
      </c>
      <c r="E13" s="128">
        <v>5.0010000000000003</v>
      </c>
      <c r="F13" s="134">
        <v>5.1243215451899999</v>
      </c>
      <c r="G13" s="128">
        <v>4.9817847845099994</v>
      </c>
      <c r="H13" s="134">
        <v>5.0295158001600004</v>
      </c>
      <c r="I13" s="273">
        <f t="shared" si="1"/>
        <v>0.95811075176135407</v>
      </c>
      <c r="J13" s="273">
        <f t="shared" si="0"/>
        <v>0.77530261160729808</v>
      </c>
      <c r="K13" s="58"/>
    </row>
    <row r="14" spans="1:11" ht="12.75" customHeight="1" x14ac:dyDescent="0.2">
      <c r="A14" s="104" t="s">
        <v>128</v>
      </c>
      <c r="B14" s="57">
        <v>0.91300000000000003</v>
      </c>
      <c r="C14" s="119">
        <v>0.90600000000000003</v>
      </c>
      <c r="D14" s="119">
        <v>0.90300000000000002</v>
      </c>
      <c r="E14" s="119">
        <v>0.90149955065999909</v>
      </c>
      <c r="F14" s="132">
        <v>0.90119996963000015</v>
      </c>
      <c r="G14" s="119">
        <v>0.90392194621999999</v>
      </c>
      <c r="H14" s="132">
        <v>0.91361291621999996</v>
      </c>
      <c r="I14" s="271">
        <f t="shared" si="1"/>
        <v>1.0721025239541326</v>
      </c>
      <c r="J14" s="271">
        <f t="shared" si="0"/>
        <v>0.16749352352425362</v>
      </c>
      <c r="K14" s="58"/>
    </row>
    <row r="15" spans="1:11" ht="12.75" customHeight="1" x14ac:dyDescent="0.2">
      <c r="A15" s="104" t="s">
        <v>129</v>
      </c>
      <c r="B15" s="57">
        <v>1.649</v>
      </c>
      <c r="C15" s="119">
        <v>1.667</v>
      </c>
      <c r="D15" s="119">
        <v>1.74</v>
      </c>
      <c r="E15" s="119">
        <v>1.752</v>
      </c>
      <c r="F15" s="132">
        <v>1.6757593022799997</v>
      </c>
      <c r="G15" s="119">
        <v>1.68444239236</v>
      </c>
      <c r="H15" s="132">
        <v>1.65218102054</v>
      </c>
      <c r="I15" s="271">
        <f t="shared" si="1"/>
        <v>-1.9152552777302101</v>
      </c>
      <c r="J15" s="271">
        <f t="shared" si="0"/>
        <v>-0.17842778951318028</v>
      </c>
      <c r="K15" s="58"/>
    </row>
    <row r="16" spans="1:11" ht="12.75" customHeight="1" x14ac:dyDescent="0.2">
      <c r="A16" s="104" t="s">
        <v>130</v>
      </c>
      <c r="B16" s="57">
        <v>1.2929999999999999</v>
      </c>
      <c r="C16" s="119">
        <v>1.431</v>
      </c>
      <c r="D16" s="119">
        <v>1.4950000000000001</v>
      </c>
      <c r="E16" s="119">
        <v>1.5289999999999999</v>
      </c>
      <c r="F16" s="132">
        <v>1.5448915379799997</v>
      </c>
      <c r="G16" s="119">
        <v>1.5341408483100001</v>
      </c>
      <c r="H16" s="132">
        <v>1.5509500514400001</v>
      </c>
      <c r="I16" s="271">
        <f t="shared" si="1"/>
        <v>1.09567535135493</v>
      </c>
      <c r="J16" s="271">
        <f t="shared" si="0"/>
        <v>1.6229120261009644</v>
      </c>
      <c r="K16" s="58"/>
    </row>
    <row r="17" spans="1:11" s="60" customFormat="1" ht="12.75" customHeight="1" x14ac:dyDescent="0.2">
      <c r="A17" s="141" t="s">
        <v>66</v>
      </c>
      <c r="B17" s="59">
        <v>5.7000000000000002E-2</v>
      </c>
      <c r="C17" s="142">
        <v>5.7000000000000002E-2</v>
      </c>
      <c r="D17" s="142">
        <v>6.3E-2</v>
      </c>
      <c r="E17" s="142">
        <v>5.5E-2</v>
      </c>
      <c r="F17" s="143">
        <v>6.7000000000000004E-2</v>
      </c>
      <c r="G17" s="143">
        <v>6.2E-2</v>
      </c>
      <c r="H17" s="143">
        <v>5.8000000000000003E-2</v>
      </c>
      <c r="I17" s="274">
        <f t="shared" si="1"/>
        <v>-6.4516129032258007</v>
      </c>
      <c r="J17" s="274">
        <f t="shared" si="0"/>
        <v>0.34844050168054697</v>
      </c>
      <c r="K17" s="58"/>
    </row>
    <row r="18" spans="1:11" s="232" customFormat="1" ht="12.75" customHeight="1" x14ac:dyDescent="0.2">
      <c r="A18" s="230" t="s">
        <v>67</v>
      </c>
      <c r="B18" s="234">
        <v>0.26700000000000002</v>
      </c>
      <c r="C18" s="143">
        <v>0.33700000000000002</v>
      </c>
      <c r="D18" s="143">
        <v>0.35699999999999998</v>
      </c>
      <c r="E18" s="143">
        <v>0.36399999999999999</v>
      </c>
      <c r="F18" s="143" t="s">
        <v>190</v>
      </c>
      <c r="G18" s="143" t="s">
        <v>190</v>
      </c>
      <c r="H18" s="143" t="s">
        <v>190</v>
      </c>
      <c r="I18" s="274" t="s">
        <v>190</v>
      </c>
      <c r="J18" s="274" t="s">
        <v>190</v>
      </c>
      <c r="K18" s="231"/>
    </row>
    <row r="19" spans="1:11" s="232" customFormat="1" ht="12.75" customHeight="1" x14ac:dyDescent="0.2">
      <c r="A19" s="230" t="s">
        <v>68</v>
      </c>
      <c r="B19" s="234">
        <v>0.73699999999999999</v>
      </c>
      <c r="C19" s="143">
        <v>0.80400000000000005</v>
      </c>
      <c r="D19" s="143">
        <v>0.84099999999999997</v>
      </c>
      <c r="E19" s="143">
        <v>0.872</v>
      </c>
      <c r="F19" s="143" t="s">
        <v>190</v>
      </c>
      <c r="G19" s="143" t="s">
        <v>190</v>
      </c>
      <c r="H19" s="143" t="s">
        <v>190</v>
      </c>
      <c r="I19" s="274" t="s">
        <v>190</v>
      </c>
      <c r="J19" s="274" t="s">
        <v>190</v>
      </c>
      <c r="K19" s="231"/>
    </row>
    <row r="20" spans="1:11" s="232" customFormat="1" ht="12.75" customHeight="1" x14ac:dyDescent="0.2">
      <c r="A20" s="230" t="s">
        <v>69</v>
      </c>
      <c r="B20" s="234">
        <v>7.8E-2</v>
      </c>
      <c r="C20" s="143">
        <v>8.2000000000000003E-2</v>
      </c>
      <c r="D20" s="143">
        <v>8.3000000000000004E-2</v>
      </c>
      <c r="E20" s="143">
        <v>8.3000000000000004E-2</v>
      </c>
      <c r="F20" s="143" t="s">
        <v>190</v>
      </c>
      <c r="G20" s="143" t="s">
        <v>190</v>
      </c>
      <c r="H20" s="143" t="s">
        <v>190</v>
      </c>
      <c r="I20" s="274" t="s">
        <v>190</v>
      </c>
      <c r="J20" s="274" t="s">
        <v>190</v>
      </c>
      <c r="K20" s="231"/>
    </row>
    <row r="21" spans="1:11" s="232" customFormat="1" ht="22.5" customHeight="1" x14ac:dyDescent="0.2">
      <c r="A21" s="233" t="s">
        <v>70</v>
      </c>
      <c r="B21" s="234">
        <v>3.3000000000000002E-2</v>
      </c>
      <c r="C21" s="143">
        <v>3.9E-2</v>
      </c>
      <c r="D21" s="143">
        <v>4.9000000000000002E-2</v>
      </c>
      <c r="E21" s="143">
        <v>4.7E-2</v>
      </c>
      <c r="F21" s="143" t="s">
        <v>190</v>
      </c>
      <c r="G21" s="143" t="s">
        <v>190</v>
      </c>
      <c r="H21" s="143" t="s">
        <v>190</v>
      </c>
      <c r="I21" s="274" t="s">
        <v>190</v>
      </c>
      <c r="J21" s="274" t="s">
        <v>190</v>
      </c>
      <c r="K21" s="231"/>
    </row>
    <row r="22" spans="1:11" s="232" customFormat="1" ht="12.75" customHeight="1" x14ac:dyDescent="0.2">
      <c r="A22" s="230" t="s">
        <v>71</v>
      </c>
      <c r="B22" s="234">
        <v>6.0999999999999999E-2</v>
      </c>
      <c r="C22" s="143">
        <v>5.0999999999999997E-2</v>
      </c>
      <c r="D22" s="143">
        <v>5.1999999999999998E-2</v>
      </c>
      <c r="E22" s="143">
        <v>5.0999999999999997E-2</v>
      </c>
      <c r="F22" s="143">
        <v>5.5E-2</v>
      </c>
      <c r="G22" s="143">
        <v>4.9000000000000002E-2</v>
      </c>
      <c r="H22" s="143">
        <v>5.2999999999999999E-2</v>
      </c>
      <c r="I22" s="274">
        <f t="shared" si="1"/>
        <v>8.1632653061224367</v>
      </c>
      <c r="J22" s="274">
        <f t="shared" si="0"/>
        <v>0.77229252960444583</v>
      </c>
      <c r="K22" s="231"/>
    </row>
    <row r="23" spans="1:11" s="60" customFormat="1" ht="12.75" customHeight="1" x14ac:dyDescent="0.2">
      <c r="A23" s="144" t="s">
        <v>72</v>
      </c>
      <c r="B23" s="59">
        <v>5.8999999999999997E-2</v>
      </c>
      <c r="C23" s="142">
        <v>6.0999999999999999E-2</v>
      </c>
      <c r="D23" s="142">
        <v>0.05</v>
      </c>
      <c r="E23" s="142">
        <v>5.7000000000000002E-2</v>
      </c>
      <c r="F23" s="143">
        <v>1.423</v>
      </c>
      <c r="G23" s="142">
        <v>1.4219999999999999</v>
      </c>
      <c r="H23" s="143">
        <v>1.44</v>
      </c>
      <c r="I23" s="274">
        <f t="shared" si="1"/>
        <v>1.2658227848101333</v>
      </c>
      <c r="J23" s="274">
        <f t="shared" si="0"/>
        <v>88.194328587396981</v>
      </c>
      <c r="K23" s="58"/>
    </row>
    <row r="24" spans="1:11" ht="12.75" customHeight="1" x14ac:dyDescent="0.2">
      <c r="A24" s="105" t="s">
        <v>131</v>
      </c>
      <c r="B24" s="57">
        <v>0.218</v>
      </c>
      <c r="C24" s="119">
        <v>0.214</v>
      </c>
      <c r="D24" s="119">
        <v>0.20899999999999999</v>
      </c>
      <c r="E24" s="119">
        <v>0.2</v>
      </c>
      <c r="F24" s="132">
        <v>0.19541980134000003</v>
      </c>
      <c r="G24" s="119">
        <v>0.18943601437999999</v>
      </c>
      <c r="H24" s="132">
        <v>0.19814959515999997</v>
      </c>
      <c r="I24" s="271">
        <f t="shared" si="1"/>
        <v>4.5997487903862488</v>
      </c>
      <c r="J24" s="271">
        <f t="shared" si="0"/>
        <v>-1.5272915423348077</v>
      </c>
      <c r="K24" s="58"/>
    </row>
    <row r="25" spans="1:11" ht="12.75" customHeight="1" x14ac:dyDescent="0.2">
      <c r="A25" s="105" t="s">
        <v>132</v>
      </c>
      <c r="B25" s="57">
        <v>0.503</v>
      </c>
      <c r="C25" s="119">
        <v>0.621</v>
      </c>
      <c r="D25" s="119">
        <v>0.58799999999999997</v>
      </c>
      <c r="E25" s="119">
        <v>0.61899999999999999</v>
      </c>
      <c r="F25" s="132">
        <v>0.80705093396000005</v>
      </c>
      <c r="G25" s="119">
        <v>0.66984358324000004</v>
      </c>
      <c r="H25" s="132">
        <v>0.71462221680000004</v>
      </c>
      <c r="I25" s="271">
        <f t="shared" si="1"/>
        <v>6.68493879472698</v>
      </c>
      <c r="J25" s="271">
        <f t="shared" si="0"/>
        <v>2.8482680711568342</v>
      </c>
      <c r="K25" s="58"/>
    </row>
    <row r="26" spans="1:11" ht="12.75" customHeight="1" x14ac:dyDescent="0.2">
      <c r="A26" s="144" t="s">
        <v>73</v>
      </c>
      <c r="B26" s="59">
        <v>8.5999999999999993E-2</v>
      </c>
      <c r="C26" s="142">
        <v>0.113</v>
      </c>
      <c r="D26" s="142">
        <v>4.2999999999999997E-2</v>
      </c>
      <c r="E26" s="142">
        <v>6.5000000000000002E-2</v>
      </c>
      <c r="F26" s="143">
        <v>9.9435034979999962E-2</v>
      </c>
      <c r="G26" s="142">
        <v>7.9935291399999997E-2</v>
      </c>
      <c r="H26" s="143">
        <v>0.13187519584000001</v>
      </c>
      <c r="I26" s="274">
        <f t="shared" si="1"/>
        <v>64.977438038087911</v>
      </c>
      <c r="J26" s="274">
        <f t="shared" si="0"/>
        <v>3.137579484960118</v>
      </c>
      <c r="K26" s="58"/>
    </row>
    <row r="27" spans="1:11" s="56" customFormat="1" ht="12.75" customHeight="1" x14ac:dyDescent="0.2">
      <c r="A27" s="103" t="s">
        <v>74</v>
      </c>
      <c r="B27" s="113">
        <v>10.554</v>
      </c>
      <c r="C27" s="118">
        <v>10.683</v>
      </c>
      <c r="D27" s="118">
        <v>10.723000000000001</v>
      </c>
      <c r="E27" s="126">
        <v>10.881</v>
      </c>
      <c r="F27" s="131">
        <v>10.943751911329995</v>
      </c>
      <c r="G27" s="126">
        <v>10.953789434719999</v>
      </c>
      <c r="H27" s="131">
        <v>11.01669449299</v>
      </c>
      <c r="I27" s="270">
        <f t="shared" si="1"/>
        <v>0.57427667972704821</v>
      </c>
      <c r="J27" s="270">
        <f t="shared" si="0"/>
        <v>0.61705821859960874</v>
      </c>
      <c r="K27" s="58"/>
    </row>
    <row r="28" spans="1:11" ht="12.75" customHeight="1" x14ac:dyDescent="0.2">
      <c r="A28" s="109" t="s">
        <v>75</v>
      </c>
      <c r="B28" s="57"/>
      <c r="C28" s="119"/>
      <c r="D28" s="119"/>
      <c r="E28" s="119"/>
      <c r="F28" s="132"/>
      <c r="G28" s="119"/>
      <c r="H28" s="132"/>
      <c r="I28" s="271"/>
      <c r="J28" s="271"/>
      <c r="K28" s="58"/>
    </row>
    <row r="29" spans="1:11" ht="12.75" customHeight="1" x14ac:dyDescent="0.2">
      <c r="A29" s="110" t="s">
        <v>133</v>
      </c>
      <c r="B29" s="61">
        <v>1.7869999999999999</v>
      </c>
      <c r="C29" s="122">
        <v>1.7969999999999999</v>
      </c>
      <c r="D29" s="122">
        <v>1.665</v>
      </c>
      <c r="E29" s="122">
        <v>1.55</v>
      </c>
      <c r="F29" s="135">
        <v>1.4993664567600005</v>
      </c>
      <c r="G29" s="122">
        <v>1.5317030121399999</v>
      </c>
      <c r="H29" s="135">
        <v>1.5291257742899997</v>
      </c>
      <c r="I29" s="97">
        <f t="shared" si="1"/>
        <v>-0.16825963189818216</v>
      </c>
      <c r="J29" s="97">
        <f t="shared" si="0"/>
        <v>-3.1768904338746795</v>
      </c>
      <c r="K29" s="58"/>
    </row>
    <row r="30" spans="1:11" ht="12.75" customHeight="1" x14ac:dyDescent="0.2">
      <c r="A30" s="110" t="s">
        <v>134</v>
      </c>
      <c r="B30" s="61">
        <v>0.249</v>
      </c>
      <c r="C30" s="122">
        <v>0.27100000000000002</v>
      </c>
      <c r="D30" s="122">
        <v>0.41</v>
      </c>
      <c r="E30" s="129">
        <v>0.68500000000000005</v>
      </c>
      <c r="F30" s="135">
        <v>0.79015922773000002</v>
      </c>
      <c r="G30" s="129">
        <v>0.82795923153999995</v>
      </c>
      <c r="H30" s="135">
        <v>0.84985365606000007</v>
      </c>
      <c r="I30" s="97">
        <f t="shared" si="1"/>
        <v>2.6443843713508164</v>
      </c>
      <c r="J30" s="97">
        <f t="shared" si="0"/>
        <v>25.682546419334717</v>
      </c>
      <c r="K30" s="58"/>
    </row>
    <row r="31" spans="1:11" ht="12.75" customHeight="1" x14ac:dyDescent="0.2">
      <c r="A31" s="145" t="s">
        <v>76</v>
      </c>
      <c r="B31" s="140" t="s">
        <v>36</v>
      </c>
      <c r="C31" s="123">
        <v>2.4E-2</v>
      </c>
      <c r="D31" s="123">
        <v>6.9000000000000006E-2</v>
      </c>
      <c r="E31" s="123" t="s">
        <v>77</v>
      </c>
      <c r="F31" s="136">
        <v>0.57784266666999995</v>
      </c>
      <c r="G31" s="123">
        <v>0.62126042146000005</v>
      </c>
      <c r="H31" s="136">
        <v>0.64435277646</v>
      </c>
      <c r="I31" s="275">
        <f t="shared" si="1"/>
        <v>3.7170169227473959</v>
      </c>
      <c r="J31" s="275">
        <f t="shared" si="0"/>
        <v>93.100097248149183</v>
      </c>
      <c r="K31" s="58"/>
    </row>
    <row r="32" spans="1:11" ht="12.75" customHeight="1" x14ac:dyDescent="0.2">
      <c r="A32" s="110" t="s">
        <v>135</v>
      </c>
      <c r="B32" s="61">
        <v>2.6909999999999998</v>
      </c>
      <c r="C32" s="122">
        <v>2.6110000000000002</v>
      </c>
      <c r="D32" s="122">
        <v>2.456</v>
      </c>
      <c r="E32" s="122">
        <v>2.472</v>
      </c>
      <c r="F32" s="135">
        <v>2.4045050006699991</v>
      </c>
      <c r="G32" s="122">
        <v>2.3297930608100001</v>
      </c>
      <c r="H32" s="135">
        <v>2.3233183613999997</v>
      </c>
      <c r="I32" s="97">
        <f t="shared" si="1"/>
        <v>-0.27790877734649166</v>
      </c>
      <c r="J32" s="97">
        <f t="shared" si="0"/>
        <v>-2.3076918741175456</v>
      </c>
      <c r="K32" s="58"/>
    </row>
    <row r="33" spans="1:11" ht="12.75" customHeight="1" x14ac:dyDescent="0.2">
      <c r="A33" s="110" t="s">
        <v>136</v>
      </c>
      <c r="B33" s="61">
        <v>2.2559999999999998</v>
      </c>
      <c r="C33" s="122">
        <v>2.4319999999999999</v>
      </c>
      <c r="D33" s="122">
        <v>2.5489999999999999</v>
      </c>
      <c r="E33" s="122">
        <v>2.585</v>
      </c>
      <c r="F33" s="135">
        <v>2.7138280444899991</v>
      </c>
      <c r="G33" s="122">
        <v>2.7802878943599998</v>
      </c>
      <c r="H33" s="135">
        <v>2.8483509586800007</v>
      </c>
      <c r="I33" s="97">
        <f t="shared" si="1"/>
        <v>2.4480581474339846</v>
      </c>
      <c r="J33" s="97">
        <f t="shared" si="0"/>
        <v>3.2109999813195511</v>
      </c>
      <c r="K33" s="58"/>
    </row>
    <row r="34" spans="1:11" ht="12.75" customHeight="1" x14ac:dyDescent="0.2">
      <c r="A34" s="109" t="s">
        <v>78</v>
      </c>
      <c r="B34" s="57"/>
      <c r="C34" s="119"/>
      <c r="D34" s="119"/>
      <c r="E34" s="130"/>
      <c r="F34" s="137"/>
      <c r="G34" s="130"/>
      <c r="H34" s="137"/>
      <c r="I34" s="276"/>
      <c r="J34" s="276"/>
      <c r="K34" s="58"/>
    </row>
    <row r="35" spans="1:11" ht="12.75" customHeight="1" x14ac:dyDescent="0.2">
      <c r="A35" s="110" t="s">
        <v>137</v>
      </c>
      <c r="B35" s="61">
        <v>1.155</v>
      </c>
      <c r="C35" s="122">
        <v>1.1499999999999999</v>
      </c>
      <c r="D35" s="122">
        <v>1.1399999999999999</v>
      </c>
      <c r="E35" s="119">
        <v>1.1359999999999999</v>
      </c>
      <c r="F35" s="132">
        <v>1.1658322546000004</v>
      </c>
      <c r="G35" s="119">
        <v>1.1335075694399999</v>
      </c>
      <c r="H35" s="132">
        <v>1.0989341127400003</v>
      </c>
      <c r="I35" s="271">
        <f t="shared" si="1"/>
        <v>-3.0501302004608877</v>
      </c>
      <c r="J35" s="271">
        <f t="shared" si="0"/>
        <v>-0.90431070671316283</v>
      </c>
      <c r="K35" s="58"/>
    </row>
    <row r="36" spans="1:11" ht="12.75" customHeight="1" x14ac:dyDescent="0.2">
      <c r="A36" s="110" t="s">
        <v>138</v>
      </c>
      <c r="B36" s="61">
        <v>1.653</v>
      </c>
      <c r="C36" s="122">
        <v>1.635</v>
      </c>
      <c r="D36" s="122">
        <v>1.653</v>
      </c>
      <c r="E36" s="122">
        <v>1.6850000000000001</v>
      </c>
      <c r="F36" s="135">
        <v>1.6326896525499996</v>
      </c>
      <c r="G36" s="122">
        <v>1.6071124987599998</v>
      </c>
      <c r="H36" s="135">
        <v>1.6174347973400001</v>
      </c>
      <c r="I36" s="97">
        <f t="shared" si="1"/>
        <v>0.64228848870035993</v>
      </c>
      <c r="J36" s="97">
        <f t="shared" si="0"/>
        <v>-0.21579419945686462</v>
      </c>
      <c r="K36" s="58"/>
    </row>
    <row r="37" spans="1:11" ht="12.75" customHeight="1" x14ac:dyDescent="0.2">
      <c r="A37" s="110" t="s">
        <v>139</v>
      </c>
      <c r="B37" s="61">
        <v>0.67400000000000004</v>
      </c>
      <c r="C37" s="122">
        <v>0.73099999999999998</v>
      </c>
      <c r="D37" s="122">
        <v>0.72699999999999998</v>
      </c>
      <c r="E37" s="122">
        <v>0.70899999999999996</v>
      </c>
      <c r="F37" s="135">
        <v>0.71173216661999994</v>
      </c>
      <c r="G37" s="122">
        <v>0.71763062265999999</v>
      </c>
      <c r="H37" s="135">
        <v>0.72303700008999994</v>
      </c>
      <c r="I37" s="97">
        <f t="shared" si="1"/>
        <v>0.75336492887669859</v>
      </c>
      <c r="J37" s="97">
        <f t="shared" si="0"/>
        <v>-0.21882149830497744</v>
      </c>
      <c r="K37" s="58"/>
    </row>
    <row r="38" spans="1:11" ht="12.75" customHeight="1" x14ac:dyDescent="0.2">
      <c r="A38" s="110" t="s">
        <v>140</v>
      </c>
      <c r="B38" s="61">
        <v>8.8999999999999996E-2</v>
      </c>
      <c r="C38" s="122">
        <v>5.6000000000000001E-2</v>
      </c>
      <c r="D38" s="122">
        <v>5.3999999999999999E-2</v>
      </c>
      <c r="E38" s="122">
        <v>5.8999999999999997E-2</v>
      </c>
      <c r="F38" s="135">
        <v>2.563910791E-2</v>
      </c>
      <c r="G38" s="122">
        <v>2.579554501E-2</v>
      </c>
      <c r="H38" s="135">
        <v>2.2552723449999999E-2</v>
      </c>
      <c r="I38" s="97">
        <f>100*(H38/G38-1)</f>
        <v>-12.571246541768655</v>
      </c>
      <c r="J38" s="97">
        <f t="shared" si="0"/>
        <v>-16.631460469791826</v>
      </c>
      <c r="K38" s="58"/>
    </row>
    <row r="39" spans="1:11" ht="12.75" customHeight="1" x14ac:dyDescent="0.2">
      <c r="A39" s="111" t="s">
        <v>79</v>
      </c>
      <c r="B39" s="62">
        <v>0</v>
      </c>
      <c r="C39" s="124">
        <v>0</v>
      </c>
      <c r="D39" s="124">
        <v>0</v>
      </c>
      <c r="E39" s="124">
        <v>0</v>
      </c>
      <c r="F39" s="138">
        <v>0</v>
      </c>
      <c r="G39" s="124">
        <v>0</v>
      </c>
      <c r="H39" s="138">
        <v>4.0871089399999996E-3</v>
      </c>
      <c r="I39" s="277" t="s">
        <v>36</v>
      </c>
      <c r="J39" s="277" t="s">
        <v>36</v>
      </c>
      <c r="K39" s="58"/>
    </row>
    <row r="40" spans="1:11" s="56" customFormat="1" ht="12.75" customHeight="1" thickBot="1" x14ac:dyDescent="0.25">
      <c r="A40" s="112" t="s">
        <v>80</v>
      </c>
      <c r="B40" s="63">
        <v>73.075999999999993</v>
      </c>
      <c r="C40" s="125">
        <v>72.16</v>
      </c>
      <c r="D40" s="125">
        <v>70.501999999999995</v>
      </c>
      <c r="E40" s="125">
        <v>69.606999999999999</v>
      </c>
      <c r="F40" s="139">
        <v>69.469461865849979</v>
      </c>
      <c r="G40" s="125">
        <v>69.049135393969991</v>
      </c>
      <c r="H40" s="139">
        <v>69.266379464259998</v>
      </c>
      <c r="I40" s="278">
        <f t="shared" si="1"/>
        <v>0.3146224337936987</v>
      </c>
      <c r="J40" s="278">
        <f t="shared" si="0"/>
        <v>-0.81518385023879869</v>
      </c>
      <c r="K40" s="58"/>
    </row>
    <row r="41" spans="1:11" ht="12.75" customHeight="1" x14ac:dyDescent="0.2">
      <c r="A41" s="289" t="s">
        <v>81</v>
      </c>
      <c r="B41" s="289"/>
      <c r="C41" s="289"/>
      <c r="D41" s="289"/>
      <c r="E41" s="289"/>
      <c r="F41" s="289"/>
      <c r="G41" s="289"/>
      <c r="H41" s="289"/>
      <c r="I41" s="58"/>
      <c r="J41" s="58"/>
      <c r="K41" s="58"/>
    </row>
    <row r="42" spans="1:11" s="23" customFormat="1" ht="12.75" x14ac:dyDescent="0.2">
      <c r="A42" s="24" t="s">
        <v>38</v>
      </c>
      <c r="F42" s="64"/>
      <c r="G42" s="64"/>
    </row>
    <row r="43" spans="1:11" ht="12.75" customHeight="1" x14ac:dyDescent="0.2">
      <c r="A43" s="293" t="s">
        <v>118</v>
      </c>
      <c r="B43" s="293"/>
      <c r="C43" s="293"/>
      <c r="D43" s="293"/>
      <c r="E43" s="293"/>
      <c r="F43" s="293"/>
      <c r="G43" s="293"/>
      <c r="H43" s="293"/>
      <c r="I43" s="58"/>
      <c r="J43" s="58"/>
      <c r="K43" s="58"/>
    </row>
    <row r="44" spans="1:11" s="229" customFormat="1" ht="12.75" customHeight="1" x14ac:dyDescent="0.15">
      <c r="A44" s="294" t="s">
        <v>191</v>
      </c>
      <c r="B44" s="294"/>
      <c r="C44" s="294"/>
      <c r="D44" s="294"/>
      <c r="E44" s="294"/>
      <c r="F44" s="294"/>
      <c r="G44" s="294"/>
      <c r="H44" s="294"/>
    </row>
    <row r="45" spans="1:11" s="229" customFormat="1" ht="12.75" customHeight="1" x14ac:dyDescent="0.15">
      <c r="A45" s="294"/>
      <c r="B45" s="294"/>
      <c r="C45" s="294"/>
      <c r="D45" s="294"/>
      <c r="E45" s="294"/>
      <c r="F45" s="294"/>
      <c r="G45" s="294"/>
      <c r="H45" s="294"/>
    </row>
    <row r="46" spans="1:11" ht="12.75" customHeight="1" x14ac:dyDescent="0.2">
      <c r="A46" s="65" t="s">
        <v>119</v>
      </c>
      <c r="B46" s="65"/>
      <c r="C46" s="65"/>
      <c r="D46" s="65"/>
      <c r="E46" s="65"/>
      <c r="F46" s="65"/>
      <c r="G46" s="65"/>
      <c r="H46" s="65"/>
    </row>
    <row r="47" spans="1:11" ht="12.75" customHeight="1" x14ac:dyDescent="0.15">
      <c r="A47" s="291" t="s">
        <v>82</v>
      </c>
      <c r="B47" s="291"/>
      <c r="C47" s="291"/>
      <c r="D47" s="291"/>
      <c r="E47" s="291"/>
      <c r="F47" s="291"/>
      <c r="G47" s="291"/>
      <c r="H47" s="291"/>
    </row>
    <row r="48" spans="1:11" ht="12.75" customHeight="1" x14ac:dyDescent="0.15">
      <c r="A48" s="291"/>
      <c r="B48" s="291"/>
      <c r="C48" s="291"/>
      <c r="D48" s="291"/>
      <c r="E48" s="291"/>
      <c r="F48" s="291"/>
      <c r="G48" s="291"/>
      <c r="H48" s="291"/>
    </row>
    <row r="49" spans="1:9" ht="12.75" customHeight="1" x14ac:dyDescent="0.15">
      <c r="A49" s="291" t="s">
        <v>83</v>
      </c>
      <c r="B49" s="291"/>
      <c r="C49" s="291"/>
      <c r="D49" s="291"/>
      <c r="E49" s="291"/>
      <c r="F49" s="291"/>
      <c r="G49" s="291"/>
      <c r="H49" s="291"/>
    </row>
    <row r="50" spans="1:9" ht="12.75" customHeight="1" x14ac:dyDescent="0.15">
      <c r="A50" s="291"/>
      <c r="B50" s="291"/>
      <c r="C50" s="291"/>
      <c r="D50" s="291"/>
      <c r="E50" s="291"/>
      <c r="F50" s="291"/>
      <c r="G50" s="291"/>
      <c r="H50" s="291"/>
    </row>
    <row r="51" spans="1:9" ht="12.75" customHeight="1" x14ac:dyDescent="0.2">
      <c r="A51" s="66" t="s">
        <v>84</v>
      </c>
    </row>
    <row r="52" spans="1:9" s="229" customFormat="1" ht="12.75" customHeight="1" x14ac:dyDescent="0.2">
      <c r="A52" s="283" t="s">
        <v>89</v>
      </c>
      <c r="B52" s="283"/>
      <c r="C52" s="283"/>
      <c r="D52" s="283"/>
      <c r="E52" s="283"/>
      <c r="F52" s="283"/>
      <c r="G52" s="283"/>
      <c r="H52" s="283"/>
      <c r="I52" s="283"/>
    </row>
    <row r="53" spans="1:9" ht="12.75" customHeight="1" x14ac:dyDescent="0.15"/>
    <row r="54" spans="1:9" ht="12.75" customHeight="1" x14ac:dyDescent="0.15"/>
    <row r="55" spans="1:9" ht="12.75" customHeight="1" x14ac:dyDescent="0.15"/>
    <row r="56" spans="1:9" ht="12.75" customHeight="1" x14ac:dyDescent="0.15"/>
    <row r="57" spans="1:9" ht="12.75" customHeight="1" x14ac:dyDescent="0.15"/>
    <row r="58" spans="1:9" ht="12.75" customHeight="1" x14ac:dyDescent="0.15"/>
    <row r="59" spans="1:9" ht="12.75" customHeight="1" x14ac:dyDescent="0.15"/>
  </sheetData>
  <mergeCells count="7">
    <mergeCell ref="A52:I52"/>
    <mergeCell ref="A49:H50"/>
    <mergeCell ref="A1:H1"/>
    <mergeCell ref="A41:H41"/>
    <mergeCell ref="A43:H43"/>
    <mergeCell ref="A44:H45"/>
    <mergeCell ref="A47:H4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D25"/>
  <sheetViews>
    <sheetView workbookViewId="0">
      <selection activeCell="G8" sqref="G8"/>
    </sheetView>
  </sheetViews>
  <sheetFormatPr baseColWidth="10" defaultRowHeight="12.75" x14ac:dyDescent="0.2"/>
  <cols>
    <col min="1" max="1" width="13.7109375" style="164" customWidth="1"/>
    <col min="2" max="2" width="8.5703125" style="164" bestFit="1" customWidth="1"/>
    <col min="3" max="3" width="9.7109375" style="164" bestFit="1" customWidth="1"/>
    <col min="4" max="4" width="11.5703125" style="164" customWidth="1"/>
    <col min="5" max="5" width="7.85546875" style="164" bestFit="1" customWidth="1"/>
    <col min="6" max="6" width="7.85546875" style="164" customWidth="1"/>
    <col min="7" max="7" width="11.28515625" style="266" customWidth="1"/>
    <col min="8" max="9" width="8.140625" style="164" customWidth="1"/>
    <col min="10" max="10" width="11.140625" style="164" customWidth="1"/>
    <col min="11" max="11" width="7.85546875" style="164" bestFit="1" customWidth="1"/>
    <col min="12" max="12" width="7.85546875" style="164" customWidth="1"/>
    <col min="13" max="13" width="11.7109375" style="164" customWidth="1"/>
    <col min="14" max="14" width="8.5703125" style="164" bestFit="1" customWidth="1"/>
    <col min="15" max="15" width="8.5703125" style="164" customWidth="1"/>
    <col min="16" max="16" width="10.7109375" style="164" customWidth="1"/>
    <col min="17" max="254" width="11.42578125" style="164"/>
    <col min="255" max="255" width="13.7109375" style="164" customWidth="1"/>
    <col min="256" max="256" width="8.5703125" style="164" bestFit="1" customWidth="1"/>
    <col min="257" max="257" width="6.5703125" style="164" customWidth="1"/>
    <col min="258" max="259" width="7.85546875" style="164" bestFit="1" customWidth="1"/>
    <col min="260" max="261" width="7.7109375" style="164" customWidth="1"/>
    <col min="262" max="262" width="8.140625" style="164" customWidth="1"/>
    <col min="263" max="263" width="7.85546875" style="164" bestFit="1" customWidth="1"/>
    <col min="264" max="264" width="8.5703125" style="164" bestFit="1" customWidth="1"/>
    <col min="265" max="265" width="7.85546875" style="164" bestFit="1" customWidth="1"/>
    <col min="266" max="266" width="8.5703125" style="164" bestFit="1" customWidth="1"/>
    <col min="267" max="267" width="7.85546875" style="164" bestFit="1" customWidth="1"/>
    <col min="268" max="268" width="8.5703125" style="164" bestFit="1" customWidth="1"/>
    <col min="269" max="269" width="8.42578125" style="164" bestFit="1" customWidth="1"/>
    <col min="270" max="270" width="10" style="164" bestFit="1" customWidth="1"/>
    <col min="271" max="510" width="11.42578125" style="164"/>
    <col min="511" max="511" width="13.7109375" style="164" customWidth="1"/>
    <col min="512" max="512" width="8.5703125" style="164" bestFit="1" customWidth="1"/>
    <col min="513" max="513" width="6.5703125" style="164" customWidth="1"/>
    <col min="514" max="515" width="7.85546875" style="164" bestFit="1" customWidth="1"/>
    <col min="516" max="517" width="7.7109375" style="164" customWidth="1"/>
    <col min="518" max="518" width="8.140625" style="164" customWidth="1"/>
    <col min="519" max="519" width="7.85546875" style="164" bestFit="1" customWidth="1"/>
    <col min="520" max="520" width="8.5703125" style="164" bestFit="1" customWidth="1"/>
    <col min="521" max="521" width="7.85546875" style="164" bestFit="1" customWidth="1"/>
    <col min="522" max="522" width="8.5703125" style="164" bestFit="1" customWidth="1"/>
    <col min="523" max="523" width="7.85546875" style="164" bestFit="1" customWidth="1"/>
    <col min="524" max="524" width="8.5703125" style="164" bestFit="1" customWidth="1"/>
    <col min="525" max="525" width="8.42578125" style="164" bestFit="1" customWidth="1"/>
    <col min="526" max="526" width="10" style="164" bestFit="1" customWidth="1"/>
    <col min="527" max="766" width="11.42578125" style="164"/>
    <col min="767" max="767" width="13.7109375" style="164" customWidth="1"/>
    <col min="768" max="768" width="8.5703125" style="164" bestFit="1" customWidth="1"/>
    <col min="769" max="769" width="6.5703125" style="164" customWidth="1"/>
    <col min="770" max="771" width="7.85546875" style="164" bestFit="1" customWidth="1"/>
    <col min="772" max="773" width="7.7109375" style="164" customWidth="1"/>
    <col min="774" max="774" width="8.140625" style="164" customWidth="1"/>
    <col min="775" max="775" width="7.85546875" style="164" bestFit="1" customWidth="1"/>
    <col min="776" max="776" width="8.5703125" style="164" bestFit="1" customWidth="1"/>
    <col min="777" max="777" width="7.85546875" style="164" bestFit="1" customWidth="1"/>
    <col min="778" max="778" width="8.5703125" style="164" bestFit="1" customWidth="1"/>
    <col min="779" max="779" width="7.85546875" style="164" bestFit="1" customWidth="1"/>
    <col min="780" max="780" width="8.5703125" style="164" bestFit="1" customWidth="1"/>
    <col min="781" max="781" width="8.42578125" style="164" bestFit="1" customWidth="1"/>
    <col min="782" max="782" width="10" style="164" bestFit="1" customWidth="1"/>
    <col min="783" max="1022" width="11.42578125" style="164"/>
    <col min="1023" max="1023" width="13.7109375" style="164" customWidth="1"/>
    <col min="1024" max="1024" width="8.5703125" style="164" bestFit="1" customWidth="1"/>
    <col min="1025" max="1025" width="6.5703125" style="164" customWidth="1"/>
    <col min="1026" max="1027" width="7.85546875" style="164" bestFit="1" customWidth="1"/>
    <col min="1028" max="1029" width="7.7109375" style="164" customWidth="1"/>
    <col min="1030" max="1030" width="8.140625" style="164" customWidth="1"/>
    <col min="1031" max="1031" width="7.85546875" style="164" bestFit="1" customWidth="1"/>
    <col min="1032" max="1032" width="8.5703125" style="164" bestFit="1" customWidth="1"/>
    <col min="1033" max="1033" width="7.85546875" style="164" bestFit="1" customWidth="1"/>
    <col min="1034" max="1034" width="8.5703125" style="164" bestFit="1" customWidth="1"/>
    <col min="1035" max="1035" width="7.85546875" style="164" bestFit="1" customWidth="1"/>
    <col min="1036" max="1036" width="8.5703125" style="164" bestFit="1" customWidth="1"/>
    <col min="1037" max="1037" width="8.42578125" style="164" bestFit="1" customWidth="1"/>
    <col min="1038" max="1038" width="10" style="164" bestFit="1" customWidth="1"/>
    <col min="1039" max="1278" width="11.42578125" style="164"/>
    <col min="1279" max="1279" width="13.7109375" style="164" customWidth="1"/>
    <col min="1280" max="1280" width="8.5703125" style="164" bestFit="1" customWidth="1"/>
    <col min="1281" max="1281" width="6.5703125" style="164" customWidth="1"/>
    <col min="1282" max="1283" width="7.85546875" style="164" bestFit="1" customWidth="1"/>
    <col min="1284" max="1285" width="7.7109375" style="164" customWidth="1"/>
    <col min="1286" max="1286" width="8.140625" style="164" customWidth="1"/>
    <col min="1287" max="1287" width="7.85546875" style="164" bestFit="1" customWidth="1"/>
    <col min="1288" max="1288" width="8.5703125" style="164" bestFit="1" customWidth="1"/>
    <col min="1289" max="1289" width="7.85546875" style="164" bestFit="1" customWidth="1"/>
    <col min="1290" max="1290" width="8.5703125" style="164" bestFit="1" customWidth="1"/>
    <col min="1291" max="1291" width="7.85546875" style="164" bestFit="1" customWidth="1"/>
    <col min="1292" max="1292" width="8.5703125" style="164" bestFit="1" customWidth="1"/>
    <col min="1293" max="1293" width="8.42578125" style="164" bestFit="1" customWidth="1"/>
    <col min="1294" max="1294" width="10" style="164" bestFit="1" customWidth="1"/>
    <col min="1295" max="1534" width="11.42578125" style="164"/>
    <col min="1535" max="1535" width="13.7109375" style="164" customWidth="1"/>
    <col min="1536" max="1536" width="8.5703125" style="164" bestFit="1" customWidth="1"/>
    <col min="1537" max="1537" width="6.5703125" style="164" customWidth="1"/>
    <col min="1538" max="1539" width="7.85546875" style="164" bestFit="1" customWidth="1"/>
    <col min="1540" max="1541" width="7.7109375" style="164" customWidth="1"/>
    <col min="1542" max="1542" width="8.140625" style="164" customWidth="1"/>
    <col min="1543" max="1543" width="7.85546875" style="164" bestFit="1" customWidth="1"/>
    <col min="1544" max="1544" width="8.5703125" style="164" bestFit="1" customWidth="1"/>
    <col min="1545" max="1545" width="7.85546875" style="164" bestFit="1" customWidth="1"/>
    <col min="1546" max="1546" width="8.5703125" style="164" bestFit="1" customWidth="1"/>
    <col min="1547" max="1547" width="7.85546875" style="164" bestFit="1" customWidth="1"/>
    <col min="1548" max="1548" width="8.5703125" style="164" bestFit="1" customWidth="1"/>
    <col min="1549" max="1549" width="8.42578125" style="164" bestFit="1" customWidth="1"/>
    <col min="1550" max="1550" width="10" style="164" bestFit="1" customWidth="1"/>
    <col min="1551" max="1790" width="11.42578125" style="164"/>
    <col min="1791" max="1791" width="13.7109375" style="164" customWidth="1"/>
    <col min="1792" max="1792" width="8.5703125" style="164" bestFit="1" customWidth="1"/>
    <col min="1793" max="1793" width="6.5703125" style="164" customWidth="1"/>
    <col min="1794" max="1795" width="7.85546875" style="164" bestFit="1" customWidth="1"/>
    <col min="1796" max="1797" width="7.7109375" style="164" customWidth="1"/>
    <col min="1798" max="1798" width="8.140625" style="164" customWidth="1"/>
    <col min="1799" max="1799" width="7.85546875" style="164" bestFit="1" customWidth="1"/>
    <col min="1800" max="1800" width="8.5703125" style="164" bestFit="1" customWidth="1"/>
    <col min="1801" max="1801" width="7.85546875" style="164" bestFit="1" customWidth="1"/>
    <col min="1802" max="1802" width="8.5703125" style="164" bestFit="1" customWidth="1"/>
    <col min="1803" max="1803" width="7.85546875" style="164" bestFit="1" customWidth="1"/>
    <col min="1804" max="1804" width="8.5703125" style="164" bestFit="1" customWidth="1"/>
    <col min="1805" max="1805" width="8.42578125" style="164" bestFit="1" customWidth="1"/>
    <col min="1806" max="1806" width="10" style="164" bestFit="1" customWidth="1"/>
    <col min="1807" max="2046" width="11.42578125" style="164"/>
    <col min="2047" max="2047" width="13.7109375" style="164" customWidth="1"/>
    <col min="2048" max="2048" width="8.5703125" style="164" bestFit="1" customWidth="1"/>
    <col min="2049" max="2049" width="6.5703125" style="164" customWidth="1"/>
    <col min="2050" max="2051" width="7.85546875" style="164" bestFit="1" customWidth="1"/>
    <col min="2052" max="2053" width="7.7109375" style="164" customWidth="1"/>
    <col min="2054" max="2054" width="8.140625" style="164" customWidth="1"/>
    <col min="2055" max="2055" width="7.85546875" style="164" bestFit="1" customWidth="1"/>
    <col min="2056" max="2056" width="8.5703125" style="164" bestFit="1" customWidth="1"/>
    <col min="2057" max="2057" width="7.85546875" style="164" bestFit="1" customWidth="1"/>
    <col min="2058" max="2058" width="8.5703125" style="164" bestFit="1" customWidth="1"/>
    <col min="2059" max="2059" width="7.85546875" style="164" bestFit="1" customWidth="1"/>
    <col min="2060" max="2060" width="8.5703125" style="164" bestFit="1" customWidth="1"/>
    <col min="2061" max="2061" width="8.42578125" style="164" bestFit="1" customWidth="1"/>
    <col min="2062" max="2062" width="10" style="164" bestFit="1" customWidth="1"/>
    <col min="2063" max="2302" width="11.42578125" style="164"/>
    <col min="2303" max="2303" width="13.7109375" style="164" customWidth="1"/>
    <col min="2304" max="2304" width="8.5703125" style="164" bestFit="1" customWidth="1"/>
    <col min="2305" max="2305" width="6.5703125" style="164" customWidth="1"/>
    <col min="2306" max="2307" width="7.85546875" style="164" bestFit="1" customWidth="1"/>
    <col min="2308" max="2309" width="7.7109375" style="164" customWidth="1"/>
    <col min="2310" max="2310" width="8.140625" style="164" customWidth="1"/>
    <col min="2311" max="2311" width="7.85546875" style="164" bestFit="1" customWidth="1"/>
    <col min="2312" max="2312" width="8.5703125" style="164" bestFit="1" customWidth="1"/>
    <col min="2313" max="2313" width="7.85546875" style="164" bestFit="1" customWidth="1"/>
    <col min="2314" max="2314" width="8.5703125" style="164" bestFit="1" customWidth="1"/>
    <col min="2315" max="2315" width="7.85546875" style="164" bestFit="1" customWidth="1"/>
    <col min="2316" max="2316" width="8.5703125" style="164" bestFit="1" customWidth="1"/>
    <col min="2317" max="2317" width="8.42578125" style="164" bestFit="1" customWidth="1"/>
    <col min="2318" max="2318" width="10" style="164" bestFit="1" customWidth="1"/>
    <col min="2319" max="2558" width="11.42578125" style="164"/>
    <col min="2559" max="2559" width="13.7109375" style="164" customWidth="1"/>
    <col min="2560" max="2560" width="8.5703125" style="164" bestFit="1" customWidth="1"/>
    <col min="2561" max="2561" width="6.5703125" style="164" customWidth="1"/>
    <col min="2562" max="2563" width="7.85546875" style="164" bestFit="1" customWidth="1"/>
    <col min="2564" max="2565" width="7.7109375" style="164" customWidth="1"/>
    <col min="2566" max="2566" width="8.140625" style="164" customWidth="1"/>
    <col min="2567" max="2567" width="7.85546875" style="164" bestFit="1" customWidth="1"/>
    <col min="2568" max="2568" width="8.5703125" style="164" bestFit="1" customWidth="1"/>
    <col min="2569" max="2569" width="7.85546875" style="164" bestFit="1" customWidth="1"/>
    <col min="2570" max="2570" width="8.5703125" style="164" bestFit="1" customWidth="1"/>
    <col min="2571" max="2571" width="7.85546875" style="164" bestFit="1" customWidth="1"/>
    <col min="2572" max="2572" width="8.5703125" style="164" bestFit="1" customWidth="1"/>
    <col min="2573" max="2573" width="8.42578125" style="164" bestFit="1" customWidth="1"/>
    <col min="2574" max="2574" width="10" style="164" bestFit="1" customWidth="1"/>
    <col min="2575" max="2814" width="11.42578125" style="164"/>
    <col min="2815" max="2815" width="13.7109375" style="164" customWidth="1"/>
    <col min="2816" max="2816" width="8.5703125" style="164" bestFit="1" customWidth="1"/>
    <col min="2817" max="2817" width="6.5703125" style="164" customWidth="1"/>
    <col min="2818" max="2819" width="7.85546875" style="164" bestFit="1" customWidth="1"/>
    <col min="2820" max="2821" width="7.7109375" style="164" customWidth="1"/>
    <col min="2822" max="2822" width="8.140625" style="164" customWidth="1"/>
    <col min="2823" max="2823" width="7.85546875" style="164" bestFit="1" customWidth="1"/>
    <col min="2824" max="2824" width="8.5703125" style="164" bestFit="1" customWidth="1"/>
    <col min="2825" max="2825" width="7.85546875" style="164" bestFit="1" customWidth="1"/>
    <col min="2826" max="2826" width="8.5703125" style="164" bestFit="1" customWidth="1"/>
    <col min="2827" max="2827" width="7.85546875" style="164" bestFit="1" customWidth="1"/>
    <col min="2828" max="2828" width="8.5703125" style="164" bestFit="1" customWidth="1"/>
    <col min="2829" max="2829" width="8.42578125" style="164" bestFit="1" customWidth="1"/>
    <col min="2830" max="2830" width="10" style="164" bestFit="1" customWidth="1"/>
    <col min="2831" max="3070" width="11.42578125" style="164"/>
    <col min="3071" max="3071" width="13.7109375" style="164" customWidth="1"/>
    <col min="3072" max="3072" width="8.5703125" style="164" bestFit="1" customWidth="1"/>
    <col min="3073" max="3073" width="6.5703125" style="164" customWidth="1"/>
    <col min="3074" max="3075" width="7.85546875" style="164" bestFit="1" customWidth="1"/>
    <col min="3076" max="3077" width="7.7109375" style="164" customWidth="1"/>
    <col min="3078" max="3078" width="8.140625" style="164" customWidth="1"/>
    <col min="3079" max="3079" width="7.85546875" style="164" bestFit="1" customWidth="1"/>
    <col min="3080" max="3080" width="8.5703125" style="164" bestFit="1" customWidth="1"/>
    <col min="3081" max="3081" width="7.85546875" style="164" bestFit="1" customWidth="1"/>
    <col min="3082" max="3082" width="8.5703125" style="164" bestFit="1" customWidth="1"/>
    <col min="3083" max="3083" width="7.85546875" style="164" bestFit="1" customWidth="1"/>
    <col min="3084" max="3084" width="8.5703125" style="164" bestFit="1" customWidth="1"/>
    <col min="3085" max="3085" width="8.42578125" style="164" bestFit="1" customWidth="1"/>
    <col min="3086" max="3086" width="10" style="164" bestFit="1" customWidth="1"/>
    <col min="3087" max="3326" width="11.42578125" style="164"/>
    <col min="3327" max="3327" width="13.7109375" style="164" customWidth="1"/>
    <col min="3328" max="3328" width="8.5703125" style="164" bestFit="1" customWidth="1"/>
    <col min="3329" max="3329" width="6.5703125" style="164" customWidth="1"/>
    <col min="3330" max="3331" width="7.85546875" style="164" bestFit="1" customWidth="1"/>
    <col min="3332" max="3333" width="7.7109375" style="164" customWidth="1"/>
    <col min="3334" max="3334" width="8.140625" style="164" customWidth="1"/>
    <col min="3335" max="3335" width="7.85546875" style="164" bestFit="1" customWidth="1"/>
    <col min="3336" max="3336" width="8.5703125" style="164" bestFit="1" customWidth="1"/>
    <col min="3337" max="3337" width="7.85546875" style="164" bestFit="1" customWidth="1"/>
    <col min="3338" max="3338" width="8.5703125" style="164" bestFit="1" customWidth="1"/>
    <col min="3339" max="3339" width="7.85546875" style="164" bestFit="1" customWidth="1"/>
    <col min="3340" max="3340" width="8.5703125" style="164" bestFit="1" customWidth="1"/>
    <col min="3341" max="3341" width="8.42578125" style="164" bestFit="1" customWidth="1"/>
    <col min="3342" max="3342" width="10" style="164" bestFit="1" customWidth="1"/>
    <col min="3343" max="3582" width="11.42578125" style="164"/>
    <col min="3583" max="3583" width="13.7109375" style="164" customWidth="1"/>
    <col min="3584" max="3584" width="8.5703125" style="164" bestFit="1" customWidth="1"/>
    <col min="3585" max="3585" width="6.5703125" style="164" customWidth="1"/>
    <col min="3586" max="3587" width="7.85546875" style="164" bestFit="1" customWidth="1"/>
    <col min="3588" max="3589" width="7.7109375" style="164" customWidth="1"/>
    <col min="3590" max="3590" width="8.140625" style="164" customWidth="1"/>
    <col min="3591" max="3591" width="7.85546875" style="164" bestFit="1" customWidth="1"/>
    <col min="3592" max="3592" width="8.5703125" style="164" bestFit="1" customWidth="1"/>
    <col min="3593" max="3593" width="7.85546875" style="164" bestFit="1" customWidth="1"/>
    <col min="3594" max="3594" width="8.5703125" style="164" bestFit="1" customWidth="1"/>
    <col min="3595" max="3595" width="7.85546875" style="164" bestFit="1" customWidth="1"/>
    <col min="3596" max="3596" width="8.5703125" style="164" bestFit="1" customWidth="1"/>
    <col min="3597" max="3597" width="8.42578125" style="164" bestFit="1" customWidth="1"/>
    <col min="3598" max="3598" width="10" style="164" bestFit="1" customWidth="1"/>
    <col min="3599" max="3838" width="11.42578125" style="164"/>
    <col min="3839" max="3839" width="13.7109375" style="164" customWidth="1"/>
    <col min="3840" max="3840" width="8.5703125" style="164" bestFit="1" customWidth="1"/>
    <col min="3841" max="3841" width="6.5703125" style="164" customWidth="1"/>
    <col min="3842" max="3843" width="7.85546875" style="164" bestFit="1" customWidth="1"/>
    <col min="3844" max="3845" width="7.7109375" style="164" customWidth="1"/>
    <col min="3846" max="3846" width="8.140625" style="164" customWidth="1"/>
    <col min="3847" max="3847" width="7.85546875" style="164" bestFit="1" customWidth="1"/>
    <col min="3848" max="3848" width="8.5703125" style="164" bestFit="1" customWidth="1"/>
    <col min="3849" max="3849" width="7.85546875" style="164" bestFit="1" customWidth="1"/>
    <col min="3850" max="3850" width="8.5703125" style="164" bestFit="1" customWidth="1"/>
    <col min="3851" max="3851" width="7.85546875" style="164" bestFit="1" customWidth="1"/>
    <col min="3852" max="3852" width="8.5703125" style="164" bestFit="1" customWidth="1"/>
    <col min="3853" max="3853" width="8.42578125" style="164" bestFit="1" customWidth="1"/>
    <col min="3854" max="3854" width="10" style="164" bestFit="1" customWidth="1"/>
    <col min="3855" max="4094" width="11.42578125" style="164"/>
    <col min="4095" max="4095" width="13.7109375" style="164" customWidth="1"/>
    <col min="4096" max="4096" width="8.5703125" style="164" bestFit="1" customWidth="1"/>
    <col min="4097" max="4097" width="6.5703125" style="164" customWidth="1"/>
    <col min="4098" max="4099" width="7.85546875" style="164" bestFit="1" customWidth="1"/>
    <col min="4100" max="4101" width="7.7109375" style="164" customWidth="1"/>
    <col min="4102" max="4102" width="8.140625" style="164" customWidth="1"/>
    <col min="4103" max="4103" width="7.85546875" style="164" bestFit="1" customWidth="1"/>
    <col min="4104" max="4104" width="8.5703125" style="164" bestFit="1" customWidth="1"/>
    <col min="4105" max="4105" width="7.85546875" style="164" bestFit="1" customWidth="1"/>
    <col min="4106" max="4106" width="8.5703125" style="164" bestFit="1" customWidth="1"/>
    <col min="4107" max="4107" width="7.85546875" style="164" bestFit="1" customWidth="1"/>
    <col min="4108" max="4108" width="8.5703125" style="164" bestFit="1" customWidth="1"/>
    <col min="4109" max="4109" width="8.42578125" style="164" bestFit="1" customWidth="1"/>
    <col min="4110" max="4110" width="10" style="164" bestFit="1" customWidth="1"/>
    <col min="4111" max="4350" width="11.42578125" style="164"/>
    <col min="4351" max="4351" width="13.7109375" style="164" customWidth="1"/>
    <col min="4352" max="4352" width="8.5703125" style="164" bestFit="1" customWidth="1"/>
    <col min="4353" max="4353" width="6.5703125" style="164" customWidth="1"/>
    <col min="4354" max="4355" width="7.85546875" style="164" bestFit="1" customWidth="1"/>
    <col min="4356" max="4357" width="7.7109375" style="164" customWidth="1"/>
    <col min="4358" max="4358" width="8.140625" style="164" customWidth="1"/>
    <col min="4359" max="4359" width="7.85546875" style="164" bestFit="1" customWidth="1"/>
    <col min="4360" max="4360" width="8.5703125" style="164" bestFit="1" customWidth="1"/>
    <col min="4361" max="4361" width="7.85546875" style="164" bestFit="1" customWidth="1"/>
    <col min="4362" max="4362" width="8.5703125" style="164" bestFit="1" customWidth="1"/>
    <col min="4363" max="4363" width="7.85546875" style="164" bestFit="1" customWidth="1"/>
    <col min="4364" max="4364" width="8.5703125" style="164" bestFit="1" customWidth="1"/>
    <col min="4365" max="4365" width="8.42578125" style="164" bestFit="1" customWidth="1"/>
    <col min="4366" max="4366" width="10" style="164" bestFit="1" customWidth="1"/>
    <col min="4367" max="4606" width="11.42578125" style="164"/>
    <col min="4607" max="4607" width="13.7109375" style="164" customWidth="1"/>
    <col min="4608" max="4608" width="8.5703125" style="164" bestFit="1" customWidth="1"/>
    <col min="4609" max="4609" width="6.5703125" style="164" customWidth="1"/>
    <col min="4610" max="4611" width="7.85546875" style="164" bestFit="1" customWidth="1"/>
    <col min="4612" max="4613" width="7.7109375" style="164" customWidth="1"/>
    <col min="4614" max="4614" width="8.140625" style="164" customWidth="1"/>
    <col min="4615" max="4615" width="7.85546875" style="164" bestFit="1" customWidth="1"/>
    <col min="4616" max="4616" width="8.5703125" style="164" bestFit="1" customWidth="1"/>
    <col min="4617" max="4617" width="7.85546875" style="164" bestFit="1" customWidth="1"/>
    <col min="4618" max="4618" width="8.5703125" style="164" bestFit="1" customWidth="1"/>
    <col min="4619" max="4619" width="7.85546875" style="164" bestFit="1" customWidth="1"/>
    <col min="4620" max="4620" width="8.5703125" style="164" bestFit="1" customWidth="1"/>
    <col min="4621" max="4621" width="8.42578125" style="164" bestFit="1" customWidth="1"/>
    <col min="4622" max="4622" width="10" style="164" bestFit="1" customWidth="1"/>
    <col min="4623" max="4862" width="11.42578125" style="164"/>
    <col min="4863" max="4863" width="13.7109375" style="164" customWidth="1"/>
    <col min="4864" max="4864" width="8.5703125" style="164" bestFit="1" customWidth="1"/>
    <col min="4865" max="4865" width="6.5703125" style="164" customWidth="1"/>
    <col min="4866" max="4867" width="7.85546875" style="164" bestFit="1" customWidth="1"/>
    <col min="4868" max="4869" width="7.7109375" style="164" customWidth="1"/>
    <col min="4870" max="4870" width="8.140625" style="164" customWidth="1"/>
    <col min="4871" max="4871" width="7.85546875" style="164" bestFit="1" customWidth="1"/>
    <col min="4872" max="4872" width="8.5703125" style="164" bestFit="1" customWidth="1"/>
    <col min="4873" max="4873" width="7.85546875" style="164" bestFit="1" customWidth="1"/>
    <col min="4874" max="4874" width="8.5703125" style="164" bestFit="1" customWidth="1"/>
    <col min="4875" max="4875" width="7.85546875" style="164" bestFit="1" customWidth="1"/>
    <col min="4876" max="4876" width="8.5703125" style="164" bestFit="1" customWidth="1"/>
    <col min="4877" max="4877" width="8.42578125" style="164" bestFit="1" customWidth="1"/>
    <col min="4878" max="4878" width="10" style="164" bestFit="1" customWidth="1"/>
    <col min="4879" max="5118" width="11.42578125" style="164"/>
    <col min="5119" max="5119" width="13.7109375" style="164" customWidth="1"/>
    <col min="5120" max="5120" width="8.5703125" style="164" bestFit="1" customWidth="1"/>
    <col min="5121" max="5121" width="6.5703125" style="164" customWidth="1"/>
    <col min="5122" max="5123" width="7.85546875" style="164" bestFit="1" customWidth="1"/>
    <col min="5124" max="5125" width="7.7109375" style="164" customWidth="1"/>
    <col min="5126" max="5126" width="8.140625" style="164" customWidth="1"/>
    <col min="5127" max="5127" width="7.85546875" style="164" bestFit="1" customWidth="1"/>
    <col min="5128" max="5128" width="8.5703125" style="164" bestFit="1" customWidth="1"/>
    <col min="5129" max="5129" width="7.85546875" style="164" bestFit="1" customWidth="1"/>
    <col min="5130" max="5130" width="8.5703125" style="164" bestFit="1" customWidth="1"/>
    <col min="5131" max="5131" width="7.85546875" style="164" bestFit="1" customWidth="1"/>
    <col min="5132" max="5132" width="8.5703125" style="164" bestFit="1" customWidth="1"/>
    <col min="5133" max="5133" width="8.42578125" style="164" bestFit="1" customWidth="1"/>
    <col min="5134" max="5134" width="10" style="164" bestFit="1" customWidth="1"/>
    <col min="5135" max="5374" width="11.42578125" style="164"/>
    <col min="5375" max="5375" width="13.7109375" style="164" customWidth="1"/>
    <col min="5376" max="5376" width="8.5703125" style="164" bestFit="1" customWidth="1"/>
    <col min="5377" max="5377" width="6.5703125" style="164" customWidth="1"/>
    <col min="5378" max="5379" width="7.85546875" style="164" bestFit="1" customWidth="1"/>
    <col min="5380" max="5381" width="7.7109375" style="164" customWidth="1"/>
    <col min="5382" max="5382" width="8.140625" style="164" customWidth="1"/>
    <col min="5383" max="5383" width="7.85546875" style="164" bestFit="1" customWidth="1"/>
    <col min="5384" max="5384" width="8.5703125" style="164" bestFit="1" customWidth="1"/>
    <col min="5385" max="5385" width="7.85546875" style="164" bestFit="1" customWidth="1"/>
    <col min="5386" max="5386" width="8.5703125" style="164" bestFit="1" customWidth="1"/>
    <col min="5387" max="5387" width="7.85546875" style="164" bestFit="1" customWidth="1"/>
    <col min="5388" max="5388" width="8.5703125" style="164" bestFit="1" customWidth="1"/>
    <col min="5389" max="5389" width="8.42578125" style="164" bestFit="1" customWidth="1"/>
    <col min="5390" max="5390" width="10" style="164" bestFit="1" customWidth="1"/>
    <col min="5391" max="5630" width="11.42578125" style="164"/>
    <col min="5631" max="5631" width="13.7109375" style="164" customWidth="1"/>
    <col min="5632" max="5632" width="8.5703125" style="164" bestFit="1" customWidth="1"/>
    <col min="5633" max="5633" width="6.5703125" style="164" customWidth="1"/>
    <col min="5634" max="5635" width="7.85546875" style="164" bestFit="1" customWidth="1"/>
    <col min="5636" max="5637" width="7.7109375" style="164" customWidth="1"/>
    <col min="5638" max="5638" width="8.140625" style="164" customWidth="1"/>
    <col min="5639" max="5639" width="7.85546875" style="164" bestFit="1" customWidth="1"/>
    <col min="5640" max="5640" width="8.5703125" style="164" bestFit="1" customWidth="1"/>
    <col min="5641" max="5641" width="7.85546875" style="164" bestFit="1" customWidth="1"/>
    <col min="5642" max="5642" width="8.5703125" style="164" bestFit="1" customWidth="1"/>
    <col min="5643" max="5643" width="7.85546875" style="164" bestFit="1" customWidth="1"/>
    <col min="5644" max="5644" width="8.5703125" style="164" bestFit="1" customWidth="1"/>
    <col min="5645" max="5645" width="8.42578125" style="164" bestFit="1" customWidth="1"/>
    <col min="5646" max="5646" width="10" style="164" bestFit="1" customWidth="1"/>
    <col min="5647" max="5886" width="11.42578125" style="164"/>
    <col min="5887" max="5887" width="13.7109375" style="164" customWidth="1"/>
    <col min="5888" max="5888" width="8.5703125" style="164" bestFit="1" customWidth="1"/>
    <col min="5889" max="5889" width="6.5703125" style="164" customWidth="1"/>
    <col min="5890" max="5891" width="7.85546875" style="164" bestFit="1" customWidth="1"/>
    <col min="5892" max="5893" width="7.7109375" style="164" customWidth="1"/>
    <col min="5894" max="5894" width="8.140625" style="164" customWidth="1"/>
    <col min="5895" max="5895" width="7.85546875" style="164" bestFit="1" customWidth="1"/>
    <col min="5896" max="5896" width="8.5703125" style="164" bestFit="1" customWidth="1"/>
    <col min="5897" max="5897" width="7.85546875" style="164" bestFit="1" customWidth="1"/>
    <col min="5898" max="5898" width="8.5703125" style="164" bestFit="1" customWidth="1"/>
    <col min="5899" max="5899" width="7.85546875" style="164" bestFit="1" customWidth="1"/>
    <col min="5900" max="5900" width="8.5703125" style="164" bestFit="1" customWidth="1"/>
    <col min="5901" max="5901" width="8.42578125" style="164" bestFit="1" customWidth="1"/>
    <col min="5902" max="5902" width="10" style="164" bestFit="1" customWidth="1"/>
    <col min="5903" max="6142" width="11.42578125" style="164"/>
    <col min="6143" max="6143" width="13.7109375" style="164" customWidth="1"/>
    <col min="6144" max="6144" width="8.5703125" style="164" bestFit="1" customWidth="1"/>
    <col min="6145" max="6145" width="6.5703125" style="164" customWidth="1"/>
    <col min="6146" max="6147" width="7.85546875" style="164" bestFit="1" customWidth="1"/>
    <col min="6148" max="6149" width="7.7109375" style="164" customWidth="1"/>
    <col min="6150" max="6150" width="8.140625" style="164" customWidth="1"/>
    <col min="6151" max="6151" width="7.85546875" style="164" bestFit="1" customWidth="1"/>
    <col min="6152" max="6152" width="8.5703125" style="164" bestFit="1" customWidth="1"/>
    <col min="6153" max="6153" width="7.85546875" style="164" bestFit="1" customWidth="1"/>
    <col min="6154" max="6154" width="8.5703125" style="164" bestFit="1" customWidth="1"/>
    <col min="6155" max="6155" width="7.85546875" style="164" bestFit="1" customWidth="1"/>
    <col min="6156" max="6156" width="8.5703125" style="164" bestFit="1" customWidth="1"/>
    <col min="6157" max="6157" width="8.42578125" style="164" bestFit="1" customWidth="1"/>
    <col min="6158" max="6158" width="10" style="164" bestFit="1" customWidth="1"/>
    <col min="6159" max="6398" width="11.42578125" style="164"/>
    <col min="6399" max="6399" width="13.7109375" style="164" customWidth="1"/>
    <col min="6400" max="6400" width="8.5703125" style="164" bestFit="1" customWidth="1"/>
    <col min="6401" max="6401" width="6.5703125" style="164" customWidth="1"/>
    <col min="6402" max="6403" width="7.85546875" style="164" bestFit="1" customWidth="1"/>
    <col min="6404" max="6405" width="7.7109375" style="164" customWidth="1"/>
    <col min="6406" max="6406" width="8.140625" style="164" customWidth="1"/>
    <col min="6407" max="6407" width="7.85546875" style="164" bestFit="1" customWidth="1"/>
    <col min="6408" max="6408" width="8.5703125" style="164" bestFit="1" customWidth="1"/>
    <col min="6409" max="6409" width="7.85546875" style="164" bestFit="1" customWidth="1"/>
    <col min="6410" max="6410" width="8.5703125" style="164" bestFit="1" customWidth="1"/>
    <col min="6411" max="6411" width="7.85546875" style="164" bestFit="1" customWidth="1"/>
    <col min="6412" max="6412" width="8.5703125" style="164" bestFit="1" customWidth="1"/>
    <col min="6413" max="6413" width="8.42578125" style="164" bestFit="1" customWidth="1"/>
    <col min="6414" max="6414" width="10" style="164" bestFit="1" customWidth="1"/>
    <col min="6415" max="6654" width="11.42578125" style="164"/>
    <col min="6655" max="6655" width="13.7109375" style="164" customWidth="1"/>
    <col min="6656" max="6656" width="8.5703125" style="164" bestFit="1" customWidth="1"/>
    <col min="6657" max="6657" width="6.5703125" style="164" customWidth="1"/>
    <col min="6658" max="6659" width="7.85546875" style="164" bestFit="1" customWidth="1"/>
    <col min="6660" max="6661" width="7.7109375" style="164" customWidth="1"/>
    <col min="6662" max="6662" width="8.140625" style="164" customWidth="1"/>
    <col min="6663" max="6663" width="7.85546875" style="164" bestFit="1" customWidth="1"/>
    <col min="6664" max="6664" width="8.5703125" style="164" bestFit="1" customWidth="1"/>
    <col min="6665" max="6665" width="7.85546875" style="164" bestFit="1" customWidth="1"/>
    <col min="6666" max="6666" width="8.5703125" style="164" bestFit="1" customWidth="1"/>
    <col min="6667" max="6667" width="7.85546875" style="164" bestFit="1" customWidth="1"/>
    <col min="6668" max="6668" width="8.5703125" style="164" bestFit="1" customWidth="1"/>
    <col min="6669" max="6669" width="8.42578125" style="164" bestFit="1" customWidth="1"/>
    <col min="6670" max="6670" width="10" style="164" bestFit="1" customWidth="1"/>
    <col min="6671" max="6910" width="11.42578125" style="164"/>
    <col min="6911" max="6911" width="13.7109375" style="164" customWidth="1"/>
    <col min="6912" max="6912" width="8.5703125" style="164" bestFit="1" customWidth="1"/>
    <col min="6913" max="6913" width="6.5703125" style="164" customWidth="1"/>
    <col min="6914" max="6915" width="7.85546875" style="164" bestFit="1" customWidth="1"/>
    <col min="6916" max="6917" width="7.7109375" style="164" customWidth="1"/>
    <col min="6918" max="6918" width="8.140625" style="164" customWidth="1"/>
    <col min="6919" max="6919" width="7.85546875" style="164" bestFit="1" customWidth="1"/>
    <col min="6920" max="6920" width="8.5703125" style="164" bestFit="1" customWidth="1"/>
    <col min="6921" max="6921" width="7.85546875" style="164" bestFit="1" customWidth="1"/>
    <col min="6922" max="6922" width="8.5703125" style="164" bestFit="1" customWidth="1"/>
    <col min="6923" max="6923" width="7.85546875" style="164" bestFit="1" customWidth="1"/>
    <col min="6924" max="6924" width="8.5703125" style="164" bestFit="1" customWidth="1"/>
    <col min="6925" max="6925" width="8.42578125" style="164" bestFit="1" customWidth="1"/>
    <col min="6926" max="6926" width="10" style="164" bestFit="1" customWidth="1"/>
    <col min="6927" max="7166" width="11.42578125" style="164"/>
    <col min="7167" max="7167" width="13.7109375" style="164" customWidth="1"/>
    <col min="7168" max="7168" width="8.5703125" style="164" bestFit="1" customWidth="1"/>
    <col min="7169" max="7169" width="6.5703125" style="164" customWidth="1"/>
    <col min="7170" max="7171" width="7.85546875" style="164" bestFit="1" customWidth="1"/>
    <col min="7172" max="7173" width="7.7109375" style="164" customWidth="1"/>
    <col min="7174" max="7174" width="8.140625" style="164" customWidth="1"/>
    <col min="7175" max="7175" width="7.85546875" style="164" bestFit="1" customWidth="1"/>
    <col min="7176" max="7176" width="8.5703125" style="164" bestFit="1" customWidth="1"/>
    <col min="7177" max="7177" width="7.85546875" style="164" bestFit="1" customWidth="1"/>
    <col min="7178" max="7178" width="8.5703125" style="164" bestFit="1" customWidth="1"/>
    <col min="7179" max="7179" width="7.85546875" style="164" bestFit="1" customWidth="1"/>
    <col min="7180" max="7180" width="8.5703125" style="164" bestFit="1" customWidth="1"/>
    <col min="7181" max="7181" width="8.42578125" style="164" bestFit="1" customWidth="1"/>
    <col min="7182" max="7182" width="10" style="164" bestFit="1" customWidth="1"/>
    <col min="7183" max="7422" width="11.42578125" style="164"/>
    <col min="7423" max="7423" width="13.7109375" style="164" customWidth="1"/>
    <col min="7424" max="7424" width="8.5703125" style="164" bestFit="1" customWidth="1"/>
    <col min="7425" max="7425" width="6.5703125" style="164" customWidth="1"/>
    <col min="7426" max="7427" width="7.85546875" style="164" bestFit="1" customWidth="1"/>
    <col min="7428" max="7429" width="7.7109375" style="164" customWidth="1"/>
    <col min="7430" max="7430" width="8.140625" style="164" customWidth="1"/>
    <col min="7431" max="7431" width="7.85546875" style="164" bestFit="1" customWidth="1"/>
    <col min="7432" max="7432" width="8.5703125" style="164" bestFit="1" customWidth="1"/>
    <col min="7433" max="7433" width="7.85546875" style="164" bestFit="1" customWidth="1"/>
    <col min="7434" max="7434" width="8.5703125" style="164" bestFit="1" customWidth="1"/>
    <col min="7435" max="7435" width="7.85546875" style="164" bestFit="1" customWidth="1"/>
    <col min="7436" max="7436" width="8.5703125" style="164" bestFit="1" customWidth="1"/>
    <col min="7437" max="7437" width="8.42578125" style="164" bestFit="1" customWidth="1"/>
    <col min="7438" max="7438" width="10" style="164" bestFit="1" customWidth="1"/>
    <col min="7439" max="7678" width="11.42578125" style="164"/>
    <col min="7679" max="7679" width="13.7109375" style="164" customWidth="1"/>
    <col min="7680" max="7680" width="8.5703125" style="164" bestFit="1" customWidth="1"/>
    <col min="7681" max="7681" width="6.5703125" style="164" customWidth="1"/>
    <col min="7682" max="7683" width="7.85546875" style="164" bestFit="1" customWidth="1"/>
    <col min="7684" max="7685" width="7.7109375" style="164" customWidth="1"/>
    <col min="7686" max="7686" width="8.140625" style="164" customWidth="1"/>
    <col min="7687" max="7687" width="7.85546875" style="164" bestFit="1" customWidth="1"/>
    <col min="7688" max="7688" width="8.5703125" style="164" bestFit="1" customWidth="1"/>
    <col min="7689" max="7689" width="7.85546875" style="164" bestFit="1" customWidth="1"/>
    <col min="7690" max="7690" width="8.5703125" style="164" bestFit="1" customWidth="1"/>
    <col min="7691" max="7691" width="7.85546875" style="164" bestFit="1" customWidth="1"/>
    <col min="7692" max="7692" width="8.5703125" style="164" bestFit="1" customWidth="1"/>
    <col min="7693" max="7693" width="8.42578125" style="164" bestFit="1" customWidth="1"/>
    <col min="7694" max="7694" width="10" style="164" bestFit="1" customWidth="1"/>
    <col min="7695" max="7934" width="11.42578125" style="164"/>
    <col min="7935" max="7935" width="13.7109375" style="164" customWidth="1"/>
    <col min="7936" max="7936" width="8.5703125" style="164" bestFit="1" customWidth="1"/>
    <col min="7937" max="7937" width="6.5703125" style="164" customWidth="1"/>
    <col min="7938" max="7939" width="7.85546875" style="164" bestFit="1" customWidth="1"/>
    <col min="7940" max="7941" width="7.7109375" style="164" customWidth="1"/>
    <col min="7942" max="7942" width="8.140625" style="164" customWidth="1"/>
    <col min="7943" max="7943" width="7.85546875" style="164" bestFit="1" customWidth="1"/>
    <col min="7944" max="7944" width="8.5703125" style="164" bestFit="1" customWidth="1"/>
    <col min="7945" max="7945" width="7.85546875" style="164" bestFit="1" customWidth="1"/>
    <col min="7946" max="7946" width="8.5703125" style="164" bestFit="1" customWidth="1"/>
    <col min="7947" max="7947" width="7.85546875" style="164" bestFit="1" customWidth="1"/>
    <col min="7948" max="7948" width="8.5703125" style="164" bestFit="1" customWidth="1"/>
    <col min="7949" max="7949" width="8.42578125" style="164" bestFit="1" customWidth="1"/>
    <col min="7950" max="7950" width="10" style="164" bestFit="1" customWidth="1"/>
    <col min="7951" max="8190" width="11.42578125" style="164"/>
    <col min="8191" max="8191" width="13.7109375" style="164" customWidth="1"/>
    <col min="8192" max="8192" width="8.5703125" style="164" bestFit="1" customWidth="1"/>
    <col min="8193" max="8193" width="6.5703125" style="164" customWidth="1"/>
    <col min="8194" max="8195" width="7.85546875" style="164" bestFit="1" customWidth="1"/>
    <col min="8196" max="8197" width="7.7109375" style="164" customWidth="1"/>
    <col min="8198" max="8198" width="8.140625" style="164" customWidth="1"/>
    <col min="8199" max="8199" width="7.85546875" style="164" bestFit="1" customWidth="1"/>
    <col min="8200" max="8200" width="8.5703125" style="164" bestFit="1" customWidth="1"/>
    <col min="8201" max="8201" width="7.85546875" style="164" bestFit="1" customWidth="1"/>
    <col min="8202" max="8202" width="8.5703125" style="164" bestFit="1" customWidth="1"/>
    <col min="8203" max="8203" width="7.85546875" style="164" bestFit="1" customWidth="1"/>
    <col min="8204" max="8204" width="8.5703125" style="164" bestFit="1" customWidth="1"/>
    <col min="8205" max="8205" width="8.42578125" style="164" bestFit="1" customWidth="1"/>
    <col min="8206" max="8206" width="10" style="164" bestFit="1" customWidth="1"/>
    <col min="8207" max="8446" width="11.42578125" style="164"/>
    <col min="8447" max="8447" width="13.7109375" style="164" customWidth="1"/>
    <col min="8448" max="8448" width="8.5703125" style="164" bestFit="1" customWidth="1"/>
    <col min="8449" max="8449" width="6.5703125" style="164" customWidth="1"/>
    <col min="8450" max="8451" width="7.85546875" style="164" bestFit="1" customWidth="1"/>
    <col min="8452" max="8453" width="7.7109375" style="164" customWidth="1"/>
    <col min="8454" max="8454" width="8.140625" style="164" customWidth="1"/>
    <col min="8455" max="8455" width="7.85546875" style="164" bestFit="1" customWidth="1"/>
    <col min="8456" max="8456" width="8.5703125" style="164" bestFit="1" customWidth="1"/>
    <col min="8457" max="8457" width="7.85546875" style="164" bestFit="1" customWidth="1"/>
    <col min="8458" max="8458" width="8.5703125" style="164" bestFit="1" customWidth="1"/>
    <col min="8459" max="8459" width="7.85546875" style="164" bestFit="1" customWidth="1"/>
    <col min="8460" max="8460" width="8.5703125" style="164" bestFit="1" customWidth="1"/>
    <col min="8461" max="8461" width="8.42578125" style="164" bestFit="1" customWidth="1"/>
    <col min="8462" max="8462" width="10" style="164" bestFit="1" customWidth="1"/>
    <col min="8463" max="8702" width="11.42578125" style="164"/>
    <col min="8703" max="8703" width="13.7109375" style="164" customWidth="1"/>
    <col min="8704" max="8704" width="8.5703125" style="164" bestFit="1" customWidth="1"/>
    <col min="8705" max="8705" width="6.5703125" style="164" customWidth="1"/>
    <col min="8706" max="8707" width="7.85546875" style="164" bestFit="1" customWidth="1"/>
    <col min="8708" max="8709" width="7.7109375" style="164" customWidth="1"/>
    <col min="8710" max="8710" width="8.140625" style="164" customWidth="1"/>
    <col min="8711" max="8711" width="7.85546875" style="164" bestFit="1" customWidth="1"/>
    <col min="8712" max="8712" width="8.5703125" style="164" bestFit="1" customWidth="1"/>
    <col min="8713" max="8713" width="7.85546875" style="164" bestFit="1" customWidth="1"/>
    <col min="8714" max="8714" width="8.5703125" style="164" bestFit="1" customWidth="1"/>
    <col min="8715" max="8715" width="7.85546875" style="164" bestFit="1" customWidth="1"/>
    <col min="8716" max="8716" width="8.5703125" style="164" bestFit="1" customWidth="1"/>
    <col min="8717" max="8717" width="8.42578125" style="164" bestFit="1" customWidth="1"/>
    <col min="8718" max="8718" width="10" style="164" bestFit="1" customWidth="1"/>
    <col min="8719" max="8958" width="11.42578125" style="164"/>
    <col min="8959" max="8959" width="13.7109375" style="164" customWidth="1"/>
    <col min="8960" max="8960" width="8.5703125" style="164" bestFit="1" customWidth="1"/>
    <col min="8961" max="8961" width="6.5703125" style="164" customWidth="1"/>
    <col min="8962" max="8963" width="7.85546875" style="164" bestFit="1" customWidth="1"/>
    <col min="8964" max="8965" width="7.7109375" style="164" customWidth="1"/>
    <col min="8966" max="8966" width="8.140625" style="164" customWidth="1"/>
    <col min="8967" max="8967" width="7.85546875" style="164" bestFit="1" customWidth="1"/>
    <col min="8968" max="8968" width="8.5703125" style="164" bestFit="1" customWidth="1"/>
    <col min="8969" max="8969" width="7.85546875" style="164" bestFit="1" customWidth="1"/>
    <col min="8970" max="8970" width="8.5703125" style="164" bestFit="1" customWidth="1"/>
    <col min="8971" max="8971" width="7.85546875" style="164" bestFit="1" customWidth="1"/>
    <col min="8972" max="8972" width="8.5703125" style="164" bestFit="1" customWidth="1"/>
    <col min="8973" max="8973" width="8.42578125" style="164" bestFit="1" customWidth="1"/>
    <col min="8974" max="8974" width="10" style="164" bestFit="1" customWidth="1"/>
    <col min="8975" max="9214" width="11.42578125" style="164"/>
    <col min="9215" max="9215" width="13.7109375" style="164" customWidth="1"/>
    <col min="9216" max="9216" width="8.5703125" style="164" bestFit="1" customWidth="1"/>
    <col min="9217" max="9217" width="6.5703125" style="164" customWidth="1"/>
    <col min="9218" max="9219" width="7.85546875" style="164" bestFit="1" customWidth="1"/>
    <col min="9220" max="9221" width="7.7109375" style="164" customWidth="1"/>
    <col min="9222" max="9222" width="8.140625" style="164" customWidth="1"/>
    <col min="9223" max="9223" width="7.85546875" style="164" bestFit="1" customWidth="1"/>
    <col min="9224" max="9224" width="8.5703125" style="164" bestFit="1" customWidth="1"/>
    <col min="9225" max="9225" width="7.85546875" style="164" bestFit="1" customWidth="1"/>
    <col min="9226" max="9226" width="8.5703125" style="164" bestFit="1" customWidth="1"/>
    <col min="9227" max="9227" width="7.85546875" style="164" bestFit="1" customWidth="1"/>
    <col min="9228" max="9228" width="8.5703125" style="164" bestFit="1" customWidth="1"/>
    <col min="9229" max="9229" width="8.42578125" style="164" bestFit="1" customWidth="1"/>
    <col min="9230" max="9230" width="10" style="164" bestFit="1" customWidth="1"/>
    <col min="9231" max="9470" width="11.42578125" style="164"/>
    <col min="9471" max="9471" width="13.7109375" style="164" customWidth="1"/>
    <col min="9472" max="9472" width="8.5703125" style="164" bestFit="1" customWidth="1"/>
    <col min="9473" max="9473" width="6.5703125" style="164" customWidth="1"/>
    <col min="9474" max="9475" width="7.85546875" style="164" bestFit="1" customWidth="1"/>
    <col min="9476" max="9477" width="7.7109375" style="164" customWidth="1"/>
    <col min="9478" max="9478" width="8.140625" style="164" customWidth="1"/>
    <col min="9479" max="9479" width="7.85546875" style="164" bestFit="1" customWidth="1"/>
    <col min="9480" max="9480" width="8.5703125" style="164" bestFit="1" customWidth="1"/>
    <col min="9481" max="9481" width="7.85546875" style="164" bestFit="1" customWidth="1"/>
    <col min="9482" max="9482" width="8.5703125" style="164" bestFit="1" customWidth="1"/>
    <col min="9483" max="9483" width="7.85546875" style="164" bestFit="1" customWidth="1"/>
    <col min="9484" max="9484" width="8.5703125" style="164" bestFit="1" customWidth="1"/>
    <col min="9485" max="9485" width="8.42578125" style="164" bestFit="1" customWidth="1"/>
    <col min="9486" max="9486" width="10" style="164" bestFit="1" customWidth="1"/>
    <col min="9487" max="9726" width="11.42578125" style="164"/>
    <col min="9727" max="9727" width="13.7109375" style="164" customWidth="1"/>
    <col min="9728" max="9728" width="8.5703125" style="164" bestFit="1" customWidth="1"/>
    <col min="9729" max="9729" width="6.5703125" style="164" customWidth="1"/>
    <col min="9730" max="9731" width="7.85546875" style="164" bestFit="1" customWidth="1"/>
    <col min="9732" max="9733" width="7.7109375" style="164" customWidth="1"/>
    <col min="9734" max="9734" width="8.140625" style="164" customWidth="1"/>
    <col min="9735" max="9735" width="7.85546875" style="164" bestFit="1" customWidth="1"/>
    <col min="9736" max="9736" width="8.5703125" style="164" bestFit="1" customWidth="1"/>
    <col min="9737" max="9737" width="7.85546875" style="164" bestFit="1" customWidth="1"/>
    <col min="9738" max="9738" width="8.5703125" style="164" bestFit="1" customWidth="1"/>
    <col min="9739" max="9739" width="7.85546875" style="164" bestFit="1" customWidth="1"/>
    <col min="9740" max="9740" width="8.5703125" style="164" bestFit="1" customWidth="1"/>
    <col min="9741" max="9741" width="8.42578125" style="164" bestFit="1" customWidth="1"/>
    <col min="9742" max="9742" width="10" style="164" bestFit="1" customWidth="1"/>
    <col min="9743" max="9982" width="11.42578125" style="164"/>
    <col min="9983" max="9983" width="13.7109375" style="164" customWidth="1"/>
    <col min="9984" max="9984" width="8.5703125" style="164" bestFit="1" customWidth="1"/>
    <col min="9985" max="9985" width="6.5703125" style="164" customWidth="1"/>
    <col min="9986" max="9987" width="7.85546875" style="164" bestFit="1" customWidth="1"/>
    <col min="9988" max="9989" width="7.7109375" style="164" customWidth="1"/>
    <col min="9990" max="9990" width="8.140625" style="164" customWidth="1"/>
    <col min="9991" max="9991" width="7.85546875" style="164" bestFit="1" customWidth="1"/>
    <col min="9992" max="9992" width="8.5703125" style="164" bestFit="1" customWidth="1"/>
    <col min="9993" max="9993" width="7.85546875" style="164" bestFit="1" customWidth="1"/>
    <col min="9994" max="9994" width="8.5703125" style="164" bestFit="1" customWidth="1"/>
    <col min="9995" max="9995" width="7.85546875" style="164" bestFit="1" customWidth="1"/>
    <col min="9996" max="9996" width="8.5703125" style="164" bestFit="1" customWidth="1"/>
    <col min="9997" max="9997" width="8.42578125" style="164" bestFit="1" customWidth="1"/>
    <col min="9998" max="9998" width="10" style="164" bestFit="1" customWidth="1"/>
    <col min="9999" max="10238" width="11.42578125" style="164"/>
    <col min="10239" max="10239" width="13.7109375" style="164" customWidth="1"/>
    <col min="10240" max="10240" width="8.5703125" style="164" bestFit="1" customWidth="1"/>
    <col min="10241" max="10241" width="6.5703125" style="164" customWidth="1"/>
    <col min="10242" max="10243" width="7.85546875" style="164" bestFit="1" customWidth="1"/>
    <col min="10244" max="10245" width="7.7109375" style="164" customWidth="1"/>
    <col min="10246" max="10246" width="8.140625" style="164" customWidth="1"/>
    <col min="10247" max="10247" width="7.85546875" style="164" bestFit="1" customWidth="1"/>
    <col min="10248" max="10248" width="8.5703125" style="164" bestFit="1" customWidth="1"/>
    <col min="10249" max="10249" width="7.85546875" style="164" bestFit="1" customWidth="1"/>
    <col min="10250" max="10250" width="8.5703125" style="164" bestFit="1" customWidth="1"/>
    <col min="10251" max="10251" width="7.85546875" style="164" bestFit="1" customWidth="1"/>
    <col min="10252" max="10252" width="8.5703125" style="164" bestFit="1" customWidth="1"/>
    <col min="10253" max="10253" width="8.42578125" style="164" bestFit="1" customWidth="1"/>
    <col min="10254" max="10254" width="10" style="164" bestFit="1" customWidth="1"/>
    <col min="10255" max="10494" width="11.42578125" style="164"/>
    <col min="10495" max="10495" width="13.7109375" style="164" customWidth="1"/>
    <col min="10496" max="10496" width="8.5703125" style="164" bestFit="1" customWidth="1"/>
    <col min="10497" max="10497" width="6.5703125" style="164" customWidth="1"/>
    <col min="10498" max="10499" width="7.85546875" style="164" bestFit="1" customWidth="1"/>
    <col min="10500" max="10501" width="7.7109375" style="164" customWidth="1"/>
    <col min="10502" max="10502" width="8.140625" style="164" customWidth="1"/>
    <col min="10503" max="10503" width="7.85546875" style="164" bestFit="1" customWidth="1"/>
    <col min="10504" max="10504" width="8.5703125" style="164" bestFit="1" customWidth="1"/>
    <col min="10505" max="10505" width="7.85546875" style="164" bestFit="1" customWidth="1"/>
    <col min="10506" max="10506" width="8.5703125" style="164" bestFit="1" customWidth="1"/>
    <col min="10507" max="10507" width="7.85546875" style="164" bestFit="1" customWidth="1"/>
    <col min="10508" max="10508" width="8.5703125" style="164" bestFit="1" customWidth="1"/>
    <col min="10509" max="10509" width="8.42578125" style="164" bestFit="1" customWidth="1"/>
    <col min="10510" max="10510" width="10" style="164" bestFit="1" customWidth="1"/>
    <col min="10511" max="10750" width="11.42578125" style="164"/>
    <col min="10751" max="10751" width="13.7109375" style="164" customWidth="1"/>
    <col min="10752" max="10752" width="8.5703125" style="164" bestFit="1" customWidth="1"/>
    <col min="10753" max="10753" width="6.5703125" style="164" customWidth="1"/>
    <col min="10754" max="10755" width="7.85546875" style="164" bestFit="1" customWidth="1"/>
    <col min="10756" max="10757" width="7.7109375" style="164" customWidth="1"/>
    <col min="10758" max="10758" width="8.140625" style="164" customWidth="1"/>
    <col min="10759" max="10759" width="7.85546875" style="164" bestFit="1" customWidth="1"/>
    <col min="10760" max="10760" width="8.5703125" style="164" bestFit="1" customWidth="1"/>
    <col min="10761" max="10761" width="7.85546875" style="164" bestFit="1" customWidth="1"/>
    <col min="10762" max="10762" width="8.5703125" style="164" bestFit="1" customWidth="1"/>
    <col min="10763" max="10763" width="7.85546875" style="164" bestFit="1" customWidth="1"/>
    <col min="10764" max="10764" width="8.5703125" style="164" bestFit="1" customWidth="1"/>
    <col min="10765" max="10765" width="8.42578125" style="164" bestFit="1" customWidth="1"/>
    <col min="10766" max="10766" width="10" style="164" bestFit="1" customWidth="1"/>
    <col min="10767" max="11006" width="11.42578125" style="164"/>
    <col min="11007" max="11007" width="13.7109375" style="164" customWidth="1"/>
    <col min="11008" max="11008" width="8.5703125" style="164" bestFit="1" customWidth="1"/>
    <col min="11009" max="11009" width="6.5703125" style="164" customWidth="1"/>
    <col min="11010" max="11011" width="7.85546875" style="164" bestFit="1" customWidth="1"/>
    <col min="11012" max="11013" width="7.7109375" style="164" customWidth="1"/>
    <col min="11014" max="11014" width="8.140625" style="164" customWidth="1"/>
    <col min="11015" max="11015" width="7.85546875" style="164" bestFit="1" customWidth="1"/>
    <col min="11016" max="11016" width="8.5703125" style="164" bestFit="1" customWidth="1"/>
    <col min="11017" max="11017" width="7.85546875" style="164" bestFit="1" customWidth="1"/>
    <col min="11018" max="11018" width="8.5703125" style="164" bestFit="1" customWidth="1"/>
    <col min="11019" max="11019" width="7.85546875" style="164" bestFit="1" customWidth="1"/>
    <col min="11020" max="11020" width="8.5703125" style="164" bestFit="1" customWidth="1"/>
    <col min="11021" max="11021" width="8.42578125" style="164" bestFit="1" customWidth="1"/>
    <col min="11022" max="11022" width="10" style="164" bestFit="1" customWidth="1"/>
    <col min="11023" max="11262" width="11.42578125" style="164"/>
    <col min="11263" max="11263" width="13.7109375" style="164" customWidth="1"/>
    <col min="11264" max="11264" width="8.5703125" style="164" bestFit="1" customWidth="1"/>
    <col min="11265" max="11265" width="6.5703125" style="164" customWidth="1"/>
    <col min="11266" max="11267" width="7.85546875" style="164" bestFit="1" customWidth="1"/>
    <col min="11268" max="11269" width="7.7109375" style="164" customWidth="1"/>
    <col min="11270" max="11270" width="8.140625" style="164" customWidth="1"/>
    <col min="11271" max="11271" width="7.85546875" style="164" bestFit="1" customWidth="1"/>
    <col min="11272" max="11272" width="8.5703125" style="164" bestFit="1" customWidth="1"/>
    <col min="11273" max="11273" width="7.85546875" style="164" bestFit="1" customWidth="1"/>
    <col min="11274" max="11274" width="8.5703125" style="164" bestFit="1" customWidth="1"/>
    <col min="11275" max="11275" width="7.85546875" style="164" bestFit="1" customWidth="1"/>
    <col min="11276" max="11276" width="8.5703125" style="164" bestFit="1" customWidth="1"/>
    <col min="11277" max="11277" width="8.42578125" style="164" bestFit="1" customWidth="1"/>
    <col min="11278" max="11278" width="10" style="164" bestFit="1" customWidth="1"/>
    <col min="11279" max="11518" width="11.42578125" style="164"/>
    <col min="11519" max="11519" width="13.7109375" style="164" customWidth="1"/>
    <col min="11520" max="11520" width="8.5703125" style="164" bestFit="1" customWidth="1"/>
    <col min="11521" max="11521" width="6.5703125" style="164" customWidth="1"/>
    <col min="11522" max="11523" width="7.85546875" style="164" bestFit="1" customWidth="1"/>
    <col min="11524" max="11525" width="7.7109375" style="164" customWidth="1"/>
    <col min="11526" max="11526" width="8.140625" style="164" customWidth="1"/>
    <col min="11527" max="11527" width="7.85546875" style="164" bestFit="1" customWidth="1"/>
    <col min="11528" max="11528" width="8.5703125" style="164" bestFit="1" customWidth="1"/>
    <col min="11529" max="11529" width="7.85546875" style="164" bestFit="1" customWidth="1"/>
    <col min="11530" max="11530" width="8.5703125" style="164" bestFit="1" customWidth="1"/>
    <col min="11531" max="11531" width="7.85546875" style="164" bestFit="1" customWidth="1"/>
    <col min="11532" max="11532" width="8.5703125" style="164" bestFit="1" customWidth="1"/>
    <col min="11533" max="11533" width="8.42578125" style="164" bestFit="1" customWidth="1"/>
    <col min="11534" max="11534" width="10" style="164" bestFit="1" customWidth="1"/>
    <col min="11535" max="11774" width="11.42578125" style="164"/>
    <col min="11775" max="11775" width="13.7109375" style="164" customWidth="1"/>
    <col min="11776" max="11776" width="8.5703125" style="164" bestFit="1" customWidth="1"/>
    <col min="11777" max="11777" width="6.5703125" style="164" customWidth="1"/>
    <col min="11778" max="11779" width="7.85546875" style="164" bestFit="1" customWidth="1"/>
    <col min="11780" max="11781" width="7.7109375" style="164" customWidth="1"/>
    <col min="11782" max="11782" width="8.140625" style="164" customWidth="1"/>
    <col min="11783" max="11783" width="7.85546875" style="164" bestFit="1" customWidth="1"/>
    <col min="11784" max="11784" width="8.5703125" style="164" bestFit="1" customWidth="1"/>
    <col min="11785" max="11785" width="7.85546875" style="164" bestFit="1" customWidth="1"/>
    <col min="11786" max="11786" width="8.5703125" style="164" bestFit="1" customWidth="1"/>
    <col min="11787" max="11787" width="7.85546875" style="164" bestFit="1" customWidth="1"/>
    <col min="11788" max="11788" width="8.5703125" style="164" bestFit="1" customWidth="1"/>
    <col min="11789" max="11789" width="8.42578125" style="164" bestFit="1" customWidth="1"/>
    <col min="11790" max="11790" width="10" style="164" bestFit="1" customWidth="1"/>
    <col min="11791" max="12030" width="11.42578125" style="164"/>
    <col min="12031" max="12031" width="13.7109375" style="164" customWidth="1"/>
    <col min="12032" max="12032" width="8.5703125" style="164" bestFit="1" customWidth="1"/>
    <col min="12033" max="12033" width="6.5703125" style="164" customWidth="1"/>
    <col min="12034" max="12035" width="7.85546875" style="164" bestFit="1" customWidth="1"/>
    <col min="12036" max="12037" width="7.7109375" style="164" customWidth="1"/>
    <col min="12038" max="12038" width="8.140625" style="164" customWidth="1"/>
    <col min="12039" max="12039" width="7.85546875" style="164" bestFit="1" customWidth="1"/>
    <col min="12040" max="12040" width="8.5703125" style="164" bestFit="1" customWidth="1"/>
    <col min="12041" max="12041" width="7.85546875" style="164" bestFit="1" customWidth="1"/>
    <col min="12042" max="12042" width="8.5703125" style="164" bestFit="1" customWidth="1"/>
    <col min="12043" max="12043" width="7.85546875" style="164" bestFit="1" customWidth="1"/>
    <col min="12044" max="12044" width="8.5703125" style="164" bestFit="1" customWidth="1"/>
    <col min="12045" max="12045" width="8.42578125" style="164" bestFit="1" customWidth="1"/>
    <col min="12046" max="12046" width="10" style="164" bestFit="1" customWidth="1"/>
    <col min="12047" max="12286" width="11.42578125" style="164"/>
    <col min="12287" max="12287" width="13.7109375" style="164" customWidth="1"/>
    <col min="12288" max="12288" width="8.5703125" style="164" bestFit="1" customWidth="1"/>
    <col min="12289" max="12289" width="6.5703125" style="164" customWidth="1"/>
    <col min="12290" max="12291" width="7.85546875" style="164" bestFit="1" customWidth="1"/>
    <col min="12292" max="12293" width="7.7109375" style="164" customWidth="1"/>
    <col min="12294" max="12294" width="8.140625" style="164" customWidth="1"/>
    <col min="12295" max="12295" width="7.85546875" style="164" bestFit="1" customWidth="1"/>
    <col min="12296" max="12296" width="8.5703125" style="164" bestFit="1" customWidth="1"/>
    <col min="12297" max="12297" width="7.85546875" style="164" bestFit="1" customWidth="1"/>
    <col min="12298" max="12298" width="8.5703125" style="164" bestFit="1" customWidth="1"/>
    <col min="12299" max="12299" width="7.85546875" style="164" bestFit="1" customWidth="1"/>
    <col min="12300" max="12300" width="8.5703125" style="164" bestFit="1" customWidth="1"/>
    <col min="12301" max="12301" width="8.42578125" style="164" bestFit="1" customWidth="1"/>
    <col min="12302" max="12302" width="10" style="164" bestFit="1" customWidth="1"/>
    <col min="12303" max="12542" width="11.42578125" style="164"/>
    <col min="12543" max="12543" width="13.7109375" style="164" customWidth="1"/>
    <col min="12544" max="12544" width="8.5703125" style="164" bestFit="1" customWidth="1"/>
    <col min="12545" max="12545" width="6.5703125" style="164" customWidth="1"/>
    <col min="12546" max="12547" width="7.85546875" style="164" bestFit="1" customWidth="1"/>
    <col min="12548" max="12549" width="7.7109375" style="164" customWidth="1"/>
    <col min="12550" max="12550" width="8.140625" style="164" customWidth="1"/>
    <col min="12551" max="12551" width="7.85546875" style="164" bestFit="1" customWidth="1"/>
    <col min="12552" max="12552" width="8.5703125" style="164" bestFit="1" customWidth="1"/>
    <col min="12553" max="12553" width="7.85546875" style="164" bestFit="1" customWidth="1"/>
    <col min="12554" max="12554" width="8.5703125" style="164" bestFit="1" customWidth="1"/>
    <col min="12555" max="12555" width="7.85546875" style="164" bestFit="1" customWidth="1"/>
    <col min="12556" max="12556" width="8.5703125" style="164" bestFit="1" customWidth="1"/>
    <col min="12557" max="12557" width="8.42578125" style="164" bestFit="1" customWidth="1"/>
    <col min="12558" max="12558" width="10" style="164" bestFit="1" customWidth="1"/>
    <col min="12559" max="12798" width="11.42578125" style="164"/>
    <col min="12799" max="12799" width="13.7109375" style="164" customWidth="1"/>
    <col min="12800" max="12800" width="8.5703125" style="164" bestFit="1" customWidth="1"/>
    <col min="12801" max="12801" width="6.5703125" style="164" customWidth="1"/>
    <col min="12802" max="12803" width="7.85546875" style="164" bestFit="1" customWidth="1"/>
    <col min="12804" max="12805" width="7.7109375" style="164" customWidth="1"/>
    <col min="12806" max="12806" width="8.140625" style="164" customWidth="1"/>
    <col min="12807" max="12807" width="7.85546875" style="164" bestFit="1" customWidth="1"/>
    <col min="12808" max="12808" width="8.5703125" style="164" bestFit="1" customWidth="1"/>
    <col min="12809" max="12809" width="7.85546875" style="164" bestFit="1" customWidth="1"/>
    <col min="12810" max="12810" width="8.5703125" style="164" bestFit="1" customWidth="1"/>
    <col min="12811" max="12811" width="7.85546875" style="164" bestFit="1" customWidth="1"/>
    <col min="12812" max="12812" width="8.5703125" style="164" bestFit="1" customWidth="1"/>
    <col min="12813" max="12813" width="8.42578125" style="164" bestFit="1" customWidth="1"/>
    <col min="12814" max="12814" width="10" style="164" bestFit="1" customWidth="1"/>
    <col min="12815" max="13054" width="11.42578125" style="164"/>
    <col min="13055" max="13055" width="13.7109375" style="164" customWidth="1"/>
    <col min="13056" max="13056" width="8.5703125" style="164" bestFit="1" customWidth="1"/>
    <col min="13057" max="13057" width="6.5703125" style="164" customWidth="1"/>
    <col min="13058" max="13059" width="7.85546875" style="164" bestFit="1" customWidth="1"/>
    <col min="13060" max="13061" width="7.7109375" style="164" customWidth="1"/>
    <col min="13062" max="13062" width="8.140625" style="164" customWidth="1"/>
    <col min="13063" max="13063" width="7.85546875" style="164" bestFit="1" customWidth="1"/>
    <col min="13064" max="13064" width="8.5703125" style="164" bestFit="1" customWidth="1"/>
    <col min="13065" max="13065" width="7.85546875" style="164" bestFit="1" customWidth="1"/>
    <col min="13066" max="13066" width="8.5703125" style="164" bestFit="1" customWidth="1"/>
    <col min="13067" max="13067" width="7.85546875" style="164" bestFit="1" customWidth="1"/>
    <col min="13068" max="13068" width="8.5703125" style="164" bestFit="1" customWidth="1"/>
    <col min="13069" max="13069" width="8.42578125" style="164" bestFit="1" customWidth="1"/>
    <col min="13070" max="13070" width="10" style="164" bestFit="1" customWidth="1"/>
    <col min="13071" max="13310" width="11.42578125" style="164"/>
    <col min="13311" max="13311" width="13.7109375" style="164" customWidth="1"/>
    <col min="13312" max="13312" width="8.5703125" style="164" bestFit="1" customWidth="1"/>
    <col min="13313" max="13313" width="6.5703125" style="164" customWidth="1"/>
    <col min="13314" max="13315" width="7.85546875" style="164" bestFit="1" customWidth="1"/>
    <col min="13316" max="13317" width="7.7109375" style="164" customWidth="1"/>
    <col min="13318" max="13318" width="8.140625" style="164" customWidth="1"/>
    <col min="13319" max="13319" width="7.85546875" style="164" bestFit="1" customWidth="1"/>
    <col min="13320" max="13320" width="8.5703125" style="164" bestFit="1" customWidth="1"/>
    <col min="13321" max="13321" width="7.85546875" style="164" bestFit="1" customWidth="1"/>
    <col min="13322" max="13322" width="8.5703125" style="164" bestFit="1" customWidth="1"/>
    <col min="13323" max="13323" width="7.85546875" style="164" bestFit="1" customWidth="1"/>
    <col min="13324" max="13324" width="8.5703125" style="164" bestFit="1" customWidth="1"/>
    <col min="13325" max="13325" width="8.42578125" style="164" bestFit="1" customWidth="1"/>
    <col min="13326" max="13326" width="10" style="164" bestFit="1" customWidth="1"/>
    <col min="13327" max="13566" width="11.42578125" style="164"/>
    <col min="13567" max="13567" width="13.7109375" style="164" customWidth="1"/>
    <col min="13568" max="13568" width="8.5703125" style="164" bestFit="1" customWidth="1"/>
    <col min="13569" max="13569" width="6.5703125" style="164" customWidth="1"/>
    <col min="13570" max="13571" width="7.85546875" style="164" bestFit="1" customWidth="1"/>
    <col min="13572" max="13573" width="7.7109375" style="164" customWidth="1"/>
    <col min="13574" max="13574" width="8.140625" style="164" customWidth="1"/>
    <col min="13575" max="13575" width="7.85546875" style="164" bestFit="1" customWidth="1"/>
    <col min="13576" max="13576" width="8.5703125" style="164" bestFit="1" customWidth="1"/>
    <col min="13577" max="13577" width="7.85546875" style="164" bestFit="1" customWidth="1"/>
    <col min="13578" max="13578" width="8.5703125" style="164" bestFit="1" customWidth="1"/>
    <col min="13579" max="13579" width="7.85546875" style="164" bestFit="1" customWidth="1"/>
    <col min="13580" max="13580" width="8.5703125" style="164" bestFit="1" customWidth="1"/>
    <col min="13581" max="13581" width="8.42578125" style="164" bestFit="1" customWidth="1"/>
    <col min="13582" max="13582" width="10" style="164" bestFit="1" customWidth="1"/>
    <col min="13583" max="13822" width="11.42578125" style="164"/>
    <col min="13823" max="13823" width="13.7109375" style="164" customWidth="1"/>
    <col min="13824" max="13824" width="8.5703125" style="164" bestFit="1" customWidth="1"/>
    <col min="13825" max="13825" width="6.5703125" style="164" customWidth="1"/>
    <col min="13826" max="13827" width="7.85546875" style="164" bestFit="1" customWidth="1"/>
    <col min="13828" max="13829" width="7.7109375" style="164" customWidth="1"/>
    <col min="13830" max="13830" width="8.140625" style="164" customWidth="1"/>
    <col min="13831" max="13831" width="7.85546875" style="164" bestFit="1" customWidth="1"/>
    <col min="13832" max="13832" width="8.5703125" style="164" bestFit="1" customWidth="1"/>
    <col min="13833" max="13833" width="7.85546875" style="164" bestFit="1" customWidth="1"/>
    <col min="13834" max="13834" width="8.5703125" style="164" bestFit="1" customWidth="1"/>
    <col min="13835" max="13835" width="7.85546875" style="164" bestFit="1" customWidth="1"/>
    <col min="13836" max="13836" width="8.5703125" style="164" bestFit="1" customWidth="1"/>
    <col min="13837" max="13837" width="8.42578125" style="164" bestFit="1" customWidth="1"/>
    <col min="13838" max="13838" width="10" style="164" bestFit="1" customWidth="1"/>
    <col min="13839" max="14078" width="11.42578125" style="164"/>
    <col min="14079" max="14079" width="13.7109375" style="164" customWidth="1"/>
    <col min="14080" max="14080" width="8.5703125" style="164" bestFit="1" customWidth="1"/>
    <col min="14081" max="14081" width="6.5703125" style="164" customWidth="1"/>
    <col min="14082" max="14083" width="7.85546875" style="164" bestFit="1" customWidth="1"/>
    <col min="14084" max="14085" width="7.7109375" style="164" customWidth="1"/>
    <col min="14086" max="14086" width="8.140625" style="164" customWidth="1"/>
    <col min="14087" max="14087" width="7.85546875" style="164" bestFit="1" customWidth="1"/>
    <col min="14088" max="14088" width="8.5703125" style="164" bestFit="1" customWidth="1"/>
    <col min="14089" max="14089" width="7.85546875" style="164" bestFit="1" customWidth="1"/>
    <col min="14090" max="14090" width="8.5703125" style="164" bestFit="1" customWidth="1"/>
    <col min="14091" max="14091" width="7.85546875" style="164" bestFit="1" customWidth="1"/>
    <col min="14092" max="14092" width="8.5703125" style="164" bestFit="1" customWidth="1"/>
    <col min="14093" max="14093" width="8.42578125" style="164" bestFit="1" customWidth="1"/>
    <col min="14094" max="14094" width="10" style="164" bestFit="1" customWidth="1"/>
    <col min="14095" max="14334" width="11.42578125" style="164"/>
    <col min="14335" max="14335" width="13.7109375" style="164" customWidth="1"/>
    <col min="14336" max="14336" width="8.5703125" style="164" bestFit="1" customWidth="1"/>
    <col min="14337" max="14337" width="6.5703125" style="164" customWidth="1"/>
    <col min="14338" max="14339" width="7.85546875" style="164" bestFit="1" customWidth="1"/>
    <col min="14340" max="14341" width="7.7109375" style="164" customWidth="1"/>
    <col min="14342" max="14342" width="8.140625" style="164" customWidth="1"/>
    <col min="14343" max="14343" width="7.85546875" style="164" bestFit="1" customWidth="1"/>
    <col min="14344" max="14344" width="8.5703125" style="164" bestFit="1" customWidth="1"/>
    <col min="14345" max="14345" width="7.85546875" style="164" bestFit="1" customWidth="1"/>
    <col min="14346" max="14346" width="8.5703125" style="164" bestFit="1" customWidth="1"/>
    <col min="14347" max="14347" width="7.85546875" style="164" bestFit="1" customWidth="1"/>
    <col min="14348" max="14348" width="8.5703125" style="164" bestFit="1" customWidth="1"/>
    <col min="14349" max="14349" width="8.42578125" style="164" bestFit="1" customWidth="1"/>
    <col min="14350" max="14350" width="10" style="164" bestFit="1" customWidth="1"/>
    <col min="14351" max="14590" width="11.42578125" style="164"/>
    <col min="14591" max="14591" width="13.7109375" style="164" customWidth="1"/>
    <col min="14592" max="14592" width="8.5703125" style="164" bestFit="1" customWidth="1"/>
    <col min="14593" max="14593" width="6.5703125" style="164" customWidth="1"/>
    <col min="14594" max="14595" width="7.85546875" style="164" bestFit="1" customWidth="1"/>
    <col min="14596" max="14597" width="7.7109375" style="164" customWidth="1"/>
    <col min="14598" max="14598" width="8.140625" style="164" customWidth="1"/>
    <col min="14599" max="14599" width="7.85546875" style="164" bestFit="1" customWidth="1"/>
    <col min="14600" max="14600" width="8.5703125" style="164" bestFit="1" customWidth="1"/>
    <col min="14601" max="14601" width="7.85546875" style="164" bestFit="1" customWidth="1"/>
    <col min="14602" max="14602" width="8.5703125" style="164" bestFit="1" customWidth="1"/>
    <col min="14603" max="14603" width="7.85546875" style="164" bestFit="1" customWidth="1"/>
    <col min="14604" max="14604" width="8.5703125" style="164" bestFit="1" customWidth="1"/>
    <col min="14605" max="14605" width="8.42578125" style="164" bestFit="1" customWidth="1"/>
    <col min="14606" max="14606" width="10" style="164" bestFit="1" customWidth="1"/>
    <col min="14607" max="14846" width="11.42578125" style="164"/>
    <col min="14847" max="14847" width="13.7109375" style="164" customWidth="1"/>
    <col min="14848" max="14848" width="8.5703125" style="164" bestFit="1" customWidth="1"/>
    <col min="14849" max="14849" width="6.5703125" style="164" customWidth="1"/>
    <col min="14850" max="14851" width="7.85546875" style="164" bestFit="1" customWidth="1"/>
    <col min="14852" max="14853" width="7.7109375" style="164" customWidth="1"/>
    <col min="14854" max="14854" width="8.140625" style="164" customWidth="1"/>
    <col min="14855" max="14855" width="7.85546875" style="164" bestFit="1" customWidth="1"/>
    <col min="14856" max="14856" width="8.5703125" style="164" bestFit="1" customWidth="1"/>
    <col min="14857" max="14857" width="7.85546875" style="164" bestFit="1" customWidth="1"/>
    <col min="14858" max="14858" width="8.5703125" style="164" bestFit="1" customWidth="1"/>
    <col min="14859" max="14859" width="7.85546875" style="164" bestFit="1" customWidth="1"/>
    <col min="14860" max="14860" width="8.5703125" style="164" bestFit="1" customWidth="1"/>
    <col min="14861" max="14861" width="8.42578125" style="164" bestFit="1" customWidth="1"/>
    <col min="14862" max="14862" width="10" style="164" bestFit="1" customWidth="1"/>
    <col min="14863" max="15102" width="11.42578125" style="164"/>
    <col min="15103" max="15103" width="13.7109375" style="164" customWidth="1"/>
    <col min="15104" max="15104" width="8.5703125" style="164" bestFit="1" customWidth="1"/>
    <col min="15105" max="15105" width="6.5703125" style="164" customWidth="1"/>
    <col min="15106" max="15107" width="7.85546875" style="164" bestFit="1" customWidth="1"/>
    <col min="15108" max="15109" width="7.7109375" style="164" customWidth="1"/>
    <col min="15110" max="15110" width="8.140625" style="164" customWidth="1"/>
    <col min="15111" max="15111" width="7.85546875" style="164" bestFit="1" customWidth="1"/>
    <col min="15112" max="15112" width="8.5703125" style="164" bestFit="1" customWidth="1"/>
    <col min="15113" max="15113" width="7.85546875" style="164" bestFit="1" customWidth="1"/>
    <col min="15114" max="15114" width="8.5703125" style="164" bestFit="1" customWidth="1"/>
    <col min="15115" max="15115" width="7.85546875" style="164" bestFit="1" customWidth="1"/>
    <col min="15116" max="15116" width="8.5703125" style="164" bestFit="1" customWidth="1"/>
    <col min="15117" max="15117" width="8.42578125" style="164" bestFit="1" customWidth="1"/>
    <col min="15118" max="15118" width="10" style="164" bestFit="1" customWidth="1"/>
    <col min="15119" max="15358" width="11.42578125" style="164"/>
    <col min="15359" max="15359" width="13.7109375" style="164" customWidth="1"/>
    <col min="15360" max="15360" width="8.5703125" style="164" bestFit="1" customWidth="1"/>
    <col min="15361" max="15361" width="6.5703125" style="164" customWidth="1"/>
    <col min="15362" max="15363" width="7.85546875" style="164" bestFit="1" customWidth="1"/>
    <col min="15364" max="15365" width="7.7109375" style="164" customWidth="1"/>
    <col min="15366" max="15366" width="8.140625" style="164" customWidth="1"/>
    <col min="15367" max="15367" width="7.85546875" style="164" bestFit="1" customWidth="1"/>
    <col min="15368" max="15368" width="8.5703125" style="164" bestFit="1" customWidth="1"/>
    <col min="15369" max="15369" width="7.85546875" style="164" bestFit="1" customWidth="1"/>
    <col min="15370" max="15370" width="8.5703125" style="164" bestFit="1" customWidth="1"/>
    <col min="15371" max="15371" width="7.85546875" style="164" bestFit="1" customWidth="1"/>
    <col min="15372" max="15372" width="8.5703125" style="164" bestFit="1" customWidth="1"/>
    <col min="15373" max="15373" width="8.42578125" style="164" bestFit="1" customWidth="1"/>
    <col min="15374" max="15374" width="10" style="164" bestFit="1" customWidth="1"/>
    <col min="15375" max="15614" width="11.42578125" style="164"/>
    <col min="15615" max="15615" width="13.7109375" style="164" customWidth="1"/>
    <col min="15616" max="15616" width="8.5703125" style="164" bestFit="1" customWidth="1"/>
    <col min="15617" max="15617" width="6.5703125" style="164" customWidth="1"/>
    <col min="15618" max="15619" width="7.85546875" style="164" bestFit="1" customWidth="1"/>
    <col min="15620" max="15621" width="7.7109375" style="164" customWidth="1"/>
    <col min="15622" max="15622" width="8.140625" style="164" customWidth="1"/>
    <col min="15623" max="15623" width="7.85546875" style="164" bestFit="1" customWidth="1"/>
    <col min="15624" max="15624" width="8.5703125" style="164" bestFit="1" customWidth="1"/>
    <col min="15625" max="15625" width="7.85546875" style="164" bestFit="1" customWidth="1"/>
    <col min="15626" max="15626" width="8.5703125" style="164" bestFit="1" customWidth="1"/>
    <col min="15627" max="15627" width="7.85546875" style="164" bestFit="1" customWidth="1"/>
    <col min="15628" max="15628" width="8.5703125" style="164" bestFit="1" customWidth="1"/>
    <col min="15629" max="15629" width="8.42578125" style="164" bestFit="1" customWidth="1"/>
    <col min="15630" max="15630" width="10" style="164" bestFit="1" customWidth="1"/>
    <col min="15631" max="15870" width="11.42578125" style="164"/>
    <col min="15871" max="15871" width="13.7109375" style="164" customWidth="1"/>
    <col min="15872" max="15872" width="8.5703125" style="164" bestFit="1" customWidth="1"/>
    <col min="15873" max="15873" width="6.5703125" style="164" customWidth="1"/>
    <col min="15874" max="15875" width="7.85546875" style="164" bestFit="1" customWidth="1"/>
    <col min="15876" max="15877" width="7.7109375" style="164" customWidth="1"/>
    <col min="15878" max="15878" width="8.140625" style="164" customWidth="1"/>
    <col min="15879" max="15879" width="7.85546875" style="164" bestFit="1" customWidth="1"/>
    <col min="15880" max="15880" width="8.5703125" style="164" bestFit="1" customWidth="1"/>
    <col min="15881" max="15881" width="7.85546875" style="164" bestFit="1" customWidth="1"/>
    <col min="15882" max="15882" width="8.5703125" style="164" bestFit="1" customWidth="1"/>
    <col min="15883" max="15883" width="7.85546875" style="164" bestFit="1" customWidth="1"/>
    <col min="15884" max="15884" width="8.5703125" style="164" bestFit="1" customWidth="1"/>
    <col min="15885" max="15885" width="8.42578125" style="164" bestFit="1" customWidth="1"/>
    <col min="15886" max="15886" width="10" style="164" bestFit="1" customWidth="1"/>
    <col min="15887" max="16126" width="11.42578125" style="164"/>
    <col min="16127" max="16127" width="13.7109375" style="164" customWidth="1"/>
    <col min="16128" max="16128" width="8.5703125" style="164" bestFit="1" customWidth="1"/>
    <col min="16129" max="16129" width="6.5703125" style="164" customWidth="1"/>
    <col min="16130" max="16131" width="7.85546875" style="164" bestFit="1" customWidth="1"/>
    <col min="16132" max="16133" width="7.7109375" style="164" customWidth="1"/>
    <col min="16134" max="16134" width="8.140625" style="164" customWidth="1"/>
    <col min="16135" max="16135" width="7.85546875" style="164" bestFit="1" customWidth="1"/>
    <col min="16136" max="16136" width="8.5703125" style="164" bestFit="1" customWidth="1"/>
    <col min="16137" max="16137" width="7.85546875" style="164" bestFit="1" customWidth="1"/>
    <col min="16138" max="16138" width="8.5703125" style="164" bestFit="1" customWidth="1"/>
    <col min="16139" max="16139" width="7.85546875" style="164" bestFit="1" customWidth="1"/>
    <col min="16140" max="16140" width="8.5703125" style="164" bestFit="1" customWidth="1"/>
    <col min="16141" max="16141" width="8.42578125" style="164" bestFit="1" customWidth="1"/>
    <col min="16142" max="16142" width="10" style="164" bestFit="1" customWidth="1"/>
    <col min="16143" max="16384" width="11.42578125" style="164"/>
  </cols>
  <sheetData>
    <row r="1" spans="1:30" ht="30.75" customHeight="1" x14ac:dyDescent="0.2">
      <c r="A1" s="299" t="s">
        <v>168</v>
      </c>
      <c r="B1" s="299"/>
      <c r="C1" s="299"/>
      <c r="D1" s="299"/>
      <c r="E1" s="299"/>
      <c r="F1" s="299"/>
      <c r="G1" s="299"/>
      <c r="H1" s="299"/>
      <c r="I1" s="299"/>
      <c r="J1" s="299"/>
      <c r="K1" s="299"/>
      <c r="L1" s="299"/>
      <c r="M1" s="299"/>
    </row>
    <row r="2" spans="1:30" s="4" customFormat="1" ht="21.75" customHeight="1" x14ac:dyDescent="0.25">
      <c r="A2" s="300" t="s">
        <v>147</v>
      </c>
      <c r="B2" s="295">
        <v>2007</v>
      </c>
      <c r="C2" s="296"/>
      <c r="D2" s="296"/>
      <c r="E2" s="295">
        <v>2008</v>
      </c>
      <c r="F2" s="296"/>
      <c r="G2" s="296"/>
      <c r="H2" s="295">
        <v>2009</v>
      </c>
      <c r="I2" s="296"/>
      <c r="J2" s="296"/>
      <c r="K2" s="295">
        <v>2010</v>
      </c>
      <c r="L2" s="296"/>
      <c r="M2" s="296"/>
      <c r="N2" s="295">
        <v>2011</v>
      </c>
      <c r="O2" s="296"/>
      <c r="P2" s="296"/>
      <c r="Q2" s="295">
        <v>2012</v>
      </c>
      <c r="R2" s="296"/>
      <c r="S2" s="296"/>
      <c r="T2" s="295" t="s">
        <v>148</v>
      </c>
      <c r="U2" s="296"/>
      <c r="V2" s="296"/>
      <c r="W2" s="295" t="s">
        <v>149</v>
      </c>
      <c r="X2" s="296"/>
      <c r="Y2" s="296"/>
      <c r="Z2" s="297" t="s">
        <v>52</v>
      </c>
      <c r="AA2" s="297" t="s">
        <v>169</v>
      </c>
    </row>
    <row r="3" spans="1:30" s="4" customFormat="1" ht="45" x14ac:dyDescent="0.25">
      <c r="A3" s="301"/>
      <c r="B3" s="237" t="s">
        <v>150</v>
      </c>
      <c r="C3" s="238" t="s">
        <v>167</v>
      </c>
      <c r="D3" s="239" t="s">
        <v>193</v>
      </c>
      <c r="E3" s="237" t="s">
        <v>150</v>
      </c>
      <c r="F3" s="238" t="s">
        <v>167</v>
      </c>
      <c r="G3" s="239" t="s">
        <v>193</v>
      </c>
      <c r="H3" s="237" t="s">
        <v>150</v>
      </c>
      <c r="I3" s="238" t="s">
        <v>167</v>
      </c>
      <c r="J3" s="239" t="s">
        <v>193</v>
      </c>
      <c r="K3" s="237" t="s">
        <v>150</v>
      </c>
      <c r="L3" s="238" t="s">
        <v>167</v>
      </c>
      <c r="M3" s="239" t="s">
        <v>193</v>
      </c>
      <c r="N3" s="237" t="s">
        <v>150</v>
      </c>
      <c r="O3" s="238" t="s">
        <v>167</v>
      </c>
      <c r="P3" s="239" t="s">
        <v>193</v>
      </c>
      <c r="Q3" s="237" t="s">
        <v>150</v>
      </c>
      <c r="R3" s="238" t="s">
        <v>167</v>
      </c>
      <c r="S3" s="239" t="s">
        <v>193</v>
      </c>
      <c r="T3" s="237" t="s">
        <v>150</v>
      </c>
      <c r="U3" s="238" t="s">
        <v>167</v>
      </c>
      <c r="V3" s="239" t="s">
        <v>193</v>
      </c>
      <c r="W3" s="237" t="s">
        <v>150</v>
      </c>
      <c r="X3" s="238" t="s">
        <v>167</v>
      </c>
      <c r="Y3" s="239" t="s">
        <v>193</v>
      </c>
      <c r="Z3" s="298"/>
      <c r="AA3" s="298"/>
      <c r="AC3" s="240"/>
      <c r="AD3" s="200"/>
    </row>
    <row r="4" spans="1:30" s="4" customFormat="1" ht="35.25" customHeight="1" x14ac:dyDescent="0.25">
      <c r="A4" s="241" t="s">
        <v>151</v>
      </c>
      <c r="B4" s="242">
        <v>126.8271</v>
      </c>
      <c r="C4" s="243">
        <v>6.5183275941820398</v>
      </c>
      <c r="D4" s="244">
        <v>29.364922435749019</v>
      </c>
      <c r="E4" s="242">
        <v>127.5578</v>
      </c>
      <c r="F4" s="243">
        <v>6.3913117546848381</v>
      </c>
      <c r="G4" s="244">
        <v>28.277056085125245</v>
      </c>
      <c r="H4" s="242">
        <v>129.62</v>
      </c>
      <c r="I4" s="243">
        <v>6.6848891181021148</v>
      </c>
      <c r="J4" s="244">
        <v>27.857296367934666</v>
      </c>
      <c r="K4" s="242">
        <v>132.214</v>
      </c>
      <c r="L4" s="243">
        <v>6.6156617463097325</v>
      </c>
      <c r="M4" s="244">
        <v>26.17580677093645</v>
      </c>
      <c r="N4" s="242">
        <v>133.34399999999999</v>
      </c>
      <c r="O4" s="243">
        <v>6.4752100228232887</v>
      </c>
      <c r="P4" s="244">
        <v>27.861262014208105</v>
      </c>
      <c r="Q4" s="242">
        <v>135.065</v>
      </c>
      <c r="R4" s="243">
        <v>6.4590406962842533</v>
      </c>
      <c r="S4" s="244">
        <v>27.779720279720284</v>
      </c>
      <c r="T4" s="242">
        <v>136.023</v>
      </c>
      <c r="U4" s="243">
        <v>6.4353030231347876</v>
      </c>
      <c r="V4" s="244">
        <v>27.890711502973137</v>
      </c>
      <c r="W4" s="242">
        <v>136.727</v>
      </c>
      <c r="X4" s="243">
        <v>6.4118833239542301</v>
      </c>
      <c r="Y4" s="244">
        <v>27.632892614764003</v>
      </c>
      <c r="Z4" s="245">
        <v>0.51755953037353475</v>
      </c>
      <c r="AA4" s="245">
        <v>1.073301880182731</v>
      </c>
      <c r="AB4" s="185"/>
      <c r="AC4" s="246"/>
      <c r="AD4" s="246"/>
    </row>
    <row r="5" spans="1:30" s="4" customFormat="1" ht="15" x14ac:dyDescent="0.25">
      <c r="A5" s="247" t="s">
        <v>152</v>
      </c>
      <c r="B5" s="248">
        <v>116.6</v>
      </c>
      <c r="C5" s="249">
        <v>5.9927018553733866</v>
      </c>
      <c r="D5" s="250">
        <v>29.2964824120603</v>
      </c>
      <c r="E5" s="248">
        <v>117.4</v>
      </c>
      <c r="F5" s="249">
        <v>5.882352941176471</v>
      </c>
      <c r="G5" s="250">
        <v>27.866128649418464</v>
      </c>
      <c r="H5" s="248">
        <v>117.9</v>
      </c>
      <c r="I5" s="249">
        <v>6.080453842186694</v>
      </c>
      <c r="J5" s="250">
        <v>27.197231833910035</v>
      </c>
      <c r="K5" s="248">
        <v>116.9</v>
      </c>
      <c r="L5" s="249">
        <v>5.8493870402802104</v>
      </c>
      <c r="M5" s="250">
        <v>24.2279792746114</v>
      </c>
      <c r="N5" s="248">
        <v>117.1</v>
      </c>
      <c r="O5" s="249">
        <v>5.6863982906812982</v>
      </c>
      <c r="P5" s="250">
        <v>26.296878508870424</v>
      </c>
      <c r="Q5" s="248">
        <v>118.3</v>
      </c>
      <c r="R5" s="249">
        <v>5.6573095499976089</v>
      </c>
      <c r="S5" s="250">
        <v>26.213161976512296</v>
      </c>
      <c r="T5" s="248">
        <v>118.9</v>
      </c>
      <c r="U5" s="249">
        <v>5.6252069830155662</v>
      </c>
      <c r="V5" s="250">
        <v>26.103183315038418</v>
      </c>
      <c r="W5" s="248">
        <v>119.3</v>
      </c>
      <c r="X5" s="249">
        <v>5.5946351528793841</v>
      </c>
      <c r="Y5" s="249">
        <v>25.752277338859386</v>
      </c>
      <c r="Z5" s="251">
        <v>0.3364171572750152</v>
      </c>
      <c r="AA5" s="251">
        <v>0.23636934412183397</v>
      </c>
      <c r="AB5" s="185"/>
      <c r="AC5" s="246"/>
      <c r="AD5" s="246"/>
    </row>
    <row r="6" spans="1:30" s="4" customFormat="1" ht="39.75" customHeight="1" x14ac:dyDescent="0.25">
      <c r="A6" s="252" t="s">
        <v>153</v>
      </c>
      <c r="B6" s="242">
        <v>60.242800000000003</v>
      </c>
      <c r="C6" s="243">
        <v>3.0962018810710799</v>
      </c>
      <c r="D6" s="244">
        <v>28.164001870032724</v>
      </c>
      <c r="E6" s="242">
        <v>64.321600000000004</v>
      </c>
      <c r="F6" s="243">
        <v>3.2228479807595951</v>
      </c>
      <c r="G6" s="244">
        <v>28.817921146953406</v>
      </c>
      <c r="H6" s="242">
        <v>67.045000000000002</v>
      </c>
      <c r="I6" s="243">
        <v>3.4577101598762248</v>
      </c>
      <c r="J6" s="244">
        <v>29.061551798872998</v>
      </c>
      <c r="K6" s="242">
        <v>68.858999999999995</v>
      </c>
      <c r="L6" s="243">
        <v>3.4455341506129598</v>
      </c>
      <c r="M6" s="244">
        <v>29.964751958224539</v>
      </c>
      <c r="N6" s="242">
        <v>70.302000000000007</v>
      </c>
      <c r="O6" s="243">
        <v>3.4138785024037297</v>
      </c>
      <c r="P6" s="244">
        <v>29.877603059923501</v>
      </c>
      <c r="Q6" s="242">
        <v>72.512</v>
      </c>
      <c r="R6" s="243">
        <v>3.4676486059968439</v>
      </c>
      <c r="S6" s="244">
        <v>29.742411812961443</v>
      </c>
      <c r="T6" s="242">
        <v>74.816000000000003</v>
      </c>
      <c r="U6" s="243">
        <v>3.5395751525760524</v>
      </c>
      <c r="V6" s="244">
        <v>29.688888888888894</v>
      </c>
      <c r="W6" s="242">
        <v>77.766000000000005</v>
      </c>
      <c r="X6" s="243">
        <v>3.6468767585818798</v>
      </c>
      <c r="Y6" s="243">
        <v>30.92062886179832</v>
      </c>
      <c r="Z6" s="253">
        <v>3.9430068434559429</v>
      </c>
      <c r="AA6" s="253">
        <v>3.0112537917877935</v>
      </c>
      <c r="AB6" s="185"/>
      <c r="AC6" s="246"/>
      <c r="AD6" s="246"/>
    </row>
    <row r="7" spans="1:30" s="4" customFormat="1" ht="25.5" customHeight="1" x14ac:dyDescent="0.25">
      <c r="A7" s="254" t="s">
        <v>154</v>
      </c>
      <c r="B7" s="248" t="s">
        <v>165</v>
      </c>
      <c r="C7" s="249" t="s">
        <v>165</v>
      </c>
      <c r="D7" s="255" t="s">
        <v>165</v>
      </c>
      <c r="E7" s="248" t="s">
        <v>165</v>
      </c>
      <c r="F7" s="249" t="s">
        <v>165</v>
      </c>
      <c r="G7" s="255" t="s">
        <v>165</v>
      </c>
      <c r="H7" s="248">
        <v>53.5</v>
      </c>
      <c r="I7" s="249">
        <v>2.7591542031975247</v>
      </c>
      <c r="J7" s="255">
        <v>25.259678942398487</v>
      </c>
      <c r="K7" s="248">
        <v>54.9</v>
      </c>
      <c r="L7" s="249">
        <v>2.747060295221416</v>
      </c>
      <c r="M7" s="255">
        <v>26.130414088529268</v>
      </c>
      <c r="N7" s="248">
        <v>56.3</v>
      </c>
      <c r="O7" s="249">
        <v>2.7339387170397704</v>
      </c>
      <c r="P7" s="255">
        <v>26.125290023201853</v>
      </c>
      <c r="Q7" s="248">
        <v>58.1</v>
      </c>
      <c r="R7" s="249">
        <v>2.7784419683420212</v>
      </c>
      <c r="S7" s="255">
        <v>26.042133572389066</v>
      </c>
      <c r="T7" s="248">
        <v>60.1</v>
      </c>
      <c r="U7" s="249">
        <v>2.8433552538203153</v>
      </c>
      <c r="V7" s="255">
        <v>26.051148677936713</v>
      </c>
      <c r="W7" s="248">
        <v>62.518000000000001</v>
      </c>
      <c r="X7" s="249">
        <v>2.9318139185893828</v>
      </c>
      <c r="Y7" s="249">
        <v>27.231822003075223</v>
      </c>
      <c r="Z7" s="256">
        <v>4.0232945091514205</v>
      </c>
      <c r="AA7" s="256">
        <v>3.1644955270831776</v>
      </c>
      <c r="AB7" s="185"/>
      <c r="AC7" s="246"/>
      <c r="AD7" s="246"/>
    </row>
    <row r="8" spans="1:30" s="4" customFormat="1" ht="33.75" customHeight="1" x14ac:dyDescent="0.25">
      <c r="A8" s="241" t="s">
        <v>155</v>
      </c>
      <c r="B8" s="242">
        <v>53.506900000000002</v>
      </c>
      <c r="C8" s="243">
        <v>2.7500077093077042</v>
      </c>
      <c r="D8" s="244">
        <v>11.559062432490821</v>
      </c>
      <c r="E8" s="242">
        <v>54.741900000000001</v>
      </c>
      <c r="F8" s="243">
        <v>2.7428549954905299</v>
      </c>
      <c r="G8" s="244">
        <v>11.495569088618227</v>
      </c>
      <c r="H8" s="242">
        <v>57.442</v>
      </c>
      <c r="I8" s="243">
        <v>2.9624548736462093</v>
      </c>
      <c r="J8" s="244">
        <v>11.555421444377387</v>
      </c>
      <c r="K8" s="242">
        <v>58.771000000000001</v>
      </c>
      <c r="L8" s="243">
        <v>2.9407555666750063</v>
      </c>
      <c r="M8" s="244">
        <v>11.39856477889837</v>
      </c>
      <c r="N8" s="242">
        <v>59.988</v>
      </c>
      <c r="O8" s="243">
        <v>2.9130286990725001</v>
      </c>
      <c r="P8" s="244">
        <v>11.267468069120962</v>
      </c>
      <c r="Q8" s="242">
        <v>61.055999999999997</v>
      </c>
      <c r="R8" s="243">
        <v>2.9198029745110232</v>
      </c>
      <c r="S8" s="244">
        <v>11.09907289583712</v>
      </c>
      <c r="T8" s="242">
        <v>62.415999999999997</v>
      </c>
      <c r="U8" s="243">
        <v>2.9529261484600466</v>
      </c>
      <c r="V8" s="244">
        <v>11.074520936834634</v>
      </c>
      <c r="W8" s="242">
        <v>63.710999999999999</v>
      </c>
      <c r="X8" s="243">
        <v>2.9877602701181765</v>
      </c>
      <c r="Y8" s="243">
        <v>11.080674952258709</v>
      </c>
      <c r="Z8" s="257">
        <v>2.0747885157651913</v>
      </c>
      <c r="AA8" s="257">
        <v>2.0932369799236961</v>
      </c>
      <c r="AB8" s="185"/>
      <c r="AC8" s="246"/>
      <c r="AD8" s="246"/>
    </row>
    <row r="9" spans="1:30" s="4" customFormat="1" ht="23.25" customHeight="1" x14ac:dyDescent="0.25">
      <c r="A9" s="258" t="s">
        <v>196</v>
      </c>
      <c r="B9" s="248" t="s">
        <v>165</v>
      </c>
      <c r="C9" s="249" t="s">
        <v>165</v>
      </c>
      <c r="D9" s="255" t="s">
        <v>165</v>
      </c>
      <c r="E9" s="248" t="s">
        <v>165</v>
      </c>
      <c r="F9" s="249" t="s">
        <v>165</v>
      </c>
      <c r="G9" s="255" t="s">
        <v>165</v>
      </c>
      <c r="H9" s="248">
        <v>47.6</v>
      </c>
      <c r="I9" s="249">
        <v>2.4548736462093865</v>
      </c>
      <c r="J9" s="255">
        <v>60.025220680958391</v>
      </c>
      <c r="K9" s="248">
        <v>49</v>
      </c>
      <c r="L9" s="249">
        <v>2.4518388791593697</v>
      </c>
      <c r="M9" s="255">
        <v>59.610705596107053</v>
      </c>
      <c r="N9" s="248">
        <v>50</v>
      </c>
      <c r="O9" s="249">
        <v>2.4280095177973098</v>
      </c>
      <c r="P9" s="255">
        <v>58.754406580493544</v>
      </c>
      <c r="Q9" s="248">
        <v>51.1</v>
      </c>
      <c r="R9" s="249">
        <v>2.4436899239634644</v>
      </c>
      <c r="S9" s="255">
        <v>58.53379152348225</v>
      </c>
      <c r="T9" s="248">
        <v>52.4</v>
      </c>
      <c r="U9" s="249">
        <v>2.479065146425699</v>
      </c>
      <c r="V9" s="255">
        <v>59.41043083900226</v>
      </c>
      <c r="W9" s="248">
        <v>53.680999999999997</v>
      </c>
      <c r="X9" s="249">
        <v>2.5173982367285683</v>
      </c>
      <c r="Y9" s="249">
        <v>59.59787725375255</v>
      </c>
      <c r="Z9" s="251">
        <v>2.4446564885496125</v>
      </c>
      <c r="AA9" s="251">
        <v>2.433669064530064</v>
      </c>
      <c r="AB9" s="185"/>
      <c r="AC9" s="246"/>
      <c r="AD9" s="246"/>
    </row>
    <row r="10" spans="1:30" s="4" customFormat="1" ht="39.75" customHeight="1" x14ac:dyDescent="0.25">
      <c r="A10" s="252" t="s">
        <v>156</v>
      </c>
      <c r="B10" s="259">
        <v>240.57680000000002</v>
      </c>
      <c r="C10" s="260">
        <v>12.364537184560827</v>
      </c>
      <c r="D10" s="261">
        <v>23.674158630190909</v>
      </c>
      <c r="E10" s="259">
        <v>246.62130000000002</v>
      </c>
      <c r="F10" s="260">
        <v>12.357014730934965</v>
      </c>
      <c r="G10" s="261">
        <v>23.318958018154316</v>
      </c>
      <c r="H10" s="259">
        <v>254.10700000000003</v>
      </c>
      <c r="I10" s="260">
        <v>13.10505415162455</v>
      </c>
      <c r="J10" s="261">
        <v>23.088042885698716</v>
      </c>
      <c r="K10" s="259">
        <v>259.84399999999999</v>
      </c>
      <c r="L10" s="260">
        <v>13.001951463597697</v>
      </c>
      <c r="M10" s="261">
        <v>23.03581560283688</v>
      </c>
      <c r="N10" s="259">
        <v>263.63400000000001</v>
      </c>
      <c r="O10" s="260">
        <v>12.80211722429952</v>
      </c>
      <c r="P10" s="261">
        <v>22.89483282674772</v>
      </c>
      <c r="Q10" s="259">
        <v>268.63299999999998</v>
      </c>
      <c r="R10" s="260">
        <v>12.846492276792118</v>
      </c>
      <c r="S10" s="261">
        <v>22.661801923401381</v>
      </c>
      <c r="T10" s="259">
        <v>273.255</v>
      </c>
      <c r="U10" s="260">
        <v>12.927804324170886</v>
      </c>
      <c r="V10" s="261">
        <v>22.61670253269326</v>
      </c>
      <c r="W10" s="259">
        <v>278.20400000000001</v>
      </c>
      <c r="X10" s="260">
        <v>13.046520352654287</v>
      </c>
      <c r="Y10" s="260">
        <v>22.684494368096701</v>
      </c>
      <c r="Z10" s="253">
        <v>1.8111287991070757</v>
      </c>
      <c r="AA10" s="253">
        <v>1.8285004298300489</v>
      </c>
      <c r="AB10" s="185"/>
      <c r="AC10" s="246"/>
      <c r="AD10" s="246"/>
    </row>
    <row r="11" spans="1:30" s="4" customFormat="1" ht="39.75" customHeight="1" x14ac:dyDescent="0.25">
      <c r="A11" s="262" t="s">
        <v>157</v>
      </c>
      <c r="B11" s="263">
        <v>1945.7</v>
      </c>
      <c r="C11" s="264">
        <v>100</v>
      </c>
      <c r="D11" s="250" t="s">
        <v>36</v>
      </c>
      <c r="E11" s="263">
        <v>1995.8</v>
      </c>
      <c r="F11" s="264">
        <v>100</v>
      </c>
      <c r="G11" s="250" t="s">
        <v>36</v>
      </c>
      <c r="H11" s="263">
        <v>1939</v>
      </c>
      <c r="I11" s="264">
        <v>100</v>
      </c>
      <c r="J11" s="250" t="s">
        <v>36</v>
      </c>
      <c r="K11" s="263">
        <v>1998.5</v>
      </c>
      <c r="L11" s="264">
        <v>100</v>
      </c>
      <c r="M11" s="250" t="s">
        <v>36</v>
      </c>
      <c r="N11" s="263">
        <v>2059.3000000000002</v>
      </c>
      <c r="O11" s="264">
        <v>100</v>
      </c>
      <c r="P11" s="250" t="s">
        <v>36</v>
      </c>
      <c r="Q11" s="263">
        <v>2086.9</v>
      </c>
      <c r="R11" s="264">
        <v>100</v>
      </c>
      <c r="S11" s="250" t="s">
        <v>36</v>
      </c>
      <c r="T11" s="263">
        <v>2116.6</v>
      </c>
      <c r="U11" s="264">
        <v>100</v>
      </c>
      <c r="V11" s="250" t="s">
        <v>36</v>
      </c>
      <c r="W11" s="263">
        <v>2132.4</v>
      </c>
      <c r="X11" s="264">
        <v>100</v>
      </c>
      <c r="Y11" s="264" t="s">
        <v>36</v>
      </c>
      <c r="Z11" s="265">
        <v>0.74648020410092997</v>
      </c>
      <c r="AA11" s="265">
        <v>1.9197085199621267</v>
      </c>
      <c r="AB11" s="185"/>
    </row>
    <row r="12" spans="1:30" s="4" customFormat="1" ht="15" x14ac:dyDescent="0.25">
      <c r="A12" s="289" t="s">
        <v>158</v>
      </c>
      <c r="B12" s="289"/>
      <c r="C12" s="289"/>
      <c r="D12" s="289"/>
      <c r="E12" s="289"/>
      <c r="F12" s="289"/>
      <c r="G12" s="289"/>
      <c r="H12" s="289"/>
      <c r="I12" s="289"/>
      <c r="J12" s="289"/>
      <c r="K12" s="289"/>
      <c r="L12" s="289"/>
      <c r="M12" s="289"/>
      <c r="N12" s="289"/>
      <c r="O12" s="289"/>
      <c r="P12" s="289"/>
    </row>
    <row r="13" spans="1:30" s="4" customFormat="1" ht="15" x14ac:dyDescent="0.25">
      <c r="A13" s="283" t="s">
        <v>164</v>
      </c>
      <c r="B13" s="283"/>
      <c r="C13" s="283"/>
      <c r="D13" s="283"/>
      <c r="E13" s="283"/>
      <c r="F13" s="283"/>
      <c r="G13" s="283"/>
      <c r="H13" s="283"/>
      <c r="I13" s="283"/>
      <c r="J13" s="283"/>
      <c r="K13" s="283"/>
      <c r="L13" s="283"/>
      <c r="M13" s="283"/>
      <c r="N13" s="283"/>
      <c r="O13" s="283"/>
      <c r="P13" s="283"/>
    </row>
    <row r="14" spans="1:30" s="4" customFormat="1" ht="15" x14ac:dyDescent="0.25">
      <c r="A14" s="199" t="s">
        <v>159</v>
      </c>
      <c r="B14" s="199"/>
      <c r="C14" s="199"/>
      <c r="D14" s="199"/>
      <c r="E14" s="199"/>
      <c r="F14" s="199"/>
      <c r="G14" s="153"/>
      <c r="H14" s="199"/>
      <c r="I14" s="199"/>
      <c r="J14" s="199"/>
      <c r="K14" s="199"/>
      <c r="L14" s="199"/>
      <c r="M14" s="199"/>
      <c r="N14" s="199"/>
      <c r="O14" s="199"/>
      <c r="P14" s="199"/>
    </row>
    <row r="15" spans="1:30" s="4" customFormat="1" ht="15" x14ac:dyDescent="0.25">
      <c r="A15" s="199" t="s">
        <v>160</v>
      </c>
      <c r="B15" s="199"/>
      <c r="C15" s="199"/>
      <c r="D15" s="199"/>
      <c r="E15" s="199"/>
      <c r="F15" s="199"/>
      <c r="G15" s="153"/>
      <c r="H15" s="199"/>
      <c r="I15" s="199"/>
      <c r="J15" s="199"/>
      <c r="K15" s="199"/>
      <c r="L15" s="199"/>
      <c r="M15" s="199"/>
      <c r="N15" s="199"/>
      <c r="O15" s="199"/>
      <c r="P15" s="199"/>
    </row>
    <row r="16" spans="1:30" s="4" customFormat="1" ht="15" x14ac:dyDescent="0.25">
      <c r="A16" s="201" t="s">
        <v>194</v>
      </c>
      <c r="B16" s="201"/>
      <c r="C16" s="201"/>
      <c r="D16" s="201"/>
      <c r="E16" s="201"/>
      <c r="F16" s="201"/>
      <c r="G16" s="154"/>
      <c r="H16" s="201"/>
      <c r="I16" s="201"/>
      <c r="J16" s="201"/>
      <c r="K16" s="201"/>
      <c r="L16" s="201"/>
      <c r="M16" s="201"/>
      <c r="N16" s="201"/>
      <c r="O16" s="201"/>
      <c r="P16" s="201"/>
    </row>
    <row r="17" spans="1:16" s="4" customFormat="1" ht="15" x14ac:dyDescent="0.25">
      <c r="A17" s="283" t="s">
        <v>161</v>
      </c>
      <c r="B17" s="283"/>
      <c r="C17" s="283"/>
      <c r="D17" s="283"/>
      <c r="E17" s="283"/>
      <c r="F17" s="283"/>
      <c r="G17" s="283"/>
      <c r="H17" s="283"/>
      <c r="I17" s="283"/>
      <c r="J17" s="283"/>
      <c r="K17" s="283"/>
      <c r="L17" s="283"/>
      <c r="M17" s="283"/>
      <c r="N17" s="283"/>
      <c r="O17" s="283"/>
      <c r="P17" s="283"/>
    </row>
    <row r="18" spans="1:16" s="4" customFormat="1" ht="15" x14ac:dyDescent="0.25">
      <c r="A18" s="283" t="s">
        <v>162</v>
      </c>
      <c r="B18" s="283"/>
      <c r="C18" s="283"/>
      <c r="D18" s="283"/>
      <c r="E18" s="283"/>
      <c r="F18" s="283"/>
      <c r="G18" s="283"/>
      <c r="H18" s="283"/>
      <c r="I18" s="283"/>
      <c r="J18" s="283"/>
      <c r="K18" s="283"/>
      <c r="L18" s="283"/>
      <c r="M18" s="283"/>
      <c r="N18" s="283"/>
      <c r="O18" s="283"/>
      <c r="P18" s="283"/>
    </row>
    <row r="19" spans="1:16" s="4" customFormat="1" ht="15" x14ac:dyDescent="0.25">
      <c r="A19" s="201" t="s">
        <v>163</v>
      </c>
      <c r="B19" s="201"/>
      <c r="C19" s="201"/>
      <c r="D19" s="201"/>
      <c r="E19" s="201"/>
      <c r="F19" s="201"/>
      <c r="G19" s="154"/>
      <c r="H19" s="201"/>
      <c r="I19" s="201"/>
      <c r="J19" s="201"/>
      <c r="K19" s="201"/>
      <c r="L19" s="201"/>
      <c r="M19" s="201"/>
      <c r="N19" s="201"/>
      <c r="O19" s="201"/>
      <c r="P19" s="201"/>
    </row>
    <row r="20" spans="1:16" s="4" customFormat="1" ht="15" x14ac:dyDescent="0.25">
      <c r="A20" s="201" t="s">
        <v>195</v>
      </c>
      <c r="B20" s="201"/>
      <c r="C20" s="201"/>
      <c r="D20" s="201"/>
      <c r="E20" s="201"/>
      <c r="F20" s="201"/>
      <c r="G20" s="154"/>
      <c r="H20" s="201"/>
      <c r="I20" s="201"/>
      <c r="J20" s="201"/>
      <c r="K20" s="201"/>
      <c r="L20" s="201"/>
      <c r="M20" s="201"/>
      <c r="N20" s="201"/>
      <c r="O20" s="201"/>
      <c r="P20" s="201"/>
    </row>
    <row r="21" spans="1:16" x14ac:dyDescent="0.2">
      <c r="A21" s="283" t="s">
        <v>89</v>
      </c>
      <c r="B21" s="283"/>
      <c r="C21" s="283"/>
      <c r="D21" s="283"/>
      <c r="E21" s="283"/>
      <c r="F21" s="283"/>
      <c r="G21" s="283"/>
    </row>
    <row r="22" spans="1:16" x14ac:dyDescent="0.2">
      <c r="A22" s="284"/>
      <c r="B22" s="283"/>
      <c r="C22" s="283"/>
      <c r="D22" s="283"/>
      <c r="E22" s="283"/>
      <c r="F22" s="283"/>
      <c r="G22" s="283"/>
    </row>
    <row r="25" spans="1:16" x14ac:dyDescent="0.2">
      <c r="B25" s="236"/>
      <c r="C25" s="236"/>
      <c r="D25" s="236"/>
    </row>
  </sheetData>
  <mergeCells count="18">
    <mergeCell ref="A1:M1"/>
    <mergeCell ref="A12:P12"/>
    <mergeCell ref="A2:A3"/>
    <mergeCell ref="B2:D2"/>
    <mergeCell ref="E2:G2"/>
    <mergeCell ref="H2:J2"/>
    <mergeCell ref="K2:M2"/>
    <mergeCell ref="N2:P2"/>
    <mergeCell ref="Q2:S2"/>
    <mergeCell ref="T2:V2"/>
    <mergeCell ref="W2:Y2"/>
    <mergeCell ref="Z2:Z3"/>
    <mergeCell ref="AA2:AA3"/>
    <mergeCell ref="A13:P13"/>
    <mergeCell ref="A17:P17"/>
    <mergeCell ref="A18:P18"/>
    <mergeCell ref="A21:G21"/>
    <mergeCell ref="A22:G2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41"/>
  <sheetViews>
    <sheetView workbookViewId="0">
      <selection activeCell="U25" sqref="U25"/>
    </sheetView>
  </sheetViews>
  <sheetFormatPr baseColWidth="10" defaultRowHeight="15" x14ac:dyDescent="0.25"/>
  <cols>
    <col min="1" max="1" width="25.7109375" style="72" customWidth="1"/>
    <col min="2" max="4" width="7.28515625" style="72" hidden="1" customWidth="1"/>
    <col min="5" max="5" width="0.7109375" style="72" hidden="1" customWidth="1"/>
    <col min="6" max="20" width="5.7109375" style="72" bestFit="1" customWidth="1"/>
    <col min="21" max="21" width="5.5703125" style="72" bestFit="1" customWidth="1"/>
    <col min="22" max="22" width="13.5703125" style="155" bestFit="1" customWidth="1"/>
    <col min="23" max="23" width="21.85546875" style="72" customWidth="1"/>
    <col min="24" max="254" width="11.42578125" style="72"/>
    <col min="255" max="255" width="25.7109375" style="72" customWidth="1"/>
    <col min="256" max="259" width="0" style="72" hidden="1" customWidth="1"/>
    <col min="260" max="260" width="5.7109375" style="72" bestFit="1" customWidth="1"/>
    <col min="261" max="266" width="6.28515625" style="72" bestFit="1" customWidth="1"/>
    <col min="267" max="267" width="7.140625" style="72" bestFit="1" customWidth="1"/>
    <col min="268" max="269" width="6.28515625" style="72" bestFit="1" customWidth="1"/>
    <col min="270" max="272" width="5.7109375" style="72" bestFit="1" customWidth="1"/>
    <col min="273" max="273" width="9.7109375" style="72" bestFit="1" customWidth="1"/>
    <col min="274" max="274" width="5.5703125" style="72" bestFit="1" customWidth="1"/>
    <col min="275" max="275" width="6.140625" style="72" bestFit="1" customWidth="1"/>
    <col min="276" max="277" width="11.42578125" style="72"/>
    <col min="278" max="278" width="21.85546875" style="72" customWidth="1"/>
    <col min="279" max="510" width="11.42578125" style="72"/>
    <col min="511" max="511" width="25.7109375" style="72" customWidth="1"/>
    <col min="512" max="515" width="0" style="72" hidden="1" customWidth="1"/>
    <col min="516" max="516" width="5.7109375" style="72" bestFit="1" customWidth="1"/>
    <col min="517" max="522" width="6.28515625" style="72" bestFit="1" customWidth="1"/>
    <col min="523" max="523" width="7.140625" style="72" bestFit="1" customWidth="1"/>
    <col min="524" max="525" width="6.28515625" style="72" bestFit="1" customWidth="1"/>
    <col min="526" max="528" width="5.7109375" style="72" bestFit="1" customWidth="1"/>
    <col min="529" max="529" width="9.7109375" style="72" bestFit="1" customWidth="1"/>
    <col min="530" max="530" width="5.5703125" style="72" bestFit="1" customWidth="1"/>
    <col min="531" max="531" width="6.140625" style="72" bestFit="1" customWidth="1"/>
    <col min="532" max="533" width="11.42578125" style="72"/>
    <col min="534" max="534" width="21.85546875" style="72" customWidth="1"/>
    <col min="535" max="766" width="11.42578125" style="72"/>
    <col min="767" max="767" width="25.7109375" style="72" customWidth="1"/>
    <col min="768" max="771" width="0" style="72" hidden="1" customWidth="1"/>
    <col min="772" max="772" width="5.7109375" style="72" bestFit="1" customWidth="1"/>
    <col min="773" max="778" width="6.28515625" style="72" bestFit="1" customWidth="1"/>
    <col min="779" max="779" width="7.140625" style="72" bestFit="1" customWidth="1"/>
    <col min="780" max="781" width="6.28515625" style="72" bestFit="1" customWidth="1"/>
    <col min="782" max="784" width="5.7109375" style="72" bestFit="1" customWidth="1"/>
    <col min="785" max="785" width="9.7109375" style="72" bestFit="1" customWidth="1"/>
    <col min="786" max="786" width="5.5703125" style="72" bestFit="1" customWidth="1"/>
    <col min="787" max="787" width="6.140625" style="72" bestFit="1" customWidth="1"/>
    <col min="788" max="789" width="11.42578125" style="72"/>
    <col min="790" max="790" width="21.85546875" style="72" customWidth="1"/>
    <col min="791" max="1022" width="11.42578125" style="72"/>
    <col min="1023" max="1023" width="25.7109375" style="72" customWidth="1"/>
    <col min="1024" max="1027" width="0" style="72" hidden="1" customWidth="1"/>
    <col min="1028" max="1028" width="5.7109375" style="72" bestFit="1" customWidth="1"/>
    <col min="1029" max="1034" width="6.28515625" style="72" bestFit="1" customWidth="1"/>
    <col min="1035" max="1035" width="7.140625" style="72" bestFit="1" customWidth="1"/>
    <col min="1036" max="1037" width="6.28515625" style="72" bestFit="1" customWidth="1"/>
    <col min="1038" max="1040" width="5.7109375" style="72" bestFit="1" customWidth="1"/>
    <col min="1041" max="1041" width="9.7109375" style="72" bestFit="1" customWidth="1"/>
    <col min="1042" max="1042" width="5.5703125" style="72" bestFit="1" customWidth="1"/>
    <col min="1043" max="1043" width="6.140625" style="72" bestFit="1" customWidth="1"/>
    <col min="1044" max="1045" width="11.42578125" style="72"/>
    <col min="1046" max="1046" width="21.85546875" style="72" customWidth="1"/>
    <col min="1047" max="1278" width="11.42578125" style="72"/>
    <col min="1279" max="1279" width="25.7109375" style="72" customWidth="1"/>
    <col min="1280" max="1283" width="0" style="72" hidden="1" customWidth="1"/>
    <col min="1284" max="1284" width="5.7109375" style="72" bestFit="1" customWidth="1"/>
    <col min="1285" max="1290" width="6.28515625" style="72" bestFit="1" customWidth="1"/>
    <col min="1291" max="1291" width="7.140625" style="72" bestFit="1" customWidth="1"/>
    <col min="1292" max="1293" width="6.28515625" style="72" bestFit="1" customWidth="1"/>
    <col min="1294" max="1296" width="5.7109375" style="72" bestFit="1" customWidth="1"/>
    <col min="1297" max="1297" width="9.7109375" style="72" bestFit="1" customWidth="1"/>
    <col min="1298" max="1298" width="5.5703125" style="72" bestFit="1" customWidth="1"/>
    <col min="1299" max="1299" width="6.140625" style="72" bestFit="1" customWidth="1"/>
    <col min="1300" max="1301" width="11.42578125" style="72"/>
    <col min="1302" max="1302" width="21.85546875" style="72" customWidth="1"/>
    <col min="1303" max="1534" width="11.42578125" style="72"/>
    <col min="1535" max="1535" width="25.7109375" style="72" customWidth="1"/>
    <col min="1536" max="1539" width="0" style="72" hidden="1" customWidth="1"/>
    <col min="1540" max="1540" width="5.7109375" style="72" bestFit="1" customWidth="1"/>
    <col min="1541" max="1546" width="6.28515625" style="72" bestFit="1" customWidth="1"/>
    <col min="1547" max="1547" width="7.140625" style="72" bestFit="1" customWidth="1"/>
    <col min="1548" max="1549" width="6.28515625" style="72" bestFit="1" customWidth="1"/>
    <col min="1550" max="1552" width="5.7109375" style="72" bestFit="1" customWidth="1"/>
    <col min="1553" max="1553" width="9.7109375" style="72" bestFit="1" customWidth="1"/>
    <col min="1554" max="1554" width="5.5703125" style="72" bestFit="1" customWidth="1"/>
    <col min="1555" max="1555" width="6.140625" style="72" bestFit="1" customWidth="1"/>
    <col min="1556" max="1557" width="11.42578125" style="72"/>
    <col min="1558" max="1558" width="21.85546875" style="72" customWidth="1"/>
    <col min="1559" max="1790" width="11.42578125" style="72"/>
    <col min="1791" max="1791" width="25.7109375" style="72" customWidth="1"/>
    <col min="1792" max="1795" width="0" style="72" hidden="1" customWidth="1"/>
    <col min="1796" max="1796" width="5.7109375" style="72" bestFit="1" customWidth="1"/>
    <col min="1797" max="1802" width="6.28515625" style="72" bestFit="1" customWidth="1"/>
    <col min="1803" max="1803" width="7.140625" style="72" bestFit="1" customWidth="1"/>
    <col min="1804" max="1805" width="6.28515625" style="72" bestFit="1" customWidth="1"/>
    <col min="1806" max="1808" width="5.7109375" style="72" bestFit="1" customWidth="1"/>
    <col min="1809" max="1809" width="9.7109375" style="72" bestFit="1" customWidth="1"/>
    <col min="1810" max="1810" width="5.5703125" style="72" bestFit="1" customWidth="1"/>
    <col min="1811" max="1811" width="6.140625" style="72" bestFit="1" customWidth="1"/>
    <col min="1812" max="1813" width="11.42578125" style="72"/>
    <col min="1814" max="1814" width="21.85546875" style="72" customWidth="1"/>
    <col min="1815" max="2046" width="11.42578125" style="72"/>
    <col min="2047" max="2047" width="25.7109375" style="72" customWidth="1"/>
    <col min="2048" max="2051" width="0" style="72" hidden="1" customWidth="1"/>
    <col min="2052" max="2052" width="5.7109375" style="72" bestFit="1" customWidth="1"/>
    <col min="2053" max="2058" width="6.28515625" style="72" bestFit="1" customWidth="1"/>
    <col min="2059" max="2059" width="7.140625" style="72" bestFit="1" customWidth="1"/>
    <col min="2060" max="2061" width="6.28515625" style="72" bestFit="1" customWidth="1"/>
    <col min="2062" max="2064" width="5.7109375" style="72" bestFit="1" customWidth="1"/>
    <col min="2065" max="2065" width="9.7109375" style="72" bestFit="1" customWidth="1"/>
    <col min="2066" max="2066" width="5.5703125" style="72" bestFit="1" customWidth="1"/>
    <col min="2067" max="2067" width="6.140625" style="72" bestFit="1" customWidth="1"/>
    <col min="2068" max="2069" width="11.42578125" style="72"/>
    <col min="2070" max="2070" width="21.85546875" style="72" customWidth="1"/>
    <col min="2071" max="2302" width="11.42578125" style="72"/>
    <col min="2303" max="2303" width="25.7109375" style="72" customWidth="1"/>
    <col min="2304" max="2307" width="0" style="72" hidden="1" customWidth="1"/>
    <col min="2308" max="2308" width="5.7109375" style="72" bestFit="1" customWidth="1"/>
    <col min="2309" max="2314" width="6.28515625" style="72" bestFit="1" customWidth="1"/>
    <col min="2315" max="2315" width="7.140625" style="72" bestFit="1" customWidth="1"/>
    <col min="2316" max="2317" width="6.28515625" style="72" bestFit="1" customWidth="1"/>
    <col min="2318" max="2320" width="5.7109375" style="72" bestFit="1" customWidth="1"/>
    <col min="2321" max="2321" width="9.7109375" style="72" bestFit="1" customWidth="1"/>
    <col min="2322" max="2322" width="5.5703125" style="72" bestFit="1" customWidth="1"/>
    <col min="2323" max="2323" width="6.140625" style="72" bestFit="1" customWidth="1"/>
    <col min="2324" max="2325" width="11.42578125" style="72"/>
    <col min="2326" max="2326" width="21.85546875" style="72" customWidth="1"/>
    <col min="2327" max="2558" width="11.42578125" style="72"/>
    <col min="2559" max="2559" width="25.7109375" style="72" customWidth="1"/>
    <col min="2560" max="2563" width="0" style="72" hidden="1" customWidth="1"/>
    <col min="2564" max="2564" width="5.7109375" style="72" bestFit="1" customWidth="1"/>
    <col min="2565" max="2570" width="6.28515625" style="72" bestFit="1" customWidth="1"/>
    <col min="2571" max="2571" width="7.140625" style="72" bestFit="1" customWidth="1"/>
    <col min="2572" max="2573" width="6.28515625" style="72" bestFit="1" customWidth="1"/>
    <col min="2574" max="2576" width="5.7109375" style="72" bestFit="1" customWidth="1"/>
    <col min="2577" max="2577" width="9.7109375" style="72" bestFit="1" customWidth="1"/>
    <col min="2578" max="2578" width="5.5703125" style="72" bestFit="1" customWidth="1"/>
    <col min="2579" max="2579" width="6.140625" style="72" bestFit="1" customWidth="1"/>
    <col min="2580" max="2581" width="11.42578125" style="72"/>
    <col min="2582" max="2582" width="21.85546875" style="72" customWidth="1"/>
    <col min="2583" max="2814" width="11.42578125" style="72"/>
    <col min="2815" max="2815" width="25.7109375" style="72" customWidth="1"/>
    <col min="2816" max="2819" width="0" style="72" hidden="1" customWidth="1"/>
    <col min="2820" max="2820" width="5.7109375" style="72" bestFit="1" customWidth="1"/>
    <col min="2821" max="2826" width="6.28515625" style="72" bestFit="1" customWidth="1"/>
    <col min="2827" max="2827" width="7.140625" style="72" bestFit="1" customWidth="1"/>
    <col min="2828" max="2829" width="6.28515625" style="72" bestFit="1" customWidth="1"/>
    <col min="2830" max="2832" width="5.7109375" style="72" bestFit="1" customWidth="1"/>
    <col min="2833" max="2833" width="9.7109375" style="72" bestFit="1" customWidth="1"/>
    <col min="2834" max="2834" width="5.5703125" style="72" bestFit="1" customWidth="1"/>
    <col min="2835" max="2835" width="6.140625" style="72" bestFit="1" customWidth="1"/>
    <col min="2836" max="2837" width="11.42578125" style="72"/>
    <col min="2838" max="2838" width="21.85546875" style="72" customWidth="1"/>
    <col min="2839" max="3070" width="11.42578125" style="72"/>
    <col min="3071" max="3071" width="25.7109375" style="72" customWidth="1"/>
    <col min="3072" max="3075" width="0" style="72" hidden="1" customWidth="1"/>
    <col min="3076" max="3076" width="5.7109375" style="72" bestFit="1" customWidth="1"/>
    <col min="3077" max="3082" width="6.28515625" style="72" bestFit="1" customWidth="1"/>
    <col min="3083" max="3083" width="7.140625" style="72" bestFit="1" customWidth="1"/>
    <col min="3084" max="3085" width="6.28515625" style="72" bestFit="1" customWidth="1"/>
    <col min="3086" max="3088" width="5.7109375" style="72" bestFit="1" customWidth="1"/>
    <col min="3089" max="3089" width="9.7109375" style="72" bestFit="1" customWidth="1"/>
    <col min="3090" max="3090" width="5.5703125" style="72" bestFit="1" customWidth="1"/>
    <col min="3091" max="3091" width="6.140625" style="72" bestFit="1" customWidth="1"/>
    <col min="3092" max="3093" width="11.42578125" style="72"/>
    <col min="3094" max="3094" width="21.85546875" style="72" customWidth="1"/>
    <col min="3095" max="3326" width="11.42578125" style="72"/>
    <col min="3327" max="3327" width="25.7109375" style="72" customWidth="1"/>
    <col min="3328" max="3331" width="0" style="72" hidden="1" customWidth="1"/>
    <col min="3332" max="3332" width="5.7109375" style="72" bestFit="1" customWidth="1"/>
    <col min="3333" max="3338" width="6.28515625" style="72" bestFit="1" customWidth="1"/>
    <col min="3339" max="3339" width="7.140625" style="72" bestFit="1" customWidth="1"/>
    <col min="3340" max="3341" width="6.28515625" style="72" bestFit="1" customWidth="1"/>
    <col min="3342" max="3344" width="5.7109375" style="72" bestFit="1" customWidth="1"/>
    <col min="3345" max="3345" width="9.7109375" style="72" bestFit="1" customWidth="1"/>
    <col min="3346" max="3346" width="5.5703125" style="72" bestFit="1" customWidth="1"/>
    <col min="3347" max="3347" width="6.140625" style="72" bestFit="1" customWidth="1"/>
    <col min="3348" max="3349" width="11.42578125" style="72"/>
    <col min="3350" max="3350" width="21.85546875" style="72" customWidth="1"/>
    <col min="3351" max="3582" width="11.42578125" style="72"/>
    <col min="3583" max="3583" width="25.7109375" style="72" customWidth="1"/>
    <col min="3584" max="3587" width="0" style="72" hidden="1" customWidth="1"/>
    <col min="3588" max="3588" width="5.7109375" style="72" bestFit="1" customWidth="1"/>
    <col min="3589" max="3594" width="6.28515625" style="72" bestFit="1" customWidth="1"/>
    <col min="3595" max="3595" width="7.140625" style="72" bestFit="1" customWidth="1"/>
    <col min="3596" max="3597" width="6.28515625" style="72" bestFit="1" customWidth="1"/>
    <col min="3598" max="3600" width="5.7109375" style="72" bestFit="1" customWidth="1"/>
    <col min="3601" max="3601" width="9.7109375" style="72" bestFit="1" customWidth="1"/>
    <col min="3602" max="3602" width="5.5703125" style="72" bestFit="1" customWidth="1"/>
    <col min="3603" max="3603" width="6.140625" style="72" bestFit="1" customWidth="1"/>
    <col min="3604" max="3605" width="11.42578125" style="72"/>
    <col min="3606" max="3606" width="21.85546875" style="72" customWidth="1"/>
    <col min="3607" max="3838" width="11.42578125" style="72"/>
    <col min="3839" max="3839" width="25.7109375" style="72" customWidth="1"/>
    <col min="3840" max="3843" width="0" style="72" hidden="1" customWidth="1"/>
    <col min="3844" max="3844" width="5.7109375" style="72" bestFit="1" customWidth="1"/>
    <col min="3845" max="3850" width="6.28515625" style="72" bestFit="1" customWidth="1"/>
    <col min="3851" max="3851" width="7.140625" style="72" bestFit="1" customWidth="1"/>
    <col min="3852" max="3853" width="6.28515625" style="72" bestFit="1" customWidth="1"/>
    <col min="3854" max="3856" width="5.7109375" style="72" bestFit="1" customWidth="1"/>
    <col min="3857" max="3857" width="9.7109375" style="72" bestFit="1" customWidth="1"/>
    <col min="3858" max="3858" width="5.5703125" style="72" bestFit="1" customWidth="1"/>
    <col min="3859" max="3859" width="6.140625" style="72" bestFit="1" customWidth="1"/>
    <col min="3860" max="3861" width="11.42578125" style="72"/>
    <col min="3862" max="3862" width="21.85546875" style="72" customWidth="1"/>
    <col min="3863" max="4094" width="11.42578125" style="72"/>
    <col min="4095" max="4095" width="25.7109375" style="72" customWidth="1"/>
    <col min="4096" max="4099" width="0" style="72" hidden="1" customWidth="1"/>
    <col min="4100" max="4100" width="5.7109375" style="72" bestFit="1" customWidth="1"/>
    <col min="4101" max="4106" width="6.28515625" style="72" bestFit="1" customWidth="1"/>
    <col min="4107" max="4107" width="7.140625" style="72" bestFit="1" customWidth="1"/>
    <col min="4108" max="4109" width="6.28515625" style="72" bestFit="1" customWidth="1"/>
    <col min="4110" max="4112" width="5.7109375" style="72" bestFit="1" customWidth="1"/>
    <col min="4113" max="4113" width="9.7109375" style="72" bestFit="1" customWidth="1"/>
    <col min="4114" max="4114" width="5.5703125" style="72" bestFit="1" customWidth="1"/>
    <col min="4115" max="4115" width="6.140625" style="72" bestFit="1" customWidth="1"/>
    <col min="4116" max="4117" width="11.42578125" style="72"/>
    <col min="4118" max="4118" width="21.85546875" style="72" customWidth="1"/>
    <col min="4119" max="4350" width="11.42578125" style="72"/>
    <col min="4351" max="4351" width="25.7109375" style="72" customWidth="1"/>
    <col min="4352" max="4355" width="0" style="72" hidden="1" customWidth="1"/>
    <col min="4356" max="4356" width="5.7109375" style="72" bestFit="1" customWidth="1"/>
    <col min="4357" max="4362" width="6.28515625" style="72" bestFit="1" customWidth="1"/>
    <col min="4363" max="4363" width="7.140625" style="72" bestFit="1" customWidth="1"/>
    <col min="4364" max="4365" width="6.28515625" style="72" bestFit="1" customWidth="1"/>
    <col min="4366" max="4368" width="5.7109375" style="72" bestFit="1" customWidth="1"/>
    <col min="4369" max="4369" width="9.7109375" style="72" bestFit="1" customWidth="1"/>
    <col min="4370" max="4370" width="5.5703125" style="72" bestFit="1" customWidth="1"/>
    <col min="4371" max="4371" width="6.140625" style="72" bestFit="1" customWidth="1"/>
    <col min="4372" max="4373" width="11.42578125" style="72"/>
    <col min="4374" max="4374" width="21.85546875" style="72" customWidth="1"/>
    <col min="4375" max="4606" width="11.42578125" style="72"/>
    <col min="4607" max="4607" width="25.7109375" style="72" customWidth="1"/>
    <col min="4608" max="4611" width="0" style="72" hidden="1" customWidth="1"/>
    <col min="4612" max="4612" width="5.7109375" style="72" bestFit="1" customWidth="1"/>
    <col min="4613" max="4618" width="6.28515625" style="72" bestFit="1" customWidth="1"/>
    <col min="4619" max="4619" width="7.140625" style="72" bestFit="1" customWidth="1"/>
    <col min="4620" max="4621" width="6.28515625" style="72" bestFit="1" customWidth="1"/>
    <col min="4622" max="4624" width="5.7109375" style="72" bestFit="1" customWidth="1"/>
    <col min="4625" max="4625" width="9.7109375" style="72" bestFit="1" customWidth="1"/>
    <col min="4626" max="4626" width="5.5703125" style="72" bestFit="1" customWidth="1"/>
    <col min="4627" max="4627" width="6.140625" style="72" bestFit="1" customWidth="1"/>
    <col min="4628" max="4629" width="11.42578125" style="72"/>
    <col min="4630" max="4630" width="21.85546875" style="72" customWidth="1"/>
    <col min="4631" max="4862" width="11.42578125" style="72"/>
    <col min="4863" max="4863" width="25.7109375" style="72" customWidth="1"/>
    <col min="4864" max="4867" width="0" style="72" hidden="1" customWidth="1"/>
    <col min="4868" max="4868" width="5.7109375" style="72" bestFit="1" customWidth="1"/>
    <col min="4869" max="4874" width="6.28515625" style="72" bestFit="1" customWidth="1"/>
    <col min="4875" max="4875" width="7.140625" style="72" bestFit="1" customWidth="1"/>
    <col min="4876" max="4877" width="6.28515625" style="72" bestFit="1" customWidth="1"/>
    <col min="4878" max="4880" width="5.7109375" style="72" bestFit="1" customWidth="1"/>
    <col min="4881" max="4881" width="9.7109375" style="72" bestFit="1" customWidth="1"/>
    <col min="4882" max="4882" width="5.5703125" style="72" bestFit="1" customWidth="1"/>
    <col min="4883" max="4883" width="6.140625" style="72" bestFit="1" customWidth="1"/>
    <col min="4884" max="4885" width="11.42578125" style="72"/>
    <col min="4886" max="4886" width="21.85546875" style="72" customWidth="1"/>
    <col min="4887" max="5118" width="11.42578125" style="72"/>
    <col min="5119" max="5119" width="25.7109375" style="72" customWidth="1"/>
    <col min="5120" max="5123" width="0" style="72" hidden="1" customWidth="1"/>
    <col min="5124" max="5124" width="5.7109375" style="72" bestFit="1" customWidth="1"/>
    <col min="5125" max="5130" width="6.28515625" style="72" bestFit="1" customWidth="1"/>
    <col min="5131" max="5131" width="7.140625" style="72" bestFit="1" customWidth="1"/>
    <col min="5132" max="5133" width="6.28515625" style="72" bestFit="1" customWidth="1"/>
    <col min="5134" max="5136" width="5.7109375" style="72" bestFit="1" customWidth="1"/>
    <col min="5137" max="5137" width="9.7109375" style="72" bestFit="1" customWidth="1"/>
    <col min="5138" max="5138" width="5.5703125" style="72" bestFit="1" customWidth="1"/>
    <col min="5139" max="5139" width="6.140625" style="72" bestFit="1" customWidth="1"/>
    <col min="5140" max="5141" width="11.42578125" style="72"/>
    <col min="5142" max="5142" width="21.85546875" style="72" customWidth="1"/>
    <col min="5143" max="5374" width="11.42578125" style="72"/>
    <col min="5375" max="5375" width="25.7109375" style="72" customWidth="1"/>
    <col min="5376" max="5379" width="0" style="72" hidden="1" customWidth="1"/>
    <col min="5380" max="5380" width="5.7109375" style="72" bestFit="1" customWidth="1"/>
    <col min="5381" max="5386" width="6.28515625" style="72" bestFit="1" customWidth="1"/>
    <col min="5387" max="5387" width="7.140625" style="72" bestFit="1" customWidth="1"/>
    <col min="5388" max="5389" width="6.28515625" style="72" bestFit="1" customWidth="1"/>
    <col min="5390" max="5392" width="5.7109375" style="72" bestFit="1" customWidth="1"/>
    <col min="5393" max="5393" width="9.7109375" style="72" bestFit="1" customWidth="1"/>
    <col min="5394" max="5394" width="5.5703125" style="72" bestFit="1" customWidth="1"/>
    <col min="5395" max="5395" width="6.140625" style="72" bestFit="1" customWidth="1"/>
    <col min="5396" max="5397" width="11.42578125" style="72"/>
    <col min="5398" max="5398" width="21.85546875" style="72" customWidth="1"/>
    <col min="5399" max="5630" width="11.42578125" style="72"/>
    <col min="5631" max="5631" width="25.7109375" style="72" customWidth="1"/>
    <col min="5632" max="5635" width="0" style="72" hidden="1" customWidth="1"/>
    <col min="5636" max="5636" width="5.7109375" style="72" bestFit="1" customWidth="1"/>
    <col min="5637" max="5642" width="6.28515625" style="72" bestFit="1" customWidth="1"/>
    <col min="5643" max="5643" width="7.140625" style="72" bestFit="1" customWidth="1"/>
    <col min="5644" max="5645" width="6.28515625" style="72" bestFit="1" customWidth="1"/>
    <col min="5646" max="5648" width="5.7109375" style="72" bestFit="1" customWidth="1"/>
    <col min="5649" max="5649" width="9.7109375" style="72" bestFit="1" customWidth="1"/>
    <col min="5650" max="5650" width="5.5703125" style="72" bestFit="1" customWidth="1"/>
    <col min="5651" max="5651" width="6.140625" style="72" bestFit="1" customWidth="1"/>
    <col min="5652" max="5653" width="11.42578125" style="72"/>
    <col min="5654" max="5654" width="21.85546875" style="72" customWidth="1"/>
    <col min="5655" max="5886" width="11.42578125" style="72"/>
    <col min="5887" max="5887" width="25.7109375" style="72" customWidth="1"/>
    <col min="5888" max="5891" width="0" style="72" hidden="1" customWidth="1"/>
    <col min="5892" max="5892" width="5.7109375" style="72" bestFit="1" customWidth="1"/>
    <col min="5893" max="5898" width="6.28515625" style="72" bestFit="1" customWidth="1"/>
    <col min="5899" max="5899" width="7.140625" style="72" bestFit="1" customWidth="1"/>
    <col min="5900" max="5901" width="6.28515625" style="72" bestFit="1" customWidth="1"/>
    <col min="5902" max="5904" width="5.7109375" style="72" bestFit="1" customWidth="1"/>
    <col min="5905" max="5905" width="9.7109375" style="72" bestFit="1" customWidth="1"/>
    <col min="5906" max="5906" width="5.5703125" style="72" bestFit="1" customWidth="1"/>
    <col min="5907" max="5907" width="6.140625" style="72" bestFit="1" customWidth="1"/>
    <col min="5908" max="5909" width="11.42578125" style="72"/>
    <col min="5910" max="5910" width="21.85546875" style="72" customWidth="1"/>
    <col min="5911" max="6142" width="11.42578125" style="72"/>
    <col min="6143" max="6143" width="25.7109375" style="72" customWidth="1"/>
    <col min="6144" max="6147" width="0" style="72" hidden="1" customWidth="1"/>
    <col min="6148" max="6148" width="5.7109375" style="72" bestFit="1" customWidth="1"/>
    <col min="6149" max="6154" width="6.28515625" style="72" bestFit="1" customWidth="1"/>
    <col min="6155" max="6155" width="7.140625" style="72" bestFit="1" customWidth="1"/>
    <col min="6156" max="6157" width="6.28515625" style="72" bestFit="1" customWidth="1"/>
    <col min="6158" max="6160" width="5.7109375" style="72" bestFit="1" customWidth="1"/>
    <col min="6161" max="6161" width="9.7109375" style="72" bestFit="1" customWidth="1"/>
    <col min="6162" max="6162" width="5.5703125" style="72" bestFit="1" customWidth="1"/>
    <col min="6163" max="6163" width="6.140625" style="72" bestFit="1" customWidth="1"/>
    <col min="6164" max="6165" width="11.42578125" style="72"/>
    <col min="6166" max="6166" width="21.85546875" style="72" customWidth="1"/>
    <col min="6167" max="6398" width="11.42578125" style="72"/>
    <col min="6399" max="6399" width="25.7109375" style="72" customWidth="1"/>
    <col min="6400" max="6403" width="0" style="72" hidden="1" customWidth="1"/>
    <col min="6404" max="6404" width="5.7109375" style="72" bestFit="1" customWidth="1"/>
    <col min="6405" max="6410" width="6.28515625" style="72" bestFit="1" customWidth="1"/>
    <col min="6411" max="6411" width="7.140625" style="72" bestFit="1" customWidth="1"/>
    <col min="6412" max="6413" width="6.28515625" style="72" bestFit="1" customWidth="1"/>
    <col min="6414" max="6416" width="5.7109375" style="72" bestFit="1" customWidth="1"/>
    <col min="6417" max="6417" width="9.7109375" style="72" bestFit="1" customWidth="1"/>
    <col min="6418" max="6418" width="5.5703125" style="72" bestFit="1" customWidth="1"/>
    <col min="6419" max="6419" width="6.140625" style="72" bestFit="1" customWidth="1"/>
    <col min="6420" max="6421" width="11.42578125" style="72"/>
    <col min="6422" max="6422" width="21.85546875" style="72" customWidth="1"/>
    <col min="6423" max="6654" width="11.42578125" style="72"/>
    <col min="6655" max="6655" width="25.7109375" style="72" customWidth="1"/>
    <col min="6656" max="6659" width="0" style="72" hidden="1" customWidth="1"/>
    <col min="6660" max="6660" width="5.7109375" style="72" bestFit="1" customWidth="1"/>
    <col min="6661" max="6666" width="6.28515625" style="72" bestFit="1" customWidth="1"/>
    <col min="6667" max="6667" width="7.140625" style="72" bestFit="1" customWidth="1"/>
    <col min="6668" max="6669" width="6.28515625" style="72" bestFit="1" customWidth="1"/>
    <col min="6670" max="6672" width="5.7109375" style="72" bestFit="1" customWidth="1"/>
    <col min="6673" max="6673" width="9.7109375" style="72" bestFit="1" customWidth="1"/>
    <col min="6674" max="6674" width="5.5703125" style="72" bestFit="1" customWidth="1"/>
    <col min="6675" max="6675" width="6.140625" style="72" bestFit="1" customWidth="1"/>
    <col min="6676" max="6677" width="11.42578125" style="72"/>
    <col min="6678" max="6678" width="21.85546875" style="72" customWidth="1"/>
    <col min="6679" max="6910" width="11.42578125" style="72"/>
    <col min="6911" max="6911" width="25.7109375" style="72" customWidth="1"/>
    <col min="6912" max="6915" width="0" style="72" hidden="1" customWidth="1"/>
    <col min="6916" max="6916" width="5.7109375" style="72" bestFit="1" customWidth="1"/>
    <col min="6917" max="6922" width="6.28515625" style="72" bestFit="1" customWidth="1"/>
    <col min="6923" max="6923" width="7.140625" style="72" bestFit="1" customWidth="1"/>
    <col min="6924" max="6925" width="6.28515625" style="72" bestFit="1" customWidth="1"/>
    <col min="6926" max="6928" width="5.7109375" style="72" bestFit="1" customWidth="1"/>
    <col min="6929" max="6929" width="9.7109375" style="72" bestFit="1" customWidth="1"/>
    <col min="6930" max="6930" width="5.5703125" style="72" bestFit="1" customWidth="1"/>
    <col min="6931" max="6931" width="6.140625" style="72" bestFit="1" customWidth="1"/>
    <col min="6932" max="6933" width="11.42578125" style="72"/>
    <col min="6934" max="6934" width="21.85546875" style="72" customWidth="1"/>
    <col min="6935" max="7166" width="11.42578125" style="72"/>
    <col min="7167" max="7167" width="25.7109375" style="72" customWidth="1"/>
    <col min="7168" max="7171" width="0" style="72" hidden="1" customWidth="1"/>
    <col min="7172" max="7172" width="5.7109375" style="72" bestFit="1" customWidth="1"/>
    <col min="7173" max="7178" width="6.28515625" style="72" bestFit="1" customWidth="1"/>
    <col min="7179" max="7179" width="7.140625" style="72" bestFit="1" customWidth="1"/>
    <col min="7180" max="7181" width="6.28515625" style="72" bestFit="1" customWidth="1"/>
    <col min="7182" max="7184" width="5.7109375" style="72" bestFit="1" customWidth="1"/>
    <col min="7185" max="7185" width="9.7109375" style="72" bestFit="1" customWidth="1"/>
    <col min="7186" max="7186" width="5.5703125" style="72" bestFit="1" customWidth="1"/>
    <col min="7187" max="7187" width="6.140625" style="72" bestFit="1" customWidth="1"/>
    <col min="7188" max="7189" width="11.42578125" style="72"/>
    <col min="7190" max="7190" width="21.85546875" style="72" customWidth="1"/>
    <col min="7191" max="7422" width="11.42578125" style="72"/>
    <col min="7423" max="7423" width="25.7109375" style="72" customWidth="1"/>
    <col min="7424" max="7427" width="0" style="72" hidden="1" customWidth="1"/>
    <col min="7428" max="7428" width="5.7109375" style="72" bestFit="1" customWidth="1"/>
    <col min="7429" max="7434" width="6.28515625" style="72" bestFit="1" customWidth="1"/>
    <col min="7435" max="7435" width="7.140625" style="72" bestFit="1" customWidth="1"/>
    <col min="7436" max="7437" width="6.28515625" style="72" bestFit="1" customWidth="1"/>
    <col min="7438" max="7440" width="5.7109375" style="72" bestFit="1" customWidth="1"/>
    <col min="7441" max="7441" width="9.7109375" style="72" bestFit="1" customWidth="1"/>
    <col min="7442" max="7442" width="5.5703125" style="72" bestFit="1" customWidth="1"/>
    <col min="7443" max="7443" width="6.140625" style="72" bestFit="1" customWidth="1"/>
    <col min="7444" max="7445" width="11.42578125" style="72"/>
    <col min="7446" max="7446" width="21.85546875" style="72" customWidth="1"/>
    <col min="7447" max="7678" width="11.42578125" style="72"/>
    <col min="7679" max="7679" width="25.7109375" style="72" customWidth="1"/>
    <col min="7680" max="7683" width="0" style="72" hidden="1" customWidth="1"/>
    <col min="7684" max="7684" width="5.7109375" style="72" bestFit="1" customWidth="1"/>
    <col min="7685" max="7690" width="6.28515625" style="72" bestFit="1" customWidth="1"/>
    <col min="7691" max="7691" width="7.140625" style="72" bestFit="1" customWidth="1"/>
    <col min="7692" max="7693" width="6.28515625" style="72" bestFit="1" customWidth="1"/>
    <col min="7694" max="7696" width="5.7109375" style="72" bestFit="1" customWidth="1"/>
    <col min="7697" max="7697" width="9.7109375" style="72" bestFit="1" customWidth="1"/>
    <col min="7698" max="7698" width="5.5703125" style="72" bestFit="1" customWidth="1"/>
    <col min="7699" max="7699" width="6.140625" style="72" bestFit="1" customWidth="1"/>
    <col min="7700" max="7701" width="11.42578125" style="72"/>
    <col min="7702" max="7702" width="21.85546875" style="72" customWidth="1"/>
    <col min="7703" max="7934" width="11.42578125" style="72"/>
    <col min="7935" max="7935" width="25.7109375" style="72" customWidth="1"/>
    <col min="7936" max="7939" width="0" style="72" hidden="1" customWidth="1"/>
    <col min="7940" max="7940" width="5.7109375" style="72" bestFit="1" customWidth="1"/>
    <col min="7941" max="7946" width="6.28515625" style="72" bestFit="1" customWidth="1"/>
    <col min="7947" max="7947" width="7.140625" style="72" bestFit="1" customWidth="1"/>
    <col min="7948" max="7949" width="6.28515625" style="72" bestFit="1" customWidth="1"/>
    <col min="7950" max="7952" width="5.7109375" style="72" bestFit="1" customWidth="1"/>
    <col min="7953" max="7953" width="9.7109375" style="72" bestFit="1" customWidth="1"/>
    <col min="7954" max="7954" width="5.5703125" style="72" bestFit="1" customWidth="1"/>
    <col min="7955" max="7955" width="6.140625" style="72" bestFit="1" customWidth="1"/>
    <col min="7956" max="7957" width="11.42578125" style="72"/>
    <col min="7958" max="7958" width="21.85546875" style="72" customWidth="1"/>
    <col min="7959" max="8190" width="11.42578125" style="72"/>
    <col min="8191" max="8191" width="25.7109375" style="72" customWidth="1"/>
    <col min="8192" max="8195" width="0" style="72" hidden="1" customWidth="1"/>
    <col min="8196" max="8196" width="5.7109375" style="72" bestFit="1" customWidth="1"/>
    <col min="8197" max="8202" width="6.28515625" style="72" bestFit="1" customWidth="1"/>
    <col min="8203" max="8203" width="7.140625" style="72" bestFit="1" customWidth="1"/>
    <col min="8204" max="8205" width="6.28515625" style="72" bestFit="1" customWidth="1"/>
    <col min="8206" max="8208" width="5.7109375" style="72" bestFit="1" customWidth="1"/>
    <col min="8209" max="8209" width="9.7109375" style="72" bestFit="1" customWidth="1"/>
    <col min="8210" max="8210" width="5.5703125" style="72" bestFit="1" customWidth="1"/>
    <col min="8211" max="8211" width="6.140625" style="72" bestFit="1" customWidth="1"/>
    <col min="8212" max="8213" width="11.42578125" style="72"/>
    <col min="8214" max="8214" width="21.85546875" style="72" customWidth="1"/>
    <col min="8215" max="8446" width="11.42578125" style="72"/>
    <col min="8447" max="8447" width="25.7109375" style="72" customWidth="1"/>
    <col min="8448" max="8451" width="0" style="72" hidden="1" customWidth="1"/>
    <col min="8452" max="8452" width="5.7109375" style="72" bestFit="1" customWidth="1"/>
    <col min="8453" max="8458" width="6.28515625" style="72" bestFit="1" customWidth="1"/>
    <col min="8459" max="8459" width="7.140625" style="72" bestFit="1" customWidth="1"/>
    <col min="8460" max="8461" width="6.28515625" style="72" bestFit="1" customWidth="1"/>
    <col min="8462" max="8464" width="5.7109375" style="72" bestFit="1" customWidth="1"/>
    <col min="8465" max="8465" width="9.7109375" style="72" bestFit="1" customWidth="1"/>
    <col min="8466" max="8466" width="5.5703125" style="72" bestFit="1" customWidth="1"/>
    <col min="8467" max="8467" width="6.140625" style="72" bestFit="1" customWidth="1"/>
    <col min="8468" max="8469" width="11.42578125" style="72"/>
    <col min="8470" max="8470" width="21.85546875" style="72" customWidth="1"/>
    <col min="8471" max="8702" width="11.42578125" style="72"/>
    <col min="8703" max="8703" width="25.7109375" style="72" customWidth="1"/>
    <col min="8704" max="8707" width="0" style="72" hidden="1" customWidth="1"/>
    <col min="8708" max="8708" width="5.7109375" style="72" bestFit="1" customWidth="1"/>
    <col min="8709" max="8714" width="6.28515625" style="72" bestFit="1" customWidth="1"/>
    <col min="8715" max="8715" width="7.140625" style="72" bestFit="1" customWidth="1"/>
    <col min="8716" max="8717" width="6.28515625" style="72" bestFit="1" customWidth="1"/>
    <col min="8718" max="8720" width="5.7109375" style="72" bestFit="1" customWidth="1"/>
    <col min="8721" max="8721" width="9.7109375" style="72" bestFit="1" customWidth="1"/>
    <col min="8722" max="8722" width="5.5703125" style="72" bestFit="1" customWidth="1"/>
    <col min="8723" max="8723" width="6.140625" style="72" bestFit="1" customWidth="1"/>
    <col min="8724" max="8725" width="11.42578125" style="72"/>
    <col min="8726" max="8726" width="21.85546875" style="72" customWidth="1"/>
    <col min="8727" max="8958" width="11.42578125" style="72"/>
    <col min="8959" max="8959" width="25.7109375" style="72" customWidth="1"/>
    <col min="8960" max="8963" width="0" style="72" hidden="1" customWidth="1"/>
    <col min="8964" max="8964" width="5.7109375" style="72" bestFit="1" customWidth="1"/>
    <col min="8965" max="8970" width="6.28515625" style="72" bestFit="1" customWidth="1"/>
    <col min="8971" max="8971" width="7.140625" style="72" bestFit="1" customWidth="1"/>
    <col min="8972" max="8973" width="6.28515625" style="72" bestFit="1" customWidth="1"/>
    <col min="8974" max="8976" width="5.7109375" style="72" bestFit="1" customWidth="1"/>
    <col min="8977" max="8977" width="9.7109375" style="72" bestFit="1" customWidth="1"/>
    <col min="8978" max="8978" width="5.5703125" style="72" bestFit="1" customWidth="1"/>
    <col min="8979" max="8979" width="6.140625" style="72" bestFit="1" customWidth="1"/>
    <col min="8980" max="8981" width="11.42578125" style="72"/>
    <col min="8982" max="8982" width="21.85546875" style="72" customWidth="1"/>
    <col min="8983" max="9214" width="11.42578125" style="72"/>
    <col min="9215" max="9215" width="25.7109375" style="72" customWidth="1"/>
    <col min="9216" max="9219" width="0" style="72" hidden="1" customWidth="1"/>
    <col min="9220" max="9220" width="5.7109375" style="72" bestFit="1" customWidth="1"/>
    <col min="9221" max="9226" width="6.28515625" style="72" bestFit="1" customWidth="1"/>
    <col min="9227" max="9227" width="7.140625" style="72" bestFit="1" customWidth="1"/>
    <col min="9228" max="9229" width="6.28515625" style="72" bestFit="1" customWidth="1"/>
    <col min="9230" max="9232" width="5.7109375" style="72" bestFit="1" customWidth="1"/>
    <col min="9233" max="9233" width="9.7109375" style="72" bestFit="1" customWidth="1"/>
    <col min="9234" max="9234" width="5.5703125" style="72" bestFit="1" customWidth="1"/>
    <col min="9235" max="9235" width="6.140625" style="72" bestFit="1" customWidth="1"/>
    <col min="9236" max="9237" width="11.42578125" style="72"/>
    <col min="9238" max="9238" width="21.85546875" style="72" customWidth="1"/>
    <col min="9239" max="9470" width="11.42578125" style="72"/>
    <col min="9471" max="9471" width="25.7109375" style="72" customWidth="1"/>
    <col min="9472" max="9475" width="0" style="72" hidden="1" customWidth="1"/>
    <col min="9476" max="9476" width="5.7109375" style="72" bestFit="1" customWidth="1"/>
    <col min="9477" max="9482" width="6.28515625" style="72" bestFit="1" customWidth="1"/>
    <col min="9483" max="9483" width="7.140625" style="72" bestFit="1" customWidth="1"/>
    <col min="9484" max="9485" width="6.28515625" style="72" bestFit="1" customWidth="1"/>
    <col min="9486" max="9488" width="5.7109375" style="72" bestFit="1" customWidth="1"/>
    <col min="9489" max="9489" width="9.7109375" style="72" bestFit="1" customWidth="1"/>
    <col min="9490" max="9490" width="5.5703125" style="72" bestFit="1" customWidth="1"/>
    <col min="9491" max="9491" width="6.140625" style="72" bestFit="1" customWidth="1"/>
    <col min="9492" max="9493" width="11.42578125" style="72"/>
    <col min="9494" max="9494" width="21.85546875" style="72" customWidth="1"/>
    <col min="9495" max="9726" width="11.42578125" style="72"/>
    <col min="9727" max="9727" width="25.7109375" style="72" customWidth="1"/>
    <col min="9728" max="9731" width="0" style="72" hidden="1" customWidth="1"/>
    <col min="9732" max="9732" width="5.7109375" style="72" bestFit="1" customWidth="1"/>
    <col min="9733" max="9738" width="6.28515625" style="72" bestFit="1" customWidth="1"/>
    <col min="9739" max="9739" width="7.140625" style="72" bestFit="1" customWidth="1"/>
    <col min="9740" max="9741" width="6.28515625" style="72" bestFit="1" customWidth="1"/>
    <col min="9742" max="9744" width="5.7109375" style="72" bestFit="1" customWidth="1"/>
    <col min="9745" max="9745" width="9.7109375" style="72" bestFit="1" customWidth="1"/>
    <col min="9746" max="9746" width="5.5703125" style="72" bestFit="1" customWidth="1"/>
    <col min="9747" max="9747" width="6.140625" style="72" bestFit="1" customWidth="1"/>
    <col min="9748" max="9749" width="11.42578125" style="72"/>
    <col min="9750" max="9750" width="21.85546875" style="72" customWidth="1"/>
    <col min="9751" max="9982" width="11.42578125" style="72"/>
    <col min="9983" max="9983" width="25.7109375" style="72" customWidth="1"/>
    <col min="9984" max="9987" width="0" style="72" hidden="1" customWidth="1"/>
    <col min="9988" max="9988" width="5.7109375" style="72" bestFit="1" customWidth="1"/>
    <col min="9989" max="9994" width="6.28515625" style="72" bestFit="1" customWidth="1"/>
    <col min="9995" max="9995" width="7.140625" style="72" bestFit="1" customWidth="1"/>
    <col min="9996" max="9997" width="6.28515625" style="72" bestFit="1" customWidth="1"/>
    <col min="9998" max="10000" width="5.7109375" style="72" bestFit="1" customWidth="1"/>
    <col min="10001" max="10001" width="9.7109375" style="72" bestFit="1" customWidth="1"/>
    <col min="10002" max="10002" width="5.5703125" style="72" bestFit="1" customWidth="1"/>
    <col min="10003" max="10003" width="6.140625" style="72" bestFit="1" customWidth="1"/>
    <col min="10004" max="10005" width="11.42578125" style="72"/>
    <col min="10006" max="10006" width="21.85546875" style="72" customWidth="1"/>
    <col min="10007" max="10238" width="11.42578125" style="72"/>
    <col min="10239" max="10239" width="25.7109375" style="72" customWidth="1"/>
    <col min="10240" max="10243" width="0" style="72" hidden="1" customWidth="1"/>
    <col min="10244" max="10244" width="5.7109375" style="72" bestFit="1" customWidth="1"/>
    <col min="10245" max="10250" width="6.28515625" style="72" bestFit="1" customWidth="1"/>
    <col min="10251" max="10251" width="7.140625" style="72" bestFit="1" customWidth="1"/>
    <col min="10252" max="10253" width="6.28515625" style="72" bestFit="1" customWidth="1"/>
    <col min="10254" max="10256" width="5.7109375" style="72" bestFit="1" customWidth="1"/>
    <col min="10257" max="10257" width="9.7109375" style="72" bestFit="1" customWidth="1"/>
    <col min="10258" max="10258" width="5.5703125" style="72" bestFit="1" customWidth="1"/>
    <col min="10259" max="10259" width="6.140625" style="72" bestFit="1" customWidth="1"/>
    <col min="10260" max="10261" width="11.42578125" style="72"/>
    <col min="10262" max="10262" width="21.85546875" style="72" customWidth="1"/>
    <col min="10263" max="10494" width="11.42578125" style="72"/>
    <col min="10495" max="10495" width="25.7109375" style="72" customWidth="1"/>
    <col min="10496" max="10499" width="0" style="72" hidden="1" customWidth="1"/>
    <col min="10500" max="10500" width="5.7109375" style="72" bestFit="1" customWidth="1"/>
    <col min="10501" max="10506" width="6.28515625" style="72" bestFit="1" customWidth="1"/>
    <col min="10507" max="10507" width="7.140625" style="72" bestFit="1" customWidth="1"/>
    <col min="10508" max="10509" width="6.28515625" style="72" bestFit="1" customWidth="1"/>
    <col min="10510" max="10512" width="5.7109375" style="72" bestFit="1" customWidth="1"/>
    <col min="10513" max="10513" width="9.7109375" style="72" bestFit="1" customWidth="1"/>
    <col min="10514" max="10514" width="5.5703125" style="72" bestFit="1" customWidth="1"/>
    <col min="10515" max="10515" width="6.140625" style="72" bestFit="1" customWidth="1"/>
    <col min="10516" max="10517" width="11.42578125" style="72"/>
    <col min="10518" max="10518" width="21.85546875" style="72" customWidth="1"/>
    <col min="10519" max="10750" width="11.42578125" style="72"/>
    <col min="10751" max="10751" width="25.7109375" style="72" customWidth="1"/>
    <col min="10752" max="10755" width="0" style="72" hidden="1" customWidth="1"/>
    <col min="10756" max="10756" width="5.7109375" style="72" bestFit="1" customWidth="1"/>
    <col min="10757" max="10762" width="6.28515625" style="72" bestFit="1" customWidth="1"/>
    <col min="10763" max="10763" width="7.140625" style="72" bestFit="1" customWidth="1"/>
    <col min="10764" max="10765" width="6.28515625" style="72" bestFit="1" customWidth="1"/>
    <col min="10766" max="10768" width="5.7109375" style="72" bestFit="1" customWidth="1"/>
    <col min="10769" max="10769" width="9.7109375" style="72" bestFit="1" customWidth="1"/>
    <col min="10770" max="10770" width="5.5703125" style="72" bestFit="1" customWidth="1"/>
    <col min="10771" max="10771" width="6.140625" style="72" bestFit="1" customWidth="1"/>
    <col min="10772" max="10773" width="11.42578125" style="72"/>
    <col min="10774" max="10774" width="21.85546875" style="72" customWidth="1"/>
    <col min="10775" max="11006" width="11.42578125" style="72"/>
    <col min="11007" max="11007" width="25.7109375" style="72" customWidth="1"/>
    <col min="11008" max="11011" width="0" style="72" hidden="1" customWidth="1"/>
    <col min="11012" max="11012" width="5.7109375" style="72" bestFit="1" customWidth="1"/>
    <col min="11013" max="11018" width="6.28515625" style="72" bestFit="1" customWidth="1"/>
    <col min="11019" max="11019" width="7.140625" style="72" bestFit="1" customWidth="1"/>
    <col min="11020" max="11021" width="6.28515625" style="72" bestFit="1" customWidth="1"/>
    <col min="11022" max="11024" width="5.7109375" style="72" bestFit="1" customWidth="1"/>
    <col min="11025" max="11025" width="9.7109375" style="72" bestFit="1" customWidth="1"/>
    <col min="11026" max="11026" width="5.5703125" style="72" bestFit="1" customWidth="1"/>
    <col min="11027" max="11027" width="6.140625" style="72" bestFit="1" customWidth="1"/>
    <col min="11028" max="11029" width="11.42578125" style="72"/>
    <col min="11030" max="11030" width="21.85546875" style="72" customWidth="1"/>
    <col min="11031" max="11262" width="11.42578125" style="72"/>
    <col min="11263" max="11263" width="25.7109375" style="72" customWidth="1"/>
    <col min="11264" max="11267" width="0" style="72" hidden="1" customWidth="1"/>
    <col min="11268" max="11268" width="5.7109375" style="72" bestFit="1" customWidth="1"/>
    <col min="11269" max="11274" width="6.28515625" style="72" bestFit="1" customWidth="1"/>
    <col min="11275" max="11275" width="7.140625" style="72" bestFit="1" customWidth="1"/>
    <col min="11276" max="11277" width="6.28515625" style="72" bestFit="1" customWidth="1"/>
    <col min="11278" max="11280" width="5.7109375" style="72" bestFit="1" customWidth="1"/>
    <col min="11281" max="11281" width="9.7109375" style="72" bestFit="1" customWidth="1"/>
    <col min="11282" max="11282" width="5.5703125" style="72" bestFit="1" customWidth="1"/>
    <col min="11283" max="11283" width="6.140625" style="72" bestFit="1" customWidth="1"/>
    <col min="11284" max="11285" width="11.42578125" style="72"/>
    <col min="11286" max="11286" width="21.85546875" style="72" customWidth="1"/>
    <col min="11287" max="11518" width="11.42578125" style="72"/>
    <col min="11519" max="11519" width="25.7109375" style="72" customWidth="1"/>
    <col min="11520" max="11523" width="0" style="72" hidden="1" customWidth="1"/>
    <col min="11524" max="11524" width="5.7109375" style="72" bestFit="1" customWidth="1"/>
    <col min="11525" max="11530" width="6.28515625" style="72" bestFit="1" customWidth="1"/>
    <col min="11531" max="11531" width="7.140625" style="72" bestFit="1" customWidth="1"/>
    <col min="11532" max="11533" width="6.28515625" style="72" bestFit="1" customWidth="1"/>
    <col min="11534" max="11536" width="5.7109375" style="72" bestFit="1" customWidth="1"/>
    <col min="11537" max="11537" width="9.7109375" style="72" bestFit="1" customWidth="1"/>
    <col min="11538" max="11538" width="5.5703125" style="72" bestFit="1" customWidth="1"/>
    <col min="11539" max="11539" width="6.140625" style="72" bestFit="1" customWidth="1"/>
    <col min="11540" max="11541" width="11.42578125" style="72"/>
    <col min="11542" max="11542" width="21.85546875" style="72" customWidth="1"/>
    <col min="11543" max="11774" width="11.42578125" style="72"/>
    <col min="11775" max="11775" width="25.7109375" style="72" customWidth="1"/>
    <col min="11776" max="11779" width="0" style="72" hidden="1" customWidth="1"/>
    <col min="11780" max="11780" width="5.7109375" style="72" bestFit="1" customWidth="1"/>
    <col min="11781" max="11786" width="6.28515625" style="72" bestFit="1" customWidth="1"/>
    <col min="11787" max="11787" width="7.140625" style="72" bestFit="1" customWidth="1"/>
    <col min="11788" max="11789" width="6.28515625" style="72" bestFit="1" customWidth="1"/>
    <col min="11790" max="11792" width="5.7109375" style="72" bestFit="1" customWidth="1"/>
    <col min="11793" max="11793" width="9.7109375" style="72" bestFit="1" customWidth="1"/>
    <col min="11794" max="11794" width="5.5703125" style="72" bestFit="1" customWidth="1"/>
    <col min="11795" max="11795" width="6.140625" style="72" bestFit="1" customWidth="1"/>
    <col min="11796" max="11797" width="11.42578125" style="72"/>
    <col min="11798" max="11798" width="21.85546875" style="72" customWidth="1"/>
    <col min="11799" max="12030" width="11.42578125" style="72"/>
    <col min="12031" max="12031" width="25.7109375" style="72" customWidth="1"/>
    <col min="12032" max="12035" width="0" style="72" hidden="1" customWidth="1"/>
    <col min="12036" max="12036" width="5.7109375" style="72" bestFit="1" customWidth="1"/>
    <col min="12037" max="12042" width="6.28515625" style="72" bestFit="1" customWidth="1"/>
    <col min="12043" max="12043" width="7.140625" style="72" bestFit="1" customWidth="1"/>
    <col min="12044" max="12045" width="6.28515625" style="72" bestFit="1" customWidth="1"/>
    <col min="12046" max="12048" width="5.7109375" style="72" bestFit="1" customWidth="1"/>
    <col min="12049" max="12049" width="9.7109375" style="72" bestFit="1" customWidth="1"/>
    <col min="12050" max="12050" width="5.5703125" style="72" bestFit="1" customWidth="1"/>
    <col min="12051" max="12051" width="6.140625" style="72" bestFit="1" customWidth="1"/>
    <col min="12052" max="12053" width="11.42578125" style="72"/>
    <col min="12054" max="12054" width="21.85546875" style="72" customWidth="1"/>
    <col min="12055" max="12286" width="11.42578125" style="72"/>
    <col min="12287" max="12287" width="25.7109375" style="72" customWidth="1"/>
    <col min="12288" max="12291" width="0" style="72" hidden="1" customWidth="1"/>
    <col min="12292" max="12292" width="5.7109375" style="72" bestFit="1" customWidth="1"/>
    <col min="12293" max="12298" width="6.28515625" style="72" bestFit="1" customWidth="1"/>
    <col min="12299" max="12299" width="7.140625" style="72" bestFit="1" customWidth="1"/>
    <col min="12300" max="12301" width="6.28515625" style="72" bestFit="1" customWidth="1"/>
    <col min="12302" max="12304" width="5.7109375" style="72" bestFit="1" customWidth="1"/>
    <col min="12305" max="12305" width="9.7109375" style="72" bestFit="1" customWidth="1"/>
    <col min="12306" max="12306" width="5.5703125" style="72" bestFit="1" customWidth="1"/>
    <col min="12307" max="12307" width="6.140625" style="72" bestFit="1" customWidth="1"/>
    <col min="12308" max="12309" width="11.42578125" style="72"/>
    <col min="12310" max="12310" width="21.85546875" style="72" customWidth="1"/>
    <col min="12311" max="12542" width="11.42578125" style="72"/>
    <col min="12543" max="12543" width="25.7109375" style="72" customWidth="1"/>
    <col min="12544" max="12547" width="0" style="72" hidden="1" customWidth="1"/>
    <col min="12548" max="12548" width="5.7109375" style="72" bestFit="1" customWidth="1"/>
    <col min="12549" max="12554" width="6.28515625" style="72" bestFit="1" customWidth="1"/>
    <col min="12555" max="12555" width="7.140625" style="72" bestFit="1" customWidth="1"/>
    <col min="12556" max="12557" width="6.28515625" style="72" bestFit="1" customWidth="1"/>
    <col min="12558" max="12560" width="5.7109375" style="72" bestFit="1" customWidth="1"/>
    <col min="12561" max="12561" width="9.7109375" style="72" bestFit="1" customWidth="1"/>
    <col min="12562" max="12562" width="5.5703125" style="72" bestFit="1" customWidth="1"/>
    <col min="12563" max="12563" width="6.140625" style="72" bestFit="1" customWidth="1"/>
    <col min="12564" max="12565" width="11.42578125" style="72"/>
    <col min="12566" max="12566" width="21.85546875" style="72" customWidth="1"/>
    <col min="12567" max="12798" width="11.42578125" style="72"/>
    <col min="12799" max="12799" width="25.7109375" style="72" customWidth="1"/>
    <col min="12800" max="12803" width="0" style="72" hidden="1" customWidth="1"/>
    <col min="12804" max="12804" width="5.7109375" style="72" bestFit="1" customWidth="1"/>
    <col min="12805" max="12810" width="6.28515625" style="72" bestFit="1" customWidth="1"/>
    <col min="12811" max="12811" width="7.140625" style="72" bestFit="1" customWidth="1"/>
    <col min="12812" max="12813" width="6.28515625" style="72" bestFit="1" customWidth="1"/>
    <col min="12814" max="12816" width="5.7109375" style="72" bestFit="1" customWidth="1"/>
    <col min="12817" max="12817" width="9.7109375" style="72" bestFit="1" customWidth="1"/>
    <col min="12818" max="12818" width="5.5703125" style="72" bestFit="1" customWidth="1"/>
    <col min="12819" max="12819" width="6.140625" style="72" bestFit="1" customWidth="1"/>
    <col min="12820" max="12821" width="11.42578125" style="72"/>
    <col min="12822" max="12822" width="21.85546875" style="72" customWidth="1"/>
    <col min="12823" max="13054" width="11.42578125" style="72"/>
    <col min="13055" max="13055" width="25.7109375" style="72" customWidth="1"/>
    <col min="13056" max="13059" width="0" style="72" hidden="1" customWidth="1"/>
    <col min="13060" max="13060" width="5.7109375" style="72" bestFit="1" customWidth="1"/>
    <col min="13061" max="13066" width="6.28515625" style="72" bestFit="1" customWidth="1"/>
    <col min="13067" max="13067" width="7.140625" style="72" bestFit="1" customWidth="1"/>
    <col min="13068" max="13069" width="6.28515625" style="72" bestFit="1" customWidth="1"/>
    <col min="13070" max="13072" width="5.7109375" style="72" bestFit="1" customWidth="1"/>
    <col min="13073" max="13073" width="9.7109375" style="72" bestFit="1" customWidth="1"/>
    <col min="13074" max="13074" width="5.5703125" style="72" bestFit="1" customWidth="1"/>
    <col min="13075" max="13075" width="6.140625" style="72" bestFit="1" customWidth="1"/>
    <col min="13076" max="13077" width="11.42578125" style="72"/>
    <col min="13078" max="13078" width="21.85546875" style="72" customWidth="1"/>
    <col min="13079" max="13310" width="11.42578125" style="72"/>
    <col min="13311" max="13311" width="25.7109375" style="72" customWidth="1"/>
    <col min="13312" max="13315" width="0" style="72" hidden="1" customWidth="1"/>
    <col min="13316" max="13316" width="5.7109375" style="72" bestFit="1" customWidth="1"/>
    <col min="13317" max="13322" width="6.28515625" style="72" bestFit="1" customWidth="1"/>
    <col min="13323" max="13323" width="7.140625" style="72" bestFit="1" customWidth="1"/>
    <col min="13324" max="13325" width="6.28515625" style="72" bestFit="1" customWidth="1"/>
    <col min="13326" max="13328" width="5.7109375" style="72" bestFit="1" customWidth="1"/>
    <col min="13329" max="13329" width="9.7109375" style="72" bestFit="1" customWidth="1"/>
    <col min="13330" max="13330" width="5.5703125" style="72" bestFit="1" customWidth="1"/>
    <col min="13331" max="13331" width="6.140625" style="72" bestFit="1" customWidth="1"/>
    <col min="13332" max="13333" width="11.42578125" style="72"/>
    <col min="13334" max="13334" width="21.85546875" style="72" customWidth="1"/>
    <col min="13335" max="13566" width="11.42578125" style="72"/>
    <col min="13567" max="13567" width="25.7109375" style="72" customWidth="1"/>
    <col min="13568" max="13571" width="0" style="72" hidden="1" customWidth="1"/>
    <col min="13572" max="13572" width="5.7109375" style="72" bestFit="1" customWidth="1"/>
    <col min="13573" max="13578" width="6.28515625" style="72" bestFit="1" customWidth="1"/>
    <col min="13579" max="13579" width="7.140625" style="72" bestFit="1" customWidth="1"/>
    <col min="13580" max="13581" width="6.28515625" style="72" bestFit="1" customWidth="1"/>
    <col min="13582" max="13584" width="5.7109375" style="72" bestFit="1" customWidth="1"/>
    <col min="13585" max="13585" width="9.7109375" style="72" bestFit="1" customWidth="1"/>
    <col min="13586" max="13586" width="5.5703125" style="72" bestFit="1" customWidth="1"/>
    <col min="13587" max="13587" width="6.140625" style="72" bestFit="1" customWidth="1"/>
    <col min="13588" max="13589" width="11.42578125" style="72"/>
    <col min="13590" max="13590" width="21.85546875" style="72" customWidth="1"/>
    <col min="13591" max="13822" width="11.42578125" style="72"/>
    <col min="13823" max="13823" width="25.7109375" style="72" customWidth="1"/>
    <col min="13824" max="13827" width="0" style="72" hidden="1" customWidth="1"/>
    <col min="13828" max="13828" width="5.7109375" style="72" bestFit="1" customWidth="1"/>
    <col min="13829" max="13834" width="6.28515625" style="72" bestFit="1" customWidth="1"/>
    <col min="13835" max="13835" width="7.140625" style="72" bestFit="1" customWidth="1"/>
    <col min="13836" max="13837" width="6.28515625" style="72" bestFit="1" customWidth="1"/>
    <col min="13838" max="13840" width="5.7109375" style="72" bestFit="1" customWidth="1"/>
    <col min="13841" max="13841" width="9.7109375" style="72" bestFit="1" customWidth="1"/>
    <col min="13842" max="13842" width="5.5703125" style="72" bestFit="1" customWidth="1"/>
    <col min="13843" max="13843" width="6.140625" style="72" bestFit="1" customWidth="1"/>
    <col min="13844" max="13845" width="11.42578125" style="72"/>
    <col min="13846" max="13846" width="21.85546875" style="72" customWidth="1"/>
    <col min="13847" max="14078" width="11.42578125" style="72"/>
    <col min="14079" max="14079" width="25.7109375" style="72" customWidth="1"/>
    <col min="14080" max="14083" width="0" style="72" hidden="1" customWidth="1"/>
    <col min="14084" max="14084" width="5.7109375" style="72" bestFit="1" customWidth="1"/>
    <col min="14085" max="14090" width="6.28515625" style="72" bestFit="1" customWidth="1"/>
    <col min="14091" max="14091" width="7.140625" style="72" bestFit="1" customWidth="1"/>
    <col min="14092" max="14093" width="6.28515625" style="72" bestFit="1" customWidth="1"/>
    <col min="14094" max="14096" width="5.7109375" style="72" bestFit="1" customWidth="1"/>
    <col min="14097" max="14097" width="9.7109375" style="72" bestFit="1" customWidth="1"/>
    <col min="14098" max="14098" width="5.5703125" style="72" bestFit="1" customWidth="1"/>
    <col min="14099" max="14099" width="6.140625" style="72" bestFit="1" customWidth="1"/>
    <col min="14100" max="14101" width="11.42578125" style="72"/>
    <col min="14102" max="14102" width="21.85546875" style="72" customWidth="1"/>
    <col min="14103" max="14334" width="11.42578125" style="72"/>
    <col min="14335" max="14335" width="25.7109375" style="72" customWidth="1"/>
    <col min="14336" max="14339" width="0" style="72" hidden="1" customWidth="1"/>
    <col min="14340" max="14340" width="5.7109375" style="72" bestFit="1" customWidth="1"/>
    <col min="14341" max="14346" width="6.28515625" style="72" bestFit="1" customWidth="1"/>
    <col min="14347" max="14347" width="7.140625" style="72" bestFit="1" customWidth="1"/>
    <col min="14348" max="14349" width="6.28515625" style="72" bestFit="1" customWidth="1"/>
    <col min="14350" max="14352" width="5.7109375" style="72" bestFit="1" customWidth="1"/>
    <col min="14353" max="14353" width="9.7109375" style="72" bestFit="1" customWidth="1"/>
    <col min="14354" max="14354" width="5.5703125" style="72" bestFit="1" customWidth="1"/>
    <col min="14355" max="14355" width="6.140625" style="72" bestFit="1" customWidth="1"/>
    <col min="14356" max="14357" width="11.42578125" style="72"/>
    <col min="14358" max="14358" width="21.85546875" style="72" customWidth="1"/>
    <col min="14359" max="14590" width="11.42578125" style="72"/>
    <col min="14591" max="14591" width="25.7109375" style="72" customWidth="1"/>
    <col min="14592" max="14595" width="0" style="72" hidden="1" customWidth="1"/>
    <col min="14596" max="14596" width="5.7109375" style="72" bestFit="1" customWidth="1"/>
    <col min="14597" max="14602" width="6.28515625" style="72" bestFit="1" customWidth="1"/>
    <col min="14603" max="14603" width="7.140625" style="72" bestFit="1" customWidth="1"/>
    <col min="14604" max="14605" width="6.28515625" style="72" bestFit="1" customWidth="1"/>
    <col min="14606" max="14608" width="5.7109375" style="72" bestFit="1" customWidth="1"/>
    <col min="14609" max="14609" width="9.7109375" style="72" bestFit="1" customWidth="1"/>
    <col min="14610" max="14610" width="5.5703125" style="72" bestFit="1" customWidth="1"/>
    <col min="14611" max="14611" width="6.140625" style="72" bestFit="1" customWidth="1"/>
    <col min="14612" max="14613" width="11.42578125" style="72"/>
    <col min="14614" max="14614" width="21.85546875" style="72" customWidth="1"/>
    <col min="14615" max="14846" width="11.42578125" style="72"/>
    <col min="14847" max="14847" width="25.7109375" style="72" customWidth="1"/>
    <col min="14848" max="14851" width="0" style="72" hidden="1" customWidth="1"/>
    <col min="14852" max="14852" width="5.7109375" style="72" bestFit="1" customWidth="1"/>
    <col min="14853" max="14858" width="6.28515625" style="72" bestFit="1" customWidth="1"/>
    <col min="14859" max="14859" width="7.140625" style="72" bestFit="1" customWidth="1"/>
    <col min="14860" max="14861" width="6.28515625" style="72" bestFit="1" customWidth="1"/>
    <col min="14862" max="14864" width="5.7109375" style="72" bestFit="1" customWidth="1"/>
    <col min="14865" max="14865" width="9.7109375" style="72" bestFit="1" customWidth="1"/>
    <col min="14866" max="14866" width="5.5703125" style="72" bestFit="1" customWidth="1"/>
    <col min="14867" max="14867" width="6.140625" style="72" bestFit="1" customWidth="1"/>
    <col min="14868" max="14869" width="11.42578125" style="72"/>
    <col min="14870" max="14870" width="21.85546875" style="72" customWidth="1"/>
    <col min="14871" max="15102" width="11.42578125" style="72"/>
    <col min="15103" max="15103" width="25.7109375" style="72" customWidth="1"/>
    <col min="15104" max="15107" width="0" style="72" hidden="1" customWidth="1"/>
    <col min="15108" max="15108" width="5.7109375" style="72" bestFit="1" customWidth="1"/>
    <col min="15109" max="15114" width="6.28515625" style="72" bestFit="1" customWidth="1"/>
    <col min="15115" max="15115" width="7.140625" style="72" bestFit="1" customWidth="1"/>
    <col min="15116" max="15117" width="6.28515625" style="72" bestFit="1" customWidth="1"/>
    <col min="15118" max="15120" width="5.7109375" style="72" bestFit="1" customWidth="1"/>
    <col min="15121" max="15121" width="9.7109375" style="72" bestFit="1" customWidth="1"/>
    <col min="15122" max="15122" width="5.5703125" style="72" bestFit="1" customWidth="1"/>
    <col min="15123" max="15123" width="6.140625" style="72" bestFit="1" customWidth="1"/>
    <col min="15124" max="15125" width="11.42578125" style="72"/>
    <col min="15126" max="15126" width="21.85546875" style="72" customWidth="1"/>
    <col min="15127" max="15358" width="11.42578125" style="72"/>
    <col min="15359" max="15359" width="25.7109375" style="72" customWidth="1"/>
    <col min="15360" max="15363" width="0" style="72" hidden="1" customWidth="1"/>
    <col min="15364" max="15364" width="5.7109375" style="72" bestFit="1" customWidth="1"/>
    <col min="15365" max="15370" width="6.28515625" style="72" bestFit="1" customWidth="1"/>
    <col min="15371" max="15371" width="7.140625" style="72" bestFit="1" customWidth="1"/>
    <col min="15372" max="15373" width="6.28515625" style="72" bestFit="1" customWidth="1"/>
    <col min="15374" max="15376" width="5.7109375" style="72" bestFit="1" customWidth="1"/>
    <col min="15377" max="15377" width="9.7109375" style="72" bestFit="1" customWidth="1"/>
    <col min="15378" max="15378" width="5.5703125" style="72" bestFit="1" customWidth="1"/>
    <col min="15379" max="15379" width="6.140625" style="72" bestFit="1" customWidth="1"/>
    <col min="15380" max="15381" width="11.42578125" style="72"/>
    <col min="15382" max="15382" width="21.85546875" style="72" customWidth="1"/>
    <col min="15383" max="15614" width="11.42578125" style="72"/>
    <col min="15615" max="15615" width="25.7109375" style="72" customWidth="1"/>
    <col min="15616" max="15619" width="0" style="72" hidden="1" customWidth="1"/>
    <col min="15620" max="15620" width="5.7109375" style="72" bestFit="1" customWidth="1"/>
    <col min="15621" max="15626" width="6.28515625" style="72" bestFit="1" customWidth="1"/>
    <col min="15627" max="15627" width="7.140625" style="72" bestFit="1" customWidth="1"/>
    <col min="15628" max="15629" width="6.28515625" style="72" bestFit="1" customWidth="1"/>
    <col min="15630" max="15632" width="5.7109375" style="72" bestFit="1" customWidth="1"/>
    <col min="15633" max="15633" width="9.7109375" style="72" bestFit="1" customWidth="1"/>
    <col min="15634" max="15634" width="5.5703125" style="72" bestFit="1" customWidth="1"/>
    <col min="15635" max="15635" width="6.140625" style="72" bestFit="1" customWidth="1"/>
    <col min="15636" max="15637" width="11.42578125" style="72"/>
    <col min="15638" max="15638" width="21.85546875" style="72" customWidth="1"/>
    <col min="15639" max="15870" width="11.42578125" style="72"/>
    <col min="15871" max="15871" width="25.7109375" style="72" customWidth="1"/>
    <col min="15872" max="15875" width="0" style="72" hidden="1" customWidth="1"/>
    <col min="15876" max="15876" width="5.7109375" style="72" bestFit="1" customWidth="1"/>
    <col min="15877" max="15882" width="6.28515625" style="72" bestFit="1" customWidth="1"/>
    <col min="15883" max="15883" width="7.140625" style="72" bestFit="1" customWidth="1"/>
    <col min="15884" max="15885" width="6.28515625" style="72" bestFit="1" customWidth="1"/>
    <col min="15886" max="15888" width="5.7109375" style="72" bestFit="1" customWidth="1"/>
    <col min="15889" max="15889" width="9.7109375" style="72" bestFit="1" customWidth="1"/>
    <col min="15890" max="15890" width="5.5703125" style="72" bestFit="1" customWidth="1"/>
    <col min="15891" max="15891" width="6.140625" style="72" bestFit="1" customWidth="1"/>
    <col min="15892" max="15893" width="11.42578125" style="72"/>
    <col min="15894" max="15894" width="21.85546875" style="72" customWidth="1"/>
    <col min="15895" max="16126" width="11.42578125" style="72"/>
    <col min="16127" max="16127" width="25.7109375" style="72" customWidth="1"/>
    <col min="16128" max="16131" width="0" style="72" hidden="1" customWidth="1"/>
    <col min="16132" max="16132" width="5.7109375" style="72" bestFit="1" customWidth="1"/>
    <col min="16133" max="16138" width="6.28515625" style="72" bestFit="1" customWidth="1"/>
    <col min="16139" max="16139" width="7.140625" style="72" bestFit="1" customWidth="1"/>
    <col min="16140" max="16141" width="6.28515625" style="72" bestFit="1" customWidth="1"/>
    <col min="16142" max="16144" width="5.7109375" style="72" bestFit="1" customWidth="1"/>
    <col min="16145" max="16145" width="9.7109375" style="72" bestFit="1" customWidth="1"/>
    <col min="16146" max="16146" width="5.5703125" style="72" bestFit="1" customWidth="1"/>
    <col min="16147" max="16147" width="6.140625" style="72" bestFit="1" customWidth="1"/>
    <col min="16148" max="16149" width="11.42578125" style="72"/>
    <col min="16150" max="16150" width="21.85546875" style="72" customWidth="1"/>
    <col min="16151" max="16384" width="11.42578125" style="72"/>
  </cols>
  <sheetData>
    <row r="1" spans="1:23" x14ac:dyDescent="0.25">
      <c r="A1" s="292" t="s">
        <v>112</v>
      </c>
      <c r="B1" s="292"/>
      <c r="C1" s="292"/>
      <c r="D1" s="292"/>
      <c r="E1" s="292"/>
      <c r="F1" s="292"/>
      <c r="G1" s="292"/>
      <c r="H1" s="292"/>
      <c r="I1" s="292"/>
      <c r="J1" s="292"/>
      <c r="K1" s="292"/>
      <c r="L1" s="292"/>
      <c r="M1" s="292"/>
      <c r="N1" s="292"/>
      <c r="O1" s="292"/>
      <c r="P1" s="292"/>
      <c r="Q1" s="292"/>
      <c r="R1" s="292"/>
      <c r="S1" s="292"/>
      <c r="T1" s="292"/>
      <c r="U1" s="292"/>
      <c r="V1" s="302"/>
    </row>
    <row r="2" spans="1:23" ht="14.45" customHeight="1" thickBot="1" x14ac:dyDescent="0.25">
      <c r="A2" s="71" t="s">
        <v>86</v>
      </c>
      <c r="B2" s="70"/>
      <c r="C2" s="70"/>
      <c r="D2" s="70"/>
      <c r="E2" s="70"/>
      <c r="F2" s="70"/>
      <c r="G2" s="68"/>
      <c r="H2" s="70"/>
      <c r="I2" s="68"/>
      <c r="J2" s="70"/>
      <c r="K2" s="68"/>
      <c r="L2" s="70"/>
      <c r="M2" s="68"/>
      <c r="N2" s="70"/>
      <c r="O2" s="68"/>
      <c r="P2" s="70"/>
      <c r="Q2" s="68"/>
      <c r="R2" s="70"/>
      <c r="S2" s="68"/>
      <c r="T2" s="70"/>
      <c r="U2" s="68"/>
    </row>
    <row r="3" spans="1:23" ht="45" x14ac:dyDescent="0.2">
      <c r="A3" s="69" t="s">
        <v>92</v>
      </c>
      <c r="B3" s="73">
        <v>1996</v>
      </c>
      <c r="C3" s="73">
        <v>1997</v>
      </c>
      <c r="D3" s="73">
        <v>1998</v>
      </c>
      <c r="E3" s="73">
        <v>1999</v>
      </c>
      <c r="F3" s="88">
        <v>2000</v>
      </c>
      <c r="G3" s="88">
        <v>2001</v>
      </c>
      <c r="H3" s="88">
        <v>2002</v>
      </c>
      <c r="I3" s="88">
        <v>2003</v>
      </c>
      <c r="J3" s="88">
        <v>2004</v>
      </c>
      <c r="K3" s="88">
        <v>2005</v>
      </c>
      <c r="L3" s="88">
        <v>2006</v>
      </c>
      <c r="M3" s="88">
        <v>2007</v>
      </c>
      <c r="N3" s="88">
        <v>2008</v>
      </c>
      <c r="O3" s="88">
        <v>2009</v>
      </c>
      <c r="P3" s="88">
        <v>2010</v>
      </c>
      <c r="Q3" s="88">
        <v>2011</v>
      </c>
      <c r="R3" s="88">
        <v>2012</v>
      </c>
      <c r="S3" s="89">
        <v>2013</v>
      </c>
      <c r="T3" s="89" t="s">
        <v>93</v>
      </c>
      <c r="U3" s="172" t="s">
        <v>94</v>
      </c>
      <c r="V3" s="156" t="s">
        <v>111</v>
      </c>
      <c r="W3" s="87"/>
    </row>
    <row r="4" spans="1:23" ht="12.75" customHeight="1" x14ac:dyDescent="0.2">
      <c r="A4" s="90" t="s">
        <v>103</v>
      </c>
      <c r="B4" s="91">
        <v>0.29299999999999998</v>
      </c>
      <c r="C4" s="91">
        <v>0.317</v>
      </c>
      <c r="D4" s="91">
        <v>0.33800000000000002</v>
      </c>
      <c r="E4" s="91">
        <v>0.36799999999999999</v>
      </c>
      <c r="F4" s="92">
        <v>0.39797500000000002</v>
      </c>
      <c r="G4" s="92">
        <v>0.42887799999999998</v>
      </c>
      <c r="H4" s="92">
        <v>0.47188200000000002</v>
      </c>
      <c r="I4" s="92">
        <v>0.52200000000000002</v>
      </c>
      <c r="J4" s="92">
        <v>0.57099999999999995</v>
      </c>
      <c r="K4" s="92">
        <v>0.61899999999999999</v>
      </c>
      <c r="L4" s="92">
        <v>0.78322999999999998</v>
      </c>
      <c r="M4" s="92">
        <v>1.59581</v>
      </c>
      <c r="N4" s="92">
        <v>2.34606</v>
      </c>
      <c r="O4" s="92">
        <v>2.67883</v>
      </c>
      <c r="P4" s="92">
        <v>2.7824899999999997</v>
      </c>
      <c r="Q4" s="92">
        <v>2.8616799999999998</v>
      </c>
      <c r="R4" s="92">
        <v>2.9699141319800026</v>
      </c>
      <c r="S4" s="93">
        <v>3.0640597377000027</v>
      </c>
      <c r="T4" s="93">
        <v>3.1858069718099982</v>
      </c>
      <c r="U4" s="93">
        <v>3.2912531552076163</v>
      </c>
      <c r="V4" s="157">
        <f>100*(POWER(T4/I4,1/11)-1)</f>
        <v>17.872784075376714</v>
      </c>
      <c r="W4" s="87"/>
    </row>
    <row r="5" spans="1:23" x14ac:dyDescent="0.2">
      <c r="A5" s="74" t="s">
        <v>107</v>
      </c>
      <c r="B5" s="75"/>
      <c r="C5" s="75"/>
      <c r="D5" s="75"/>
      <c r="E5" s="75"/>
      <c r="F5" s="99">
        <v>8.1521739130434892</v>
      </c>
      <c r="G5" s="99">
        <v>7.765060619385622</v>
      </c>
      <c r="H5" s="99">
        <v>10.027093952126265</v>
      </c>
      <c r="I5" s="99">
        <v>10.620875557872523</v>
      </c>
      <c r="J5" s="99">
        <v>9.3869731800766196</v>
      </c>
      <c r="K5" s="99">
        <v>8.4063047285464201</v>
      </c>
      <c r="L5" s="99">
        <v>26.531502423263319</v>
      </c>
      <c r="M5" s="99">
        <v>103.74730283569322</v>
      </c>
      <c r="N5" s="99">
        <v>47.013742237484422</v>
      </c>
      <c r="O5" s="99">
        <v>14.1842067125308</v>
      </c>
      <c r="P5" s="99">
        <v>3.8695997879671262</v>
      </c>
      <c r="Q5" s="99">
        <v>2.8460120252004506</v>
      </c>
      <c r="R5" s="99">
        <v>3.782188503955819</v>
      </c>
      <c r="S5" s="99">
        <v>3.1699773642019258</v>
      </c>
      <c r="T5" s="99">
        <v>3.973396230237447</v>
      </c>
      <c r="U5" s="158">
        <v>3.3</v>
      </c>
      <c r="V5" s="161" t="s">
        <v>36</v>
      </c>
      <c r="W5" s="87"/>
    </row>
    <row r="6" spans="1:23" x14ac:dyDescent="0.2">
      <c r="A6" s="94" t="s">
        <v>104</v>
      </c>
      <c r="B6" s="95">
        <v>3.403</v>
      </c>
      <c r="C6" s="95">
        <v>3.532</v>
      </c>
      <c r="D6" s="95">
        <v>3.7320000000000002</v>
      </c>
      <c r="E6" s="95">
        <v>3.9830000000000001</v>
      </c>
      <c r="F6" s="96">
        <v>4.1829999999999998</v>
      </c>
      <c r="G6" s="96">
        <v>4.4740000000000002</v>
      </c>
      <c r="H6" s="96">
        <v>4.8220000000000001</v>
      </c>
      <c r="I6" s="96">
        <v>5.2069999999999999</v>
      </c>
      <c r="J6" s="96">
        <v>6.1312899999999999</v>
      </c>
      <c r="K6" s="96">
        <v>6.5552799999999998</v>
      </c>
      <c r="L6" s="96">
        <v>7.0688399999999998</v>
      </c>
      <c r="M6" s="96">
        <v>8.3327800000000014</v>
      </c>
      <c r="N6" s="96">
        <v>9.9277300000000004</v>
      </c>
      <c r="O6" s="96">
        <v>10.668799999999999</v>
      </c>
      <c r="P6" s="96">
        <v>10.95993</v>
      </c>
      <c r="Q6" s="96">
        <v>11.167339999999999</v>
      </c>
      <c r="R6" s="96">
        <v>11.537769137780012</v>
      </c>
      <c r="S6" s="97">
        <v>11.825795089419975</v>
      </c>
      <c r="T6" s="97">
        <v>12.148145086449995</v>
      </c>
      <c r="U6" s="97">
        <v>12.3377904327173</v>
      </c>
      <c r="V6" s="158">
        <f t="shared" ref="V6:V14" si="0">100*(POWER(T6/I6,1/11)-1)</f>
        <v>8.0059024955179368</v>
      </c>
    </row>
    <row r="7" spans="1:23" x14ac:dyDescent="0.2">
      <c r="A7" s="74" t="s">
        <v>107</v>
      </c>
      <c r="B7" s="75"/>
      <c r="C7" s="75"/>
      <c r="D7" s="75"/>
      <c r="E7" s="75"/>
      <c r="F7" s="99">
        <v>5.0213406979663509</v>
      </c>
      <c r="G7" s="99">
        <v>6.9567296198900452</v>
      </c>
      <c r="H7" s="99">
        <v>7.7782744747429522</v>
      </c>
      <c r="I7" s="99">
        <v>7.9842389050186702</v>
      </c>
      <c r="J7" s="99">
        <v>17.750912233531778</v>
      </c>
      <c r="K7" s="99">
        <v>6.9151842434463262</v>
      </c>
      <c r="L7" s="99">
        <v>7.8342954076713767</v>
      </c>
      <c r="M7" s="99">
        <v>17.880444316182032</v>
      </c>
      <c r="N7" s="99">
        <v>19.140670940550429</v>
      </c>
      <c r="O7" s="99">
        <v>7.4287878497904192</v>
      </c>
      <c r="P7" s="99">
        <v>2.7287979904019322</v>
      </c>
      <c r="Q7" s="99">
        <v>1.8924390940453062</v>
      </c>
      <c r="R7" s="99">
        <v>2.5802026265878908</v>
      </c>
      <c r="S7" s="99">
        <v>2.4963747168144756</v>
      </c>
      <c r="T7" s="99">
        <v>2.7258209244502618</v>
      </c>
      <c r="U7" s="158">
        <v>1.6</v>
      </c>
      <c r="V7" s="161" t="s">
        <v>36</v>
      </c>
    </row>
    <row r="8" spans="1:23" x14ac:dyDescent="0.2">
      <c r="A8" s="94" t="s">
        <v>105</v>
      </c>
      <c r="B8" s="95">
        <v>20.495999999999999</v>
      </c>
      <c r="C8" s="95">
        <v>21.401</v>
      </c>
      <c r="D8" s="95">
        <v>22.271000000000001</v>
      </c>
      <c r="E8" s="95">
        <v>22.518000000000001</v>
      </c>
      <c r="F8" s="96">
        <v>23.327000000000002</v>
      </c>
      <c r="G8" s="96">
        <v>24.22</v>
      </c>
      <c r="H8" s="96">
        <v>25.396999999999998</v>
      </c>
      <c r="I8" s="96">
        <v>25.998999999999999</v>
      </c>
      <c r="J8" s="96">
        <v>26.852</v>
      </c>
      <c r="K8" s="96">
        <v>27.898</v>
      </c>
      <c r="L8" s="96">
        <v>29</v>
      </c>
      <c r="M8" s="96">
        <v>30.382000000000001</v>
      </c>
      <c r="N8" s="96">
        <v>31.247340000001149</v>
      </c>
      <c r="O8" s="96">
        <v>31.95</v>
      </c>
      <c r="P8" s="96">
        <v>32.605210000000717</v>
      </c>
      <c r="Q8" s="96">
        <v>33.200630000000658</v>
      </c>
      <c r="R8" s="96">
        <v>34.119825407819448</v>
      </c>
      <c r="S8" s="97">
        <v>35.014060763340524</v>
      </c>
      <c r="T8" s="97">
        <v>36.40622179471012</v>
      </c>
      <c r="U8" s="97" t="s">
        <v>165</v>
      </c>
      <c r="V8" s="158">
        <f t="shared" si="0"/>
        <v>3.1080642100296263</v>
      </c>
    </row>
    <row r="9" spans="1:23" x14ac:dyDescent="0.2">
      <c r="A9" s="74" t="s">
        <v>107</v>
      </c>
      <c r="B9" s="75"/>
      <c r="C9" s="75"/>
      <c r="D9" s="75"/>
      <c r="E9" s="75"/>
      <c r="F9" s="99">
        <v>3.5926814104272182</v>
      </c>
      <c r="G9" s="99">
        <v>3.8281819350966639</v>
      </c>
      <c r="H9" s="99">
        <v>4.8596201486374779</v>
      </c>
      <c r="I9" s="99">
        <v>2.3703587037839036</v>
      </c>
      <c r="J9" s="99">
        <v>3.2808954190545858</v>
      </c>
      <c r="K9" s="99">
        <v>3.8954267838522183</v>
      </c>
      <c r="L9" s="99">
        <v>3.9063127301154132</v>
      </c>
      <c r="M9" s="99">
        <v>4.7655172413793245</v>
      </c>
      <c r="N9" s="99">
        <v>2.848199591867373</v>
      </c>
      <c r="O9" s="99">
        <v>2.2487034096304592</v>
      </c>
      <c r="P9" s="99">
        <v>2.0642163065037078</v>
      </c>
      <c r="Q9" s="99">
        <v>1.8261498699132073</v>
      </c>
      <c r="R9" s="99">
        <v>2.5741981402171543</v>
      </c>
      <c r="S9" s="99">
        <v>2.6208673251772785</v>
      </c>
      <c r="T9" s="99">
        <v>3.9760056417882828</v>
      </c>
      <c r="U9" s="158" t="s">
        <v>165</v>
      </c>
      <c r="V9" s="161" t="s">
        <v>36</v>
      </c>
    </row>
    <row r="10" spans="1:23" ht="15.75" customHeight="1" x14ac:dyDescent="0.2">
      <c r="A10" s="94" t="s">
        <v>106</v>
      </c>
      <c r="B10" s="95">
        <v>1.22</v>
      </c>
      <c r="C10" s="95">
        <v>1.37</v>
      </c>
      <c r="D10" s="95">
        <v>1.5</v>
      </c>
      <c r="E10" s="95">
        <v>1.56</v>
      </c>
      <c r="F10" s="96">
        <v>1.5944059947527049</v>
      </c>
      <c r="G10" s="96">
        <v>1.8540492865211302</v>
      </c>
      <c r="H10" s="96">
        <v>2.2928027919999998</v>
      </c>
      <c r="I10" s="96">
        <v>2.815251108</v>
      </c>
      <c r="J10" s="96">
        <v>3.0670000000000002</v>
      </c>
      <c r="K10" s="96">
        <v>3.4969999999999999</v>
      </c>
      <c r="L10" s="96">
        <v>3.8490000000000002</v>
      </c>
      <c r="M10" s="96">
        <v>4.1980000000000004</v>
      </c>
      <c r="N10" s="96">
        <v>4.5141500000000123</v>
      </c>
      <c r="O10" s="96">
        <v>5</v>
      </c>
      <c r="P10" s="96">
        <v>5.3886000000000074</v>
      </c>
      <c r="Q10" s="96">
        <v>5.7681100000000125</v>
      </c>
      <c r="R10" s="96">
        <v>6.2686546208400209</v>
      </c>
      <c r="S10" s="97">
        <v>6.7244730984299421</v>
      </c>
      <c r="T10" s="97">
        <v>7.205128885809974</v>
      </c>
      <c r="U10" s="97" t="s">
        <v>165</v>
      </c>
      <c r="V10" s="158">
        <f t="shared" si="0"/>
        <v>8.9186469894906306</v>
      </c>
    </row>
    <row r="11" spans="1:23" ht="15.75" customHeight="1" x14ac:dyDescent="0.2">
      <c r="A11" s="77" t="s">
        <v>107</v>
      </c>
      <c r="B11" s="95"/>
      <c r="C11" s="95"/>
      <c r="D11" s="95"/>
      <c r="E11" s="95"/>
      <c r="F11" s="100">
        <v>2.3763648041104779</v>
      </c>
      <c r="G11" s="100">
        <v>16.284640964906583</v>
      </c>
      <c r="H11" s="100">
        <v>23.664608523009136</v>
      </c>
      <c r="I11" s="100">
        <v>22.786448002545878</v>
      </c>
      <c r="J11" s="100">
        <v>8.9423245864148413</v>
      </c>
      <c r="K11" s="100">
        <v>14.020215194000652</v>
      </c>
      <c r="L11" s="100">
        <v>10.065770660566198</v>
      </c>
      <c r="M11" s="100">
        <v>9.0672902052481241</v>
      </c>
      <c r="N11" s="100">
        <v>7.5309671272037138</v>
      </c>
      <c r="O11" s="100">
        <v>10.762823565898039</v>
      </c>
      <c r="P11" s="100">
        <v>7.6890794088550152</v>
      </c>
      <c r="Q11" s="100">
        <v>7.0428311620829964</v>
      </c>
      <c r="R11" s="100">
        <v>8.6777925670628253</v>
      </c>
      <c r="S11" s="101">
        <v>7.2713924304357302</v>
      </c>
      <c r="T11" s="101">
        <v>7.1478579859626024</v>
      </c>
      <c r="U11" s="101" t="s">
        <v>165</v>
      </c>
      <c r="V11" s="162" t="s">
        <v>36</v>
      </c>
    </row>
    <row r="12" spans="1:23" ht="47.25" customHeight="1" x14ac:dyDescent="0.2">
      <c r="A12" s="98" t="s">
        <v>187</v>
      </c>
      <c r="B12" s="78">
        <v>25.41</v>
      </c>
      <c r="C12" s="78">
        <v>26.62</v>
      </c>
      <c r="D12" s="78">
        <v>27.84</v>
      </c>
      <c r="E12" s="78">
        <v>28.43</v>
      </c>
      <c r="F12" s="79">
        <v>29.502380994752706</v>
      </c>
      <c r="G12" s="79">
        <v>30.976927286521132</v>
      </c>
      <c r="H12" s="79">
        <v>32.983684791999998</v>
      </c>
      <c r="I12" s="79">
        <v>34.543251108</v>
      </c>
      <c r="J12" s="79">
        <v>36.621290000000002</v>
      </c>
      <c r="K12" s="79">
        <v>38.569279999999999</v>
      </c>
      <c r="L12" s="79">
        <v>40.700000000000003</v>
      </c>
      <c r="M12" s="79">
        <v>44.508589999999998</v>
      </c>
      <c r="N12" s="79">
        <v>48.035280000001165</v>
      </c>
      <c r="O12" s="79">
        <v>50.3</v>
      </c>
      <c r="P12" s="79">
        <v>51.74</v>
      </c>
      <c r="Q12" s="79">
        <v>52.997760000000667</v>
      </c>
      <c r="R12" s="79">
        <v>54.896163298419488</v>
      </c>
      <c r="S12" s="85">
        <v>56.628388688890439</v>
      </c>
      <c r="T12" s="85">
        <v>58.945302738780086</v>
      </c>
      <c r="U12" s="85" t="s">
        <v>165</v>
      </c>
      <c r="V12" s="159">
        <f t="shared" si="0"/>
        <v>4.9781044535284869</v>
      </c>
    </row>
    <row r="13" spans="1:23" ht="15.75" customHeight="1" x14ac:dyDescent="0.2">
      <c r="A13" s="77" t="s">
        <v>107</v>
      </c>
      <c r="B13" s="76"/>
      <c r="C13" s="76"/>
      <c r="D13" s="76"/>
      <c r="E13" s="76"/>
      <c r="F13" s="100">
        <v>3.7852670090762124</v>
      </c>
      <c r="G13" s="100">
        <v>4.9980586042553288</v>
      </c>
      <c r="H13" s="100">
        <v>6.4782329342008671</v>
      </c>
      <c r="I13" s="100">
        <v>4.7282962041229171</v>
      </c>
      <c r="J13" s="100">
        <v>6.0157594474908649</v>
      </c>
      <c r="K13" s="100">
        <v>5.3192828543177972</v>
      </c>
      <c r="L13" s="100">
        <v>5.4954957039581531</v>
      </c>
      <c r="M13" s="100">
        <v>9.3577149877149814</v>
      </c>
      <c r="N13" s="100">
        <v>7.923616542337486</v>
      </c>
      <c r="O13" s="100">
        <v>4.7147013611636535</v>
      </c>
      <c r="P13" s="100">
        <v>2.8628230616302375</v>
      </c>
      <c r="Q13" s="100">
        <v>2.4383879536640451</v>
      </c>
      <c r="R13" s="100">
        <v>3.3049863858781725</v>
      </c>
      <c r="S13" s="101">
        <v>3.1554580254624431</v>
      </c>
      <c r="T13" s="101">
        <v>4.0914355918168388</v>
      </c>
      <c r="U13" s="101" t="s">
        <v>165</v>
      </c>
      <c r="V13" s="162" t="s">
        <v>36</v>
      </c>
    </row>
    <row r="14" spans="1:23" ht="48" customHeight="1" thickBot="1" x14ac:dyDescent="0.25">
      <c r="A14" s="80" t="s">
        <v>109</v>
      </c>
      <c r="B14" s="81">
        <v>121.79151987096716</v>
      </c>
      <c r="C14" s="81">
        <v>123.36174474851248</v>
      </c>
      <c r="D14" s="81">
        <v>127.26818521759802</v>
      </c>
      <c r="E14" s="81">
        <v>132.04679796995995</v>
      </c>
      <c r="F14" s="82">
        <v>133.77214347730109</v>
      </c>
      <c r="G14" s="82">
        <v>138.45151843334358</v>
      </c>
      <c r="H14" s="82">
        <v>145.35105554099999</v>
      </c>
      <c r="I14" s="82">
        <v>151.18817331099999</v>
      </c>
      <c r="J14" s="82">
        <v>167.0110240031859</v>
      </c>
      <c r="K14" s="82">
        <v>177.78701000000001</v>
      </c>
      <c r="L14" s="82">
        <v>187.56649948560971</v>
      </c>
      <c r="M14" s="82">
        <v>200.59</v>
      </c>
      <c r="N14" s="82">
        <v>206.82</v>
      </c>
      <c r="O14" s="82">
        <v>214.23</v>
      </c>
      <c r="P14" s="82">
        <v>212.82</v>
      </c>
      <c r="Q14" s="82">
        <v>219.38458938818314</v>
      </c>
      <c r="R14" s="82">
        <v>226.37361770651086</v>
      </c>
      <c r="S14" s="86">
        <v>234.30223716950721</v>
      </c>
      <c r="T14" s="86">
        <v>233.36652888134472</v>
      </c>
      <c r="U14" s="86" t="s">
        <v>165</v>
      </c>
      <c r="V14" s="160">
        <f t="shared" si="0"/>
        <v>4.025125807504959</v>
      </c>
    </row>
    <row r="15" spans="1:23" x14ac:dyDescent="0.2">
      <c r="A15" s="289" t="s">
        <v>95</v>
      </c>
      <c r="B15" s="289"/>
      <c r="C15" s="289"/>
      <c r="D15" s="289"/>
      <c r="E15" s="289"/>
      <c r="F15" s="289"/>
      <c r="G15" s="289"/>
      <c r="H15" s="289"/>
      <c r="I15" s="289"/>
      <c r="J15" s="289"/>
      <c r="K15" s="289"/>
      <c r="L15" s="289"/>
      <c r="M15" s="289"/>
      <c r="N15" s="289"/>
      <c r="O15" s="289"/>
      <c r="P15" s="289"/>
      <c r="Q15" s="289"/>
      <c r="R15" s="289"/>
    </row>
    <row r="16" spans="1:23" ht="10.5" customHeight="1" x14ac:dyDescent="0.2">
      <c r="A16" s="283" t="s">
        <v>100</v>
      </c>
      <c r="B16" s="283"/>
      <c r="C16" s="283"/>
      <c r="D16" s="283"/>
      <c r="E16" s="283"/>
      <c r="F16" s="283"/>
      <c r="G16" s="283"/>
      <c r="H16" s="283"/>
      <c r="I16" s="283"/>
      <c r="J16" s="283"/>
      <c r="K16" s="283"/>
      <c r="L16" s="283"/>
      <c r="M16" s="283"/>
      <c r="N16" s="283"/>
      <c r="O16" s="283"/>
      <c r="P16" s="283"/>
      <c r="Q16" s="283"/>
      <c r="R16" s="283"/>
    </row>
    <row r="17" spans="1:22" ht="11.25" customHeight="1" x14ac:dyDescent="0.2">
      <c r="A17" s="303" t="s">
        <v>101</v>
      </c>
      <c r="B17" s="303"/>
      <c r="C17" s="303"/>
      <c r="D17" s="303"/>
      <c r="E17" s="303"/>
      <c r="F17" s="303"/>
      <c r="G17" s="303"/>
      <c r="H17" s="303"/>
      <c r="I17" s="303"/>
      <c r="J17" s="303"/>
      <c r="K17" s="303"/>
      <c r="L17" s="303"/>
      <c r="M17" s="303"/>
      <c r="N17" s="303"/>
      <c r="O17" s="303"/>
      <c r="P17" s="303"/>
      <c r="Q17" s="303"/>
      <c r="R17" s="303"/>
    </row>
    <row r="18" spans="1:22" ht="10.5" customHeight="1" x14ac:dyDescent="0.2">
      <c r="A18" s="304" t="s">
        <v>102</v>
      </c>
      <c r="B18" s="304"/>
      <c r="C18" s="304"/>
      <c r="D18" s="304"/>
      <c r="E18" s="304"/>
      <c r="F18" s="304"/>
      <c r="G18" s="304"/>
      <c r="H18" s="304"/>
      <c r="I18" s="304"/>
      <c r="J18" s="304"/>
      <c r="K18" s="304"/>
      <c r="L18" s="304"/>
      <c r="M18" s="304"/>
      <c r="N18" s="304"/>
      <c r="O18" s="304"/>
      <c r="P18" s="304"/>
      <c r="Q18" s="304"/>
      <c r="R18" s="304"/>
    </row>
    <row r="19" spans="1:22" ht="10.5" customHeight="1" x14ac:dyDescent="0.2">
      <c r="A19" s="283" t="s">
        <v>96</v>
      </c>
      <c r="B19" s="283"/>
      <c r="C19" s="283"/>
      <c r="D19" s="283"/>
      <c r="E19" s="283"/>
      <c r="F19" s="283"/>
      <c r="G19" s="283"/>
      <c r="H19" s="283"/>
      <c r="I19" s="283"/>
      <c r="J19" s="283"/>
      <c r="K19" s="283"/>
      <c r="L19" s="283"/>
      <c r="M19" s="283"/>
      <c r="N19" s="283"/>
      <c r="O19" s="283"/>
      <c r="P19" s="283"/>
      <c r="Q19" s="283"/>
      <c r="R19" s="283"/>
    </row>
    <row r="20" spans="1:22" ht="12.75" customHeight="1" x14ac:dyDescent="0.2">
      <c r="A20" s="304" t="s">
        <v>99</v>
      </c>
      <c r="B20" s="304"/>
      <c r="C20" s="304"/>
      <c r="D20" s="304"/>
      <c r="E20" s="304"/>
      <c r="F20" s="304"/>
      <c r="G20" s="304"/>
      <c r="H20" s="304"/>
      <c r="I20" s="304"/>
      <c r="J20" s="304"/>
      <c r="K20" s="304"/>
      <c r="L20" s="304"/>
      <c r="M20" s="304"/>
      <c r="N20" s="304"/>
      <c r="O20" s="304"/>
      <c r="P20" s="304"/>
      <c r="Q20" s="304"/>
      <c r="R20" s="304"/>
    </row>
    <row r="21" spans="1:22" ht="12.75" customHeight="1" x14ac:dyDescent="0.2">
      <c r="A21" s="283" t="s">
        <v>97</v>
      </c>
      <c r="B21" s="283"/>
      <c r="C21" s="283"/>
      <c r="D21" s="283"/>
      <c r="E21" s="283"/>
      <c r="F21" s="283"/>
      <c r="G21" s="283"/>
      <c r="H21" s="283"/>
      <c r="I21" s="283"/>
      <c r="J21" s="283"/>
      <c r="K21" s="283"/>
      <c r="L21" s="283"/>
      <c r="M21" s="283"/>
      <c r="N21" s="283"/>
      <c r="O21" s="283"/>
      <c r="P21" s="283"/>
      <c r="Q21" s="283"/>
      <c r="R21" s="283"/>
    </row>
    <row r="22" spans="1:22" s="173" customFormat="1" x14ac:dyDescent="0.2">
      <c r="A22" s="283" t="s">
        <v>89</v>
      </c>
      <c r="B22" s="283"/>
      <c r="C22" s="283"/>
      <c r="D22" s="283"/>
      <c r="E22" s="283"/>
      <c r="F22" s="283"/>
      <c r="G22" s="283"/>
      <c r="H22" s="283"/>
      <c r="I22" s="283"/>
      <c r="J22" s="283"/>
      <c r="K22" s="283"/>
      <c r="L22" s="283"/>
      <c r="M22" s="283"/>
      <c r="N22" s="283"/>
      <c r="O22" s="283"/>
      <c r="P22" s="283"/>
      <c r="Q22" s="283"/>
      <c r="R22" s="283"/>
      <c r="V22" s="267"/>
    </row>
    <row r="23" spans="1:22" s="173" customFormat="1" x14ac:dyDescent="0.2">
      <c r="A23" s="283"/>
      <c r="B23" s="283"/>
      <c r="C23" s="283"/>
      <c r="D23" s="283"/>
      <c r="E23" s="283"/>
      <c r="F23" s="283"/>
      <c r="G23" s="283"/>
      <c r="H23" s="283"/>
      <c r="I23" s="283"/>
      <c r="J23" s="283"/>
      <c r="K23" s="283"/>
      <c r="L23" s="283"/>
      <c r="M23" s="283"/>
      <c r="N23" s="283"/>
      <c r="O23" s="283"/>
      <c r="P23" s="283"/>
      <c r="Q23" s="283"/>
      <c r="R23" s="283"/>
      <c r="V23" s="267"/>
    </row>
    <row r="25" spans="1:22" x14ac:dyDescent="0.25">
      <c r="H25" s="83"/>
    </row>
    <row r="40" spans="1:1" x14ac:dyDescent="0.2">
      <c r="A40" s="84"/>
    </row>
    <row r="41" spans="1:1" x14ac:dyDescent="0.2">
      <c r="A41" s="84"/>
    </row>
  </sheetData>
  <mergeCells count="10">
    <mergeCell ref="A23:R23"/>
    <mergeCell ref="A22:R22"/>
    <mergeCell ref="A20:R20"/>
    <mergeCell ref="A19:R19"/>
    <mergeCell ref="A21:R21"/>
    <mergeCell ref="A1:V1"/>
    <mergeCell ref="A15:R15"/>
    <mergeCell ref="A17:R17"/>
    <mergeCell ref="A18:R18"/>
    <mergeCell ref="A16:R1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27"/>
  <sheetViews>
    <sheetView workbookViewId="0">
      <selection activeCell="U14" sqref="U14"/>
    </sheetView>
  </sheetViews>
  <sheetFormatPr baseColWidth="10" defaultRowHeight="15" x14ac:dyDescent="0.25"/>
  <cols>
    <col min="1" max="1" width="23" style="4" customWidth="1"/>
    <col min="2" max="16" width="6.7109375" style="4" customWidth="1"/>
    <col min="17" max="16384" width="11.42578125" style="4"/>
  </cols>
  <sheetData>
    <row r="1" spans="1:17" ht="30" customHeight="1" x14ac:dyDescent="0.25">
      <c r="A1" s="305" t="s">
        <v>180</v>
      </c>
      <c r="B1" s="305"/>
      <c r="C1" s="305"/>
      <c r="D1" s="305"/>
      <c r="E1" s="305"/>
      <c r="F1" s="305"/>
      <c r="G1" s="305"/>
      <c r="H1" s="305"/>
      <c r="I1" s="305"/>
      <c r="J1" s="306"/>
      <c r="K1" s="306"/>
      <c r="L1" s="306"/>
      <c r="M1" s="164"/>
      <c r="N1" s="164"/>
      <c r="O1" s="164"/>
    </row>
    <row r="2" spans="1:17" x14ac:dyDescent="0.25">
      <c r="A2" s="174" t="s">
        <v>86</v>
      </c>
      <c r="B2" s="166"/>
      <c r="C2" s="166"/>
      <c r="D2" s="166"/>
      <c r="E2" s="166"/>
      <c r="F2" s="166"/>
      <c r="G2" s="166"/>
      <c r="H2" s="175"/>
      <c r="I2" s="175"/>
      <c r="J2" s="175"/>
      <c r="K2" s="176"/>
      <c r="L2" s="164"/>
      <c r="M2" s="164"/>
      <c r="N2" s="164"/>
      <c r="O2" s="164"/>
    </row>
    <row r="3" spans="1:17" ht="15.75" thickBot="1" x14ac:dyDescent="0.3">
      <c r="A3" s="174"/>
      <c r="B3" s="166"/>
      <c r="C3" s="166"/>
      <c r="D3" s="166"/>
      <c r="E3" s="166"/>
      <c r="F3" s="166"/>
      <c r="G3" s="166"/>
      <c r="H3" s="175"/>
      <c r="I3" s="175"/>
      <c r="J3" s="175"/>
      <c r="K3" s="176"/>
      <c r="L3" s="164"/>
      <c r="M3" s="164"/>
      <c r="N3" s="164"/>
      <c r="O3" s="164"/>
    </row>
    <row r="4" spans="1:17" ht="57.75" thickBot="1" x14ac:dyDescent="0.3">
      <c r="A4" s="177" t="s">
        <v>181</v>
      </c>
      <c r="B4" s="178">
        <v>2000</v>
      </c>
      <c r="C4" s="179">
        <v>2001</v>
      </c>
      <c r="D4" s="179">
        <v>2002</v>
      </c>
      <c r="E4" s="179">
        <v>2003</v>
      </c>
      <c r="F4" s="179">
        <v>2004</v>
      </c>
      <c r="G4" s="179">
        <v>2005</v>
      </c>
      <c r="H4" s="179">
        <v>2006</v>
      </c>
      <c r="I4" s="179">
        <v>2007</v>
      </c>
      <c r="J4" s="179">
        <v>2008</v>
      </c>
      <c r="K4" s="179">
        <v>2009</v>
      </c>
      <c r="L4" s="179">
        <v>2010</v>
      </c>
      <c r="M4" s="179">
        <v>2011</v>
      </c>
      <c r="N4" s="179">
        <v>2012</v>
      </c>
      <c r="O4" s="179" t="s">
        <v>172</v>
      </c>
      <c r="P4" s="179" t="s">
        <v>185</v>
      </c>
      <c r="Q4" s="156" t="s">
        <v>184</v>
      </c>
    </row>
    <row r="5" spans="1:17" ht="23.25" x14ac:dyDescent="0.25">
      <c r="A5" s="177" t="s">
        <v>173</v>
      </c>
      <c r="B5" s="180">
        <v>15.84201</v>
      </c>
      <c r="C5" s="181">
        <v>16.225649000000001</v>
      </c>
      <c r="D5" s="181">
        <v>17.113050999999999</v>
      </c>
      <c r="E5" s="181">
        <v>17.634022999999999</v>
      </c>
      <c r="F5" s="181">
        <v>18.069524999999999</v>
      </c>
      <c r="G5" s="181">
        <v>18.314</v>
      </c>
      <c r="H5" s="181">
        <v>18.948</v>
      </c>
      <c r="I5" s="181">
        <v>19.553769223240003</v>
      </c>
      <c r="J5" s="181">
        <v>19.94802464991001</v>
      </c>
      <c r="K5" s="181">
        <v>20.076000000000001</v>
      </c>
      <c r="L5" s="181">
        <v>20.440999999999999</v>
      </c>
      <c r="M5" s="181">
        <v>20.742000000000001</v>
      </c>
      <c r="N5" s="181">
        <v>21.213438661750001</v>
      </c>
      <c r="O5" s="181">
        <v>21.548999999999999</v>
      </c>
      <c r="P5" s="181">
        <v>21.969000000000001</v>
      </c>
      <c r="Q5" s="196">
        <f>100*(POWER(P5/B5,1/14)-1)</f>
        <v>2.3629651359402759</v>
      </c>
    </row>
    <row r="6" spans="1:17" s="185" customFormat="1" x14ac:dyDescent="0.25">
      <c r="A6" s="182" t="s">
        <v>183</v>
      </c>
      <c r="B6" s="183"/>
      <c r="C6" s="158">
        <v>2.4216513981714538</v>
      </c>
      <c r="D6" s="158">
        <v>5.4691326521650208</v>
      </c>
      <c r="E6" s="158">
        <v>3.0442973390308881</v>
      </c>
      <c r="F6" s="158">
        <v>2.4696690859021819</v>
      </c>
      <c r="G6" s="158">
        <v>1.3509891540020469</v>
      </c>
      <c r="H6" s="158">
        <v>3.4607397190373312</v>
      </c>
      <c r="I6" s="158">
        <v>3.1970087779185308</v>
      </c>
      <c r="J6" s="158">
        <v>2.0162630650331526</v>
      </c>
      <c r="K6" s="158">
        <v>0.64154397408249242</v>
      </c>
      <c r="L6" s="158">
        <v>1.8180912532376858</v>
      </c>
      <c r="M6" s="158">
        <v>1.4725306981067554</v>
      </c>
      <c r="N6" s="158">
        <v>2.2728698377687762</v>
      </c>
      <c r="O6" s="158">
        <v>1.5818337781090102</v>
      </c>
      <c r="P6" s="158">
        <v>1.9490463594598499</v>
      </c>
      <c r="Q6" s="184" t="s">
        <v>36</v>
      </c>
    </row>
    <row r="7" spans="1:17" ht="23.25" x14ac:dyDescent="0.25">
      <c r="A7" s="186" t="s">
        <v>182</v>
      </c>
      <c r="B7" s="187">
        <v>3.383807</v>
      </c>
      <c r="C7" s="188">
        <v>3.6643979999999998</v>
      </c>
      <c r="D7" s="188">
        <v>3.9419050000000002</v>
      </c>
      <c r="E7" s="188">
        <v>4.3255150000000002</v>
      </c>
      <c r="F7" s="188">
        <v>4.5043470000000001</v>
      </c>
      <c r="G7" s="188">
        <v>4.7430000000000003</v>
      </c>
      <c r="H7" s="188">
        <v>4.9690000000000003</v>
      </c>
      <c r="I7" s="188">
        <v>5.1881761787300027</v>
      </c>
      <c r="J7" s="188">
        <v>5.55162012096</v>
      </c>
      <c r="K7" s="188">
        <v>5.5750000000000002</v>
      </c>
      <c r="L7" s="188">
        <v>5.7990000000000004</v>
      </c>
      <c r="M7" s="188">
        <v>5.9710000000000001</v>
      </c>
      <c r="N7" s="188">
        <v>6.1282925068999994</v>
      </c>
      <c r="O7" s="188">
        <v>6.3929999999999998</v>
      </c>
      <c r="P7" s="188">
        <v>6.5940000000000003</v>
      </c>
      <c r="Q7" s="197">
        <f t="shared" ref="Q7:Q17" si="0">100*(POWER(P7/B7,1/14)-1)</f>
        <v>4.8807910160786117</v>
      </c>
    </row>
    <row r="8" spans="1:17" x14ac:dyDescent="0.25">
      <c r="A8" s="182" t="s">
        <v>183</v>
      </c>
      <c r="B8" s="183"/>
      <c r="C8" s="158">
        <v>8.2921616144555177</v>
      </c>
      <c r="D8" s="158">
        <v>7.5730665682281595</v>
      </c>
      <c r="E8" s="158">
        <v>9.731584813941474</v>
      </c>
      <c r="F8" s="158">
        <v>4.1343449918954889</v>
      </c>
      <c r="G8" s="158">
        <v>5.2939418439043928</v>
      </c>
      <c r="H8" s="158">
        <v>4.7755289707290149</v>
      </c>
      <c r="I8" s="158">
        <v>4.4108709746428332</v>
      </c>
      <c r="J8" s="158">
        <v>7.0052351676107349</v>
      </c>
      <c r="K8" s="158">
        <v>0.42113614639680552</v>
      </c>
      <c r="L8" s="158">
        <v>4.0179372197309382</v>
      </c>
      <c r="M8" s="158">
        <v>2.9660286256250945</v>
      </c>
      <c r="N8" s="158">
        <v>2.6342741065148001</v>
      </c>
      <c r="O8" s="158">
        <v>4.3194330688680402</v>
      </c>
      <c r="P8" s="158">
        <v>3.1440638198029198</v>
      </c>
      <c r="Q8" s="184" t="s">
        <v>36</v>
      </c>
    </row>
    <row r="9" spans="1:17" ht="34.5" x14ac:dyDescent="0.25">
      <c r="A9" s="186" t="s">
        <v>174</v>
      </c>
      <c r="B9" s="187">
        <v>6.1672260000000003</v>
      </c>
      <c r="C9" s="188">
        <v>6.4491759999999996</v>
      </c>
      <c r="D9" s="188">
        <v>6.8055779999999997</v>
      </c>
      <c r="E9" s="188">
        <v>7.1657900000000003</v>
      </c>
      <c r="F9" s="188">
        <v>7.4757629999999997</v>
      </c>
      <c r="G9" s="188">
        <v>7.8520000000000003</v>
      </c>
      <c r="H9" s="188">
        <v>8.1790000000000003</v>
      </c>
      <c r="I9" s="188">
        <v>8.5135523852999988</v>
      </c>
      <c r="J9" s="188">
        <v>8.7636710902200008</v>
      </c>
      <c r="K9" s="188">
        <v>8.9130000000000003</v>
      </c>
      <c r="L9" s="188">
        <v>9.09</v>
      </c>
      <c r="M9" s="188">
        <v>9.2759999999999998</v>
      </c>
      <c r="N9" s="188">
        <v>9.5002271987199993</v>
      </c>
      <c r="O9" s="188">
        <v>9.9380000000000006</v>
      </c>
      <c r="P9" s="188">
        <v>10.353</v>
      </c>
      <c r="Q9" s="197">
        <f t="shared" si="0"/>
        <v>3.769503624589432</v>
      </c>
    </row>
    <row r="10" spans="1:17" x14ac:dyDescent="0.25">
      <c r="A10" s="182" t="s">
        <v>183</v>
      </c>
      <c r="B10" s="183"/>
      <c r="C10" s="158">
        <v>4.5717530178084997</v>
      </c>
      <c r="D10" s="158">
        <v>5.5263267390720072</v>
      </c>
      <c r="E10" s="158">
        <v>5.2928947602553622</v>
      </c>
      <c r="F10" s="158">
        <v>4.325724055876301</v>
      </c>
      <c r="G10" s="158">
        <v>5.0362701034813773</v>
      </c>
      <c r="H10" s="158">
        <v>4.1655588862762993</v>
      </c>
      <c r="I10" s="158">
        <v>4.0903825076415101</v>
      </c>
      <c r="J10" s="158">
        <v>2.937888834182445</v>
      </c>
      <c r="K10" s="158">
        <v>1.7039538367277007</v>
      </c>
      <c r="L10" s="158">
        <v>1.9858633456748542</v>
      </c>
      <c r="M10" s="158">
        <v>2.0462046204620554</v>
      </c>
      <c r="N10" s="158">
        <v>2.4172832979732606</v>
      </c>
      <c r="O10" s="158">
        <v>4.6080245463917295</v>
      </c>
      <c r="P10" s="158">
        <v>4.1758905212316195</v>
      </c>
      <c r="Q10" s="184" t="s">
        <v>36</v>
      </c>
    </row>
    <row r="11" spans="1:17" ht="34.5" x14ac:dyDescent="0.25">
      <c r="A11" s="186" t="s">
        <v>175</v>
      </c>
      <c r="B11" s="187">
        <v>1.7690669999999999</v>
      </c>
      <c r="C11" s="188">
        <v>1.8288219999999999</v>
      </c>
      <c r="D11" s="188">
        <v>1.9131830000000001</v>
      </c>
      <c r="E11" s="188">
        <v>1.9797709999999999</v>
      </c>
      <c r="F11" s="188">
        <v>2.0549949999999999</v>
      </c>
      <c r="G11" s="188">
        <v>2.085</v>
      </c>
      <c r="H11" s="188">
        <v>2.2440000000000002</v>
      </c>
      <c r="I11" s="188">
        <v>2.307341340879999</v>
      </c>
      <c r="J11" s="188">
        <v>2.3911186228299992</v>
      </c>
      <c r="K11" s="188">
        <v>2.3969999999999998</v>
      </c>
      <c r="L11" s="188">
        <v>2.4359999999999999</v>
      </c>
      <c r="M11" s="188">
        <v>2.4630000000000001</v>
      </c>
      <c r="N11" s="188">
        <v>2.4676135210000001</v>
      </c>
      <c r="O11" s="188">
        <v>2.5790000000000002</v>
      </c>
      <c r="P11" s="188">
        <v>2.63</v>
      </c>
      <c r="Q11" s="197">
        <f t="shared" si="0"/>
        <v>2.8728612149466093</v>
      </c>
    </row>
    <row r="12" spans="1:17" x14ac:dyDescent="0.25">
      <c r="A12" s="182" t="s">
        <v>183</v>
      </c>
      <c r="B12" s="187"/>
      <c r="C12" s="158">
        <v>3.3777691856780923</v>
      </c>
      <c r="D12" s="158">
        <v>4.6128600815169563</v>
      </c>
      <c r="E12" s="158">
        <v>3.4804825257175986</v>
      </c>
      <c r="F12" s="158">
        <v>3.7996313715071173</v>
      </c>
      <c r="G12" s="158">
        <v>1.4601008761578438</v>
      </c>
      <c r="H12" s="158">
        <v>7.6258992805755543</v>
      </c>
      <c r="I12" s="158">
        <v>2.8226979001781949</v>
      </c>
      <c r="J12" s="158">
        <v>3.6309010923389673</v>
      </c>
      <c r="K12" s="158">
        <v>0.24596760335711121</v>
      </c>
      <c r="L12" s="158">
        <v>1.6270337922402955</v>
      </c>
      <c r="M12" s="158">
        <v>1.1083743842364546</v>
      </c>
      <c r="N12" s="158">
        <v>0.18731307348762716</v>
      </c>
      <c r="O12" s="158">
        <v>4.5139353489545231</v>
      </c>
      <c r="P12" s="158">
        <v>1.9775106630476769</v>
      </c>
      <c r="Q12" s="197" t="s">
        <v>36</v>
      </c>
    </row>
    <row r="13" spans="1:17" x14ac:dyDescent="0.25">
      <c r="A13" s="186" t="s">
        <v>176</v>
      </c>
      <c r="B13" s="187">
        <v>1.155802</v>
      </c>
      <c r="C13" s="188">
        <v>1.230497</v>
      </c>
      <c r="D13" s="188">
        <v>1.4379999999999999</v>
      </c>
      <c r="E13" s="188">
        <v>1.643642</v>
      </c>
      <c r="F13" s="188">
        <v>1.900827</v>
      </c>
      <c r="G13" s="188">
        <v>1.8460000000000001</v>
      </c>
      <c r="H13" s="188">
        <v>1.5111049999999999</v>
      </c>
      <c r="I13" s="188">
        <v>1.7179088014399893</v>
      </c>
      <c r="J13" s="188">
        <v>1.8916618338600142</v>
      </c>
      <c r="K13" s="188">
        <v>1.9690000000000001</v>
      </c>
      <c r="L13" s="188">
        <v>2.0649999999999999</v>
      </c>
      <c r="M13" s="188">
        <v>2.1419999999999999</v>
      </c>
      <c r="N13" s="188">
        <v>2.1496169162199998</v>
      </c>
      <c r="O13" s="188">
        <v>2.194</v>
      </c>
      <c r="P13" s="188">
        <v>2.2490000000000001</v>
      </c>
      <c r="Q13" s="197">
        <v>4.8697975386141845</v>
      </c>
    </row>
    <row r="14" spans="1:17" ht="15.75" thickBot="1" x14ac:dyDescent="0.3">
      <c r="A14" s="182" t="s">
        <v>183</v>
      </c>
      <c r="B14" s="189"/>
      <c r="C14" s="198">
        <v>6.4626121083022792</v>
      </c>
      <c r="D14" s="198">
        <v>16.863348711943217</v>
      </c>
      <c r="E14" s="198">
        <v>14.300556328233661</v>
      </c>
      <c r="F14" s="198">
        <v>15.647263820223634</v>
      </c>
      <c r="G14" s="198">
        <v>-2.8843761162904324</v>
      </c>
      <c r="H14" s="198">
        <v>-18.141657638136522</v>
      </c>
      <c r="I14" s="198">
        <v>13.68560102970935</v>
      </c>
      <c r="J14" s="198">
        <v>10.114217487818976</v>
      </c>
      <c r="K14" s="198">
        <v>4.0883716505594636</v>
      </c>
      <c r="L14" s="198">
        <v>4.8755713560182823</v>
      </c>
      <c r="M14" s="198">
        <v>3.7288135593220417</v>
      </c>
      <c r="N14" s="198">
        <v>0.35559832959850546</v>
      </c>
      <c r="O14" s="198">
        <v>2.0646973628233978</v>
      </c>
      <c r="P14" s="198">
        <v>2.5068368277119557</v>
      </c>
      <c r="Q14" s="197" t="s">
        <v>36</v>
      </c>
    </row>
    <row r="15" spans="1:17" ht="23.25" x14ac:dyDescent="0.25">
      <c r="A15" s="177" t="s">
        <v>177</v>
      </c>
      <c r="B15" s="180">
        <v>28.317912</v>
      </c>
      <c r="C15" s="181">
        <v>29.398541999999999</v>
      </c>
      <c r="D15" s="181">
        <v>31.210999999999999</v>
      </c>
      <c r="E15" s="181">
        <v>32.748742</v>
      </c>
      <c r="F15" s="181">
        <v>34.005456000000002</v>
      </c>
      <c r="G15" s="181">
        <v>34.840000000000003</v>
      </c>
      <c r="H15" s="181">
        <v>35.850999999999999</v>
      </c>
      <c r="I15" s="181">
        <v>37.280747929589992</v>
      </c>
      <c r="J15" s="181">
        <v>38.546096317780027</v>
      </c>
      <c r="K15" s="181">
        <v>38.93</v>
      </c>
      <c r="L15" s="181">
        <v>39.831000000000003</v>
      </c>
      <c r="M15" s="181">
        <v>40.593000000000004</v>
      </c>
      <c r="N15" s="181">
        <v>41.459188804590006</v>
      </c>
      <c r="O15" s="181">
        <v>42.652999999999999</v>
      </c>
      <c r="P15" s="181">
        <v>43.795000000000002</v>
      </c>
      <c r="Q15" s="196">
        <f t="shared" si="0"/>
        <v>3.1634720406442662</v>
      </c>
    </row>
    <row r="16" spans="1:17" ht="15.75" thickBot="1" x14ac:dyDescent="0.3">
      <c r="A16" s="190" t="s">
        <v>183</v>
      </c>
      <c r="B16" s="191">
        <v>4.0029379360998902</v>
      </c>
      <c r="C16" s="192">
        <v>3.816063139148973</v>
      </c>
      <c r="D16" s="192">
        <v>6.1659469478185569</v>
      </c>
      <c r="E16" s="192">
        <v>4.9261168582137582</v>
      </c>
      <c r="F16" s="192">
        <v>3.8374426499200087</v>
      </c>
      <c r="G16" s="192">
        <v>2.4529259053243102</v>
      </c>
      <c r="H16" s="192">
        <v>2.9022791172742091</v>
      </c>
      <c r="I16" s="192">
        <v>3.9880280315472083</v>
      </c>
      <c r="J16" s="192">
        <v>3.3941067667950797</v>
      </c>
      <c r="K16" s="192">
        <v>0.99595995157333306</v>
      </c>
      <c r="L16" s="192">
        <v>2.3144104803493493</v>
      </c>
      <c r="M16" s="192">
        <v>1.913082774723196</v>
      </c>
      <c r="N16" s="192">
        <v>2.1338378651245327</v>
      </c>
      <c r="O16" s="192">
        <v>2.8794851752570199</v>
      </c>
      <c r="P16" s="192">
        <v>2.6774201111293499</v>
      </c>
      <c r="Q16" s="193" t="s">
        <v>36</v>
      </c>
    </row>
    <row r="17" spans="1:18" x14ac:dyDescent="0.25">
      <c r="A17" s="177" t="s">
        <v>166</v>
      </c>
      <c r="B17" s="180">
        <v>41.344819000000001</v>
      </c>
      <c r="C17" s="181">
        <v>43.191156999999997</v>
      </c>
      <c r="D17" s="181">
        <v>46.067390000000003</v>
      </c>
      <c r="E17" s="181">
        <v>48.683615000000003</v>
      </c>
      <c r="F17" s="181">
        <v>51.232146999999998</v>
      </c>
      <c r="G17" s="181">
        <v>52.57</v>
      </c>
      <c r="H17" s="181">
        <v>54.308</v>
      </c>
      <c r="I17" s="181">
        <v>56.418934268909801</v>
      </c>
      <c r="J17" s="181">
        <v>59.215481472969898</v>
      </c>
      <c r="K17" s="181">
        <v>60.01</v>
      </c>
      <c r="L17" s="181">
        <v>61.534999999999997</v>
      </c>
      <c r="M17" s="181">
        <v>63.594000000000001</v>
      </c>
      <c r="N17" s="181">
        <v>64.986964088989993</v>
      </c>
      <c r="O17" s="181">
        <v>66.174999999999997</v>
      </c>
      <c r="P17" s="181">
        <v>68.997</v>
      </c>
      <c r="Q17" s="196">
        <f t="shared" si="0"/>
        <v>3.7256978107397032</v>
      </c>
    </row>
    <row r="18" spans="1:18" ht="15.75" thickBot="1" x14ac:dyDescent="0.3">
      <c r="A18" s="190" t="s">
        <v>183</v>
      </c>
      <c r="B18" s="191">
        <v>3.6999999999999997</v>
      </c>
      <c r="C18" s="192">
        <v>4.4657042825846816</v>
      </c>
      <c r="D18" s="192">
        <v>6.6593107599339341</v>
      </c>
      <c r="E18" s="192">
        <v>5.6791257932665928</v>
      </c>
      <c r="F18" s="192">
        <v>5.2348857984143571</v>
      </c>
      <c r="G18" s="192">
        <v>2.61114499175088</v>
      </c>
      <c r="H18" s="192">
        <v>3.3067591951894793</v>
      </c>
      <c r="I18" s="192">
        <v>3.8869674245227248</v>
      </c>
      <c r="J18" s="192">
        <v>4.9567529771670227</v>
      </c>
      <c r="K18" s="192">
        <v>1.341741225886639</v>
      </c>
      <c r="L18" s="192">
        <v>2.5412431261456314</v>
      </c>
      <c r="M18" s="192">
        <v>3.3460632160559056</v>
      </c>
      <c r="N18" s="192">
        <v>2.1904017501493733</v>
      </c>
      <c r="O18" s="192">
        <v>1.8281141882288399</v>
      </c>
      <c r="P18" s="192">
        <v>4.2644503211182396</v>
      </c>
      <c r="Q18" s="193" t="s">
        <v>36</v>
      </c>
    </row>
    <row r="19" spans="1:18" x14ac:dyDescent="0.25">
      <c r="A19" s="165" t="s">
        <v>171</v>
      </c>
      <c r="B19" s="166"/>
      <c r="C19" s="166"/>
      <c r="D19" s="166"/>
      <c r="E19" s="166"/>
      <c r="F19" s="166"/>
      <c r="G19" s="166"/>
      <c r="H19" s="167"/>
      <c r="I19" s="168"/>
      <c r="J19" s="168"/>
      <c r="K19" s="169"/>
      <c r="L19" s="164"/>
      <c r="M19" s="169"/>
      <c r="N19" s="169"/>
      <c r="O19" s="164"/>
    </row>
    <row r="20" spans="1:18" x14ac:dyDescent="0.25">
      <c r="A20" s="166" t="s">
        <v>188</v>
      </c>
      <c r="B20" s="166"/>
      <c r="C20" s="166"/>
      <c r="D20" s="166"/>
      <c r="E20" s="166"/>
      <c r="F20" s="166"/>
      <c r="G20" s="166"/>
      <c r="H20" s="167"/>
      <c r="I20" s="168"/>
      <c r="J20" s="168"/>
      <c r="K20" s="169"/>
      <c r="L20" s="164"/>
      <c r="M20" s="169"/>
      <c r="N20" s="169"/>
      <c r="O20" s="164"/>
    </row>
    <row r="21" spans="1:18" x14ac:dyDescent="0.25">
      <c r="A21" s="166" t="s">
        <v>186</v>
      </c>
      <c r="B21" s="166"/>
      <c r="C21" s="166"/>
      <c r="D21" s="166"/>
      <c r="E21" s="166"/>
      <c r="F21" s="166"/>
      <c r="G21" s="166"/>
      <c r="H21" s="167"/>
      <c r="I21" s="167"/>
      <c r="J21" s="167"/>
      <c r="K21" s="170"/>
      <c r="L21" s="170"/>
      <c r="M21" s="170"/>
      <c r="N21" s="164"/>
      <c r="O21" s="164"/>
    </row>
    <row r="22" spans="1:18" x14ac:dyDescent="0.25">
      <c r="A22" s="194" t="s">
        <v>178</v>
      </c>
      <c r="B22" s="195"/>
      <c r="C22" s="195"/>
      <c r="D22" s="195"/>
      <c r="E22" s="195"/>
      <c r="F22" s="195"/>
      <c r="G22" s="195"/>
      <c r="H22" s="195"/>
      <c r="I22" s="164"/>
      <c r="J22" s="164"/>
      <c r="K22" s="164"/>
      <c r="L22" s="164"/>
      <c r="M22" s="164"/>
      <c r="N22" s="164"/>
      <c r="O22" s="164"/>
    </row>
    <row r="23" spans="1:18" x14ac:dyDescent="0.25">
      <c r="A23" s="166" t="s">
        <v>170</v>
      </c>
      <c r="B23" s="164"/>
      <c r="C23" s="164"/>
      <c r="D23" s="164"/>
      <c r="E23" s="164"/>
      <c r="F23" s="164"/>
      <c r="G23" s="164"/>
      <c r="H23" s="164"/>
      <c r="I23" s="171"/>
      <c r="J23" s="171"/>
      <c r="K23" s="169"/>
      <c r="L23" s="164"/>
      <c r="M23" s="164"/>
      <c r="N23" s="164"/>
      <c r="O23" s="164"/>
    </row>
    <row r="24" spans="1:18" ht="26.25" customHeight="1" x14ac:dyDescent="0.25">
      <c r="A24" s="307" t="s">
        <v>179</v>
      </c>
      <c r="B24" s="308"/>
      <c r="C24" s="308"/>
      <c r="D24" s="308"/>
      <c r="E24" s="308"/>
      <c r="F24" s="308"/>
      <c r="G24" s="308"/>
      <c r="H24" s="308"/>
      <c r="I24" s="308"/>
      <c r="J24" s="308"/>
      <c r="K24" s="308"/>
      <c r="L24" s="308"/>
      <c r="M24" s="164"/>
      <c r="N24" s="164"/>
      <c r="O24" s="164"/>
    </row>
    <row r="25" spans="1:18" ht="12.75" customHeight="1" x14ac:dyDescent="0.25">
      <c r="A25" s="308"/>
      <c r="B25" s="308"/>
      <c r="C25" s="308"/>
      <c r="D25" s="308"/>
      <c r="E25" s="308"/>
      <c r="F25" s="308"/>
      <c r="G25" s="308"/>
      <c r="H25" s="308"/>
      <c r="I25" s="308"/>
      <c r="J25" s="308"/>
      <c r="K25" s="308"/>
      <c r="L25" s="308"/>
      <c r="M25" s="164"/>
      <c r="N25" s="164"/>
      <c r="O25" s="164"/>
    </row>
    <row r="26" spans="1:18" ht="24.75" customHeight="1" x14ac:dyDescent="0.25">
      <c r="A26" s="309" t="s">
        <v>189</v>
      </c>
      <c r="B26" s="309"/>
      <c r="C26" s="309"/>
      <c r="D26" s="309"/>
      <c r="E26" s="309"/>
      <c r="F26" s="309"/>
      <c r="G26" s="309"/>
      <c r="H26" s="309"/>
      <c r="I26" s="309"/>
      <c r="J26" s="309"/>
      <c r="K26" s="309"/>
      <c r="L26" s="309"/>
      <c r="M26" s="146"/>
      <c r="N26" s="146"/>
      <c r="O26" s="146"/>
      <c r="P26" s="3"/>
      <c r="Q26" s="3"/>
      <c r="R26" s="3"/>
    </row>
    <row r="27" spans="1:18" x14ac:dyDescent="0.25">
      <c r="A27" s="283"/>
      <c r="B27" s="283"/>
      <c r="C27" s="283"/>
      <c r="D27" s="283"/>
      <c r="E27" s="283"/>
      <c r="F27" s="283"/>
      <c r="G27" s="283"/>
      <c r="H27" s="283"/>
      <c r="I27" s="283"/>
      <c r="J27" s="283"/>
      <c r="K27" s="283"/>
      <c r="L27" s="283"/>
      <c r="M27" s="283"/>
      <c r="N27" s="283"/>
      <c r="O27" s="283"/>
      <c r="P27" s="283"/>
      <c r="Q27" s="283"/>
      <c r="R27" s="283"/>
    </row>
  </sheetData>
  <mergeCells count="4">
    <mergeCell ref="A1:L1"/>
    <mergeCell ref="A24:L25"/>
    <mergeCell ref="A26:L26"/>
    <mergeCell ref="A27:R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6.1.1 dép perso Etat LOLF SL</vt:lpstr>
      <vt:lpstr>6.1.2 dep pers budget SL</vt:lpstr>
      <vt:lpstr>6.1.3 compos dep FPE SL</vt:lpstr>
      <vt:lpstr>6.1.4 rému activité FPE SL</vt:lpstr>
      <vt:lpstr>6.1.6 poids rému budget APU SL</vt:lpstr>
      <vt:lpstr>6.1.7 évol dep coll loc SL</vt:lpstr>
      <vt:lpstr>6.1.9 evol dép EPS SL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2016-01-26T23:32:43Z</dcterms:modified>
</cp:coreProperties>
</file>