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7.png" ContentType="image/png"/>
  <Override PartName="/xl/media/image6.png" ContentType="image/png"/>
  <Override PartName="/xl/media/image5.png" ContentType="image/png"/>
  <Override PartName="/xl/media/image1.png" ContentType="image/png"/>
  <Override PartName="/xl/media/image2.png" ContentType="image/png"/>
  <Override PartName="/xl/media/image3.png" ContentType="image/png"/>
  <Override PartName="/xl/media/image4.png" ContentType="image/png"/>
  <Override PartName="/xl/charts/chart9.xml" ContentType="application/vnd.openxmlformats-officedocument.drawingml.chart+xml"/>
  <Override PartName="/xl/charts/chart8.xml" ContentType="application/vnd.openxmlformats-officedocument.drawingml.chart+xml"/>
  <Override PartName="/xl/charts/chart7.xml" ContentType="application/vnd.openxmlformats-officedocument.drawingml.chart+xml"/>
  <Override PartName="/xl/charts/chart6.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sharedStrings.xml" ContentType="application/vnd.openxmlformats-officedocument.spreadsheetml.sharedStrings+xml"/>
  <Override PartName="/xl/drawings/drawing14.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_rels/drawing11.xml.rels" ContentType="application/vnd.openxmlformats-package.relationships+xml"/>
  <Override PartName="/xl/drawings/_rels/drawing12.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13.xml.rels" ContentType="application/vnd.openxmlformats-package.relationships+xml"/>
  <Override PartName="/xl/drawings/_rels/drawing5.xml.rels" ContentType="application/vnd.openxmlformats-package.relationships+xml"/>
  <Override PartName="/xl/drawings/_rels/drawing14.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_rels/drawing1.xml.rels" ContentType="application/vnd.openxmlformats-package.relationships+xml"/>
  <Override PartName="/xl/drawings/_rels/drawing9.xml.rels" ContentType="application/vnd.openxmlformats-package.relationships+xml"/>
  <Override PartName="/xl/drawings/_rels/drawing2.xml.rels" ContentType="application/vnd.openxmlformats-package.relationships+xml"/>
  <Override PartName="/xl/drawings/_rels/drawing10.xml.rels" ContentType="application/vnd.openxmlformats-package.relationship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externalLinks/externalLink19.xml" ContentType="application/vnd.openxmlformats-officedocument.spreadsheetml.externalLink+xml"/>
  <Override PartName="/xl/externalLinks/externalLink18.xml" ContentType="application/vnd.openxmlformats-officedocument.spreadsheetml.externalLink+xml"/>
  <Override PartName="/xl/externalLinks/externalLink17.xml" ContentType="application/vnd.openxmlformats-officedocument.spreadsheetml.externalLink+xml"/>
  <Override PartName="/xl/externalLinks/externalLink15.xml" ContentType="application/vnd.openxmlformats-officedocument.spreadsheetml.externalLink+xml"/>
  <Override PartName="/xl/externalLinks/externalLink14.xml" ContentType="application/vnd.openxmlformats-officedocument.spreadsheetml.externalLink+xml"/>
  <Override PartName="/xl/externalLinks/externalLink16.xml" ContentType="application/vnd.openxmlformats-officedocument.spreadsheetml.externalLink+xml"/>
  <Override PartName="/xl/externalLinks/externalLink4.xml" ContentType="application/vnd.openxmlformats-officedocument.spreadsheetml.externalLink+xml"/>
  <Override PartName="/xl/externalLinks/externalLink10.xml" ContentType="application/vnd.openxmlformats-officedocument.spreadsheetml.externalLink+xml"/>
  <Override PartName="/xl/externalLinks/externalLink3.xml" ContentType="application/vnd.openxmlformats-officedocument.spreadsheetml.externalLink+xml"/>
  <Override PartName="/xl/externalLinks/externalLink7.xml" ContentType="application/vnd.openxmlformats-officedocument.spreadsheetml.externalLink+xml"/>
  <Override PartName="/xl/externalLinks/externalLink13.xml" ContentType="application/vnd.openxmlformats-officedocument.spreadsheetml.externalLink+xml"/>
  <Override PartName="/xl/externalLinks/externalLink2.xml" ContentType="application/vnd.openxmlformats-officedocument.spreadsheetml.externalLink+xml"/>
  <Override PartName="/xl/externalLinks/externalLink8.xml" ContentType="application/vnd.openxmlformats-officedocument.spreadsheetml.externalLink+xml"/>
  <Override PartName="/xl/externalLinks/_rels/externalLink15.xml.rels" ContentType="application/vnd.openxmlformats-package.relationships+xml"/>
  <Override PartName="/xl/externalLinks/_rels/externalLink14.xml.rels" ContentType="application/vnd.openxmlformats-package.relationships+xml"/>
  <Override PartName="/xl/externalLinks/_rels/externalLink16.xml.rels" ContentType="application/vnd.openxmlformats-package.relationships+xml"/>
  <Override PartName="/xl/externalLinks/_rels/externalLink7.xml.rels" ContentType="application/vnd.openxmlformats-package.relationships+xml"/>
  <Override PartName="/xl/externalLinks/_rels/externalLink8.xml.rels" ContentType="application/vnd.openxmlformats-package.relationships+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9.xml.rels" ContentType="application/vnd.openxmlformats-package.relationships+xml"/>
  <Override PartName="/xl/externalLinks/_rels/externalLink2.xml.rels" ContentType="application/vnd.openxmlformats-package.relationships+xml"/>
  <Override PartName="/xl/externalLinks/_rels/externalLink17.xml.rels" ContentType="application/vnd.openxmlformats-package.relationships+xml"/>
  <Override PartName="/xl/externalLinks/_rels/externalLink10.xml.rels" ContentType="application/vnd.openxmlformats-package.relationships+xml"/>
  <Override PartName="/xl/externalLinks/_rels/externalLink18.xml.rels" ContentType="application/vnd.openxmlformats-package.relationships+xml"/>
  <Override PartName="/xl/externalLinks/_rels/externalLink11.xml.rels" ContentType="application/vnd.openxmlformats-package.relationships+xml"/>
  <Override PartName="/xl/externalLinks/_rels/externalLink19.xml.rels" ContentType="application/vnd.openxmlformats-package.relationships+xml"/>
  <Override PartName="/xl/externalLinks/_rels/externalLink12.xml.rels" ContentType="application/vnd.openxmlformats-package.relationships+xml"/>
  <Override PartName="/xl/externalLinks/_rels/externalLink13.xml.rels" ContentType="application/vnd.openxmlformats-package.relationships+xml"/>
  <Override PartName="/xl/externalLinks/externalLink9.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worksheets/_rels/sheet24.xml.rels" ContentType="application/vnd.openxmlformats-package.relationships+xml"/>
  <Override PartName="/xl/worksheets/_rels/sheet22.xml.rels" ContentType="application/vnd.openxmlformats-package.relationships+xml"/>
  <Override PartName="/xl/worksheets/_rels/sheet27.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1.xml.rels" ContentType="application/vnd.openxmlformats-package.relationships+xml"/>
  <Override PartName="/xl/worksheets/_rels/sheet15.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12.xml.rels" ContentType="application/vnd.openxmlformats-package.relationships+xml"/>
  <Override PartName="/xl/worksheets/_rels/sheet19.xml.rels" ContentType="application/vnd.openxmlformats-package.relationships+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5"/>
  </bookViews>
  <sheets>
    <sheet name="Figure V 1-1" sheetId="1" state="visible" r:id="rId2"/>
    <sheet name="Source Figure V 1-1" sheetId="2" state="visible" r:id="rId3"/>
    <sheet name="Figure V 1-2" sheetId="3" state="visible" r:id="rId4"/>
    <sheet name="Figure V 1.3" sheetId="4" state="visible" r:id="rId5"/>
    <sheet name="Source Figure V 1-3" sheetId="5" state="visible" r:id="rId6"/>
    <sheet name="Figure V 1-4" sheetId="6" state="visible" r:id="rId7"/>
    <sheet name="Figure V 1-5" sheetId="7" state="visible" r:id="rId8"/>
    <sheet name="Figure V 1-6" sheetId="8" state="visible" r:id="rId9"/>
    <sheet name="Figure V 1-7" sheetId="9" state="visible" r:id="rId10"/>
    <sheet name="Figure V 1-8" sheetId="10" state="visible" r:id="rId11"/>
    <sheet name="Figure V 1-9" sheetId="11" state="visible" r:id="rId12"/>
    <sheet name="Figure V 1-10" sheetId="12" state="visible" r:id="rId13"/>
    <sheet name="Source Figure V 1-10" sheetId="13" state="visible" r:id="rId14"/>
    <sheet name="Figure V 1-11" sheetId="14" state="visible" r:id="rId15"/>
    <sheet name="Figure V 1-12" sheetId="15" state="visible" r:id="rId16"/>
    <sheet name="Source Figure V1-12" sheetId="16" state="visible" r:id="rId17"/>
    <sheet name="Figure V 1-13" sheetId="17" state="visible" r:id="rId18"/>
    <sheet name="Source Figure V 1-13" sheetId="18" state="visible" r:id="rId19"/>
    <sheet name="Figure V 1-14" sheetId="19" state="visible" r:id="rId20"/>
    <sheet name="Figure V 1-15" sheetId="20" state="visible" r:id="rId21"/>
    <sheet name="Source Figure V 1-15" sheetId="21" state="visible" r:id="rId22"/>
    <sheet name="Figure V 1-16" sheetId="22" state="visible" r:id="rId23"/>
    <sheet name="Source Figure V 1-16" sheetId="23" state="visible" r:id="rId24"/>
    <sheet name="Figure V 1-17" sheetId="24" state="visible" r:id="rId25"/>
    <sheet name="Source Figure V 1-17" sheetId="25" state="visible" r:id="rId26"/>
    <sheet name="Figure V 1.E-1" sheetId="26" state="visible" r:id="rId27"/>
    <sheet name="Figure V 1.E-2" sheetId="27" state="visible" r:id="rId28"/>
    <sheet name="Source Figure Figure V 1.E-2" sheetId="28" state="visible" r:id="rId29"/>
    <sheet name="Figure V 1.E-3" sheetId="29" state="visible" r:id="rId30"/>
    <sheet name="Feuil1" sheetId="30" state="visible" r:id="rId31"/>
  </sheets>
  <externalReferences>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s>
  <definedNames>
    <definedName function="false" hidden="false" name="a" vbProcedure="false">'[2]calcul age moyen'!$C$9:$R$354</definedName>
    <definedName function="false" hidden="false" name="autypville" vbProcedure="false">#REF!</definedName>
    <definedName function="false" hidden="false" name="Avec_AGFF" vbProcedure="false">[3]H1_T!$D$1</definedName>
    <definedName function="false" hidden="false" name="bb" vbProcedure="false">#REF!</definedName>
    <definedName function="false" hidden="false" name="bbb" vbProcedure="false">{TRUE;FALSE}</definedName>
    <definedName function="false" hidden="false" name="bbbbbb" vbProcedure="false">{"SELECT res_ens.sum_nb_ins, res_ens.sum_nb_vot, res_ens.pct_vot, res_ens.sum_nb_voi_x000D_
FROM c:\cap_dbf\res_ens res_ens"}</definedName>
    <definedName function="false" hidden="false" name="bdd" vbProcedure="false">#REF!</definedName>
    <definedName function="false" hidden="false" name="bis" vbProcedure="false">{TRUE;FALSE}</definedName>
    <definedName function="false" hidden="false" name="cc" vbProcedure="false">#REF!</definedName>
    <definedName function="false" hidden="false" name="Col_Dates_Detail" vbProcedure="false">[4]H1_T!$C$1:$D$65536,[4]H1_T!$F$1:$I$65536,[4]H1_T!$K$1:$N$65536,[4]H1_T!$P$1:$S$65536,[4]H1_T!$U$1:$X$65536,[4]H1_T!$Z$1:$AC$65536,[4]H1_T!$AE$1:$AH$65536,[4]H1_T!$AJ$1:$AM$65536,[4]H1_T!$AO$1:$AR$65536</definedName>
    <definedName function="false" hidden="false" name="compvnsal" vbProcedure="false">[6]nbretr65!#ref!</definedName>
    <definedName function="false" hidden="false" name="cvsal" vbProcedure="false">[6]nbretr65!#ref!</definedName>
    <definedName function="false" hidden="false" name="date" vbProcedure="false">#REF!</definedName>
    <definedName function="false" hidden="false" name="Dates" vbProcedure="false">#REF!</definedName>
    <definedName function="false" hidden="false" name="dd" vbProcedure="false">#REF!</definedName>
    <definedName function="false" hidden="false" name="DDEF" vbProcedure="false">#REF!</definedName>
    <definedName function="false" hidden="false" name="DDEF_P" vbProcedure="false">#REF!</definedName>
    <definedName function="false" hidden="false" name="DDEH" vbProcedure="false">#REF!</definedName>
    <definedName function="false" hidden="false" name="DDEH_P" vbProcedure="false">#REF!</definedName>
    <definedName function="false" hidden="false" name="DDET" vbProcedure="false">#REF!</definedName>
    <definedName function="false" hidden="false" name="DDET_P" vbProcedure="false">#REF!</definedName>
    <definedName function="false" hidden="false" name="DDIF" vbProcedure="false">#REF!</definedName>
    <definedName function="false" hidden="false" name="DDIF_P" vbProcedure="false">#REF!</definedName>
    <definedName function="false" hidden="false" name="DDIH" vbProcedure="false">#REF!</definedName>
    <definedName function="false" hidden="false" name="DDIH_P" vbProcedure="false">#REF!</definedName>
    <definedName function="false" hidden="false" name="DDIT" vbProcedure="false">#REF!</definedName>
    <definedName function="false" hidden="false" name="DDIT_P" vbProcedure="false">#REF!</definedName>
    <definedName function="false" hidden="false" name="effpop134" vbProcedure="false">#REF!</definedName>
    <definedName function="false" hidden="false" name="ensemble" vbProcedure="false">{"Visual FoxPro Tables"}</definedName>
    <definedName function="false" hidden="false" name="evolution" vbProcedure="false">{"SELECT res_ens.sum_nb_ins, res_ens.sum_nb_vot, res_ens.pct_vot, res_ens.sum_nb_voi_x000D_
FROM c:\cap_dbf\res_ens res_ens"}</definedName>
    <definedName function="false" hidden="false" name="FP_L16" vbProcedure="false">#REF!</definedName>
    <definedName function="false" hidden="false" name="FTOT" vbProcedure="false">#REF!</definedName>
    <definedName function="false" hidden="false" name="FTOT_P" vbProcedure="false">#REF!</definedName>
    <definedName function="false" hidden="false" name="gg" vbProcedure="false">#REF!</definedName>
    <definedName function="false" hidden="false" name="H1Regime" vbProcedure="false">[4]EnvoiEffCot!$E$4</definedName>
    <definedName function="false" hidden="false" name="H2Regime" vbProcedure="false">[4]EnvoiEffCot!$F$4</definedName>
    <definedName function="false" hidden="false" name="HorsGestion" vbProcedure="false">[3]H1_T!$D$2</definedName>
    <definedName function="false" hidden="false" name="HTOT" vbProcedure="false">#REF!</definedName>
    <definedName function="false" hidden="false" name="HTOT_P" vbProcedure="false">#REF!</definedName>
    <definedName function="false" hidden="false" name="hu" vbProcedure="false">#REF!</definedName>
    <definedName function="false" hidden="false" name="IDEF" vbProcedure="false">#REF!</definedName>
    <definedName function="false" hidden="false" name="idef_p" vbProcedure="false">#REF!</definedName>
    <definedName function="false" hidden="false" name="IDEH" vbProcedure="false">#REF!</definedName>
    <definedName function="false" hidden="false" name="ideh_p" vbProcedure="false">#REF!</definedName>
    <definedName function="false" hidden="false" name="IDIF" vbProcedure="false">#REF!</definedName>
    <definedName function="false" hidden="false" name="idif_p" vbProcedure="false">#REF!</definedName>
    <definedName function="false" hidden="false" name="IDIH" vbProcedure="false">#REF!</definedName>
    <definedName function="false" hidden="false" name="idih_p" vbProcedure="false">#REF!</definedName>
    <definedName function="false" hidden="false" name="INVF" vbProcedure="false">#REF!</definedName>
    <definedName function="false" hidden="false" name="INVF_P" vbProcedure="false">#REF!</definedName>
    <definedName function="false" hidden="false" name="INVH" vbProcedure="false">#REF!</definedName>
    <definedName function="false" hidden="false" name="INVH_P" vbProcedure="false">#REF!</definedName>
    <definedName function="false" hidden="false" name="INVT" vbProcedure="false">#REF!</definedName>
    <definedName function="false" hidden="false" name="INVT_P" vbProcedure="false">#REF!</definedName>
    <definedName function="false" hidden="false" name="jj" vbProcedure="false">#REF!</definedName>
    <definedName function="false" hidden="false" name="LigneCompareCharpin" vbProcedure="false">#REF!</definedName>
    <definedName function="false" hidden="false" name="ll" vbProcedure="false">{#N/A,#N/A,FALSE,"Feuil1"}</definedName>
    <definedName function="false" hidden="false" name="Masse_des_pensions_de_droit_dérivé" vbProcedure="false">#REF!</definedName>
    <definedName function="false" hidden="false" name="MiseAJour" vbProcedure="false">[7]!MiseAJour</definedName>
    <definedName function="false" hidden="false" name="mmm" vbProcedure="false">#REF!</definedName>
    <definedName function="false" hidden="false" name="nnn" vbProcedure="false">{TRUE;FALSE}</definedName>
    <definedName function="false" hidden="false" name="NomRegime" vbProcedure="false">[4]EnvoiEffCot!$E$1</definedName>
    <definedName function="false" hidden="false" name="nouveau" vbProcedure="false">{"SELECT res_ens.sum_nb_ins, res_ens.sum_nb_vot, res_ens.pct_vot, res_ens.sum_nb_voi_x000D_
FROM c:\cap_dbf\res_ens res_ens"}</definedName>
    <definedName function="false" hidden="false" name="Organisme" vbProcedure="false">[4]H1_T!$B$1</definedName>
    <definedName function="false" hidden="false" name="p" vbProcedure="false">#REF!</definedName>
    <definedName function="false" hidden="false" name="PENSTOT" vbProcedure="false">#REF!</definedName>
    <definedName function="false" hidden="false" name="PENSTOT_P" vbProcedure="false">#REF!</definedName>
    <definedName function="false" hidden="false" name="PIB" vbProcedure="false">#REF!</definedName>
    <definedName function="false" hidden="false" name="PourCompG" vbProcedure="false">'[8]fpe après réforme'!#ref!</definedName>
    <definedName function="false" hidden="false" name="PRIX" vbProcedure="false">#REF!</definedName>
    <definedName function="false" hidden="false" name="prix98" vbProcedure="false">#REF!</definedName>
    <definedName function="false" hidden="false" name="Prix_00_03" vbProcedure="false">[7]H0!$B$128</definedName>
    <definedName function="false" hidden="false" name="Prix_2001" vbProcedure="false">#REF!</definedName>
    <definedName function="false" hidden="false" name="pvnsal" vbProcedure="false">[6]nbretr65!#ref!</definedName>
    <definedName function="false" hidden="false" name="pvsal" vbProcedure="false">[6]nbretr65!#ref!</definedName>
    <definedName function="false" hidden="false" name="QUERY1" vbProcedure="false">[8]ensemble!$C$4:$F$6</definedName>
    <definedName function="false" hidden="false" name="QUERY1.keep_password" vbProcedure="false">1</definedName>
    <definedName function="false" hidden="false" name="QUERY1.query_connection" vbProcedure="false">{"DSN=Visual FoxPro Tables;UID=;PWD=;SourceDB=c:\cap_dbf;SourceType=DBF;Exclusive=Non;BackgroundFetch=Oui;Collate=Machine;"}</definedName>
    <definedName function="false" hidden="false" name="QUERY1.query_definition" vbProcedure="false">{"SELECT res_ens.sum_nb_ins, res_ens.sum_nb_vot, res_ens.pct_vot, res_ens.sum_nb_voi_x000D_
FROM c:\cap_dbf\res_ens res_ens"}</definedName>
    <definedName function="false" hidden="false" name="QUERY1.query_options" vbProcedure="false">{TRUE;FALSE}</definedName>
    <definedName function="false" hidden="false" name="QUERY1.query_range" vbProcedure="false">[9]ensemble!$C$4:$F$5</definedName>
    <definedName function="false" hidden="false" name="QUERY1.query_source" vbProcedure="false">{"Visual FoxPro Tables"}</definedName>
    <definedName function="false" hidden="false" name="QUERY1.query_statement" vbProcedure="false">{"SELECT res_ens.sum_nb_ins, res_ens.sum_nb_vot, res_ens.pct_vot, res_ens.sum_nb_voi_x000D_
FROM c:\cap_dbf\res_ens res_ens"}</definedName>
    <definedName function="false" hidden="false" name="query2" vbProcedure="false">{"SELECT res_ens.sum_nb_ins, res_ens.sum_nb_vot, res_ens.pct_vot, res_ens.sum_nb_voi_x000D_
FROM c:\cap_dbf\res_ens res_ens"}</definedName>
    <definedName function="false" hidden="false" name="QUERY2.query_connection" vbProcedure="false">{"DSN=Visual FoxPro Tables;UID=;PWD=;SourceDB=c:\cap_dbf;SourceType=DBF;Exclusive=Non;BackgroundFetch=Oui;Collate=Machine;"}</definedName>
    <definedName function="false" hidden="false" name="query3" vbProcedure="false">{"SELECT res_ens.sum_nb_ins, res_ens.sum_nb_vot, res_ens.pct_vot, res_ens.sum_nb_voi_x000D_
FROM c:\cap_dbf\res_ens res_ens"}</definedName>
    <definedName function="false" hidden="false" name="QUERY4" vbProcedure="false">[8]ensemble!$C$4:$F$5</definedName>
    <definedName function="false" hidden="false" name="rd" vbProcedure="false">'[10]5. Synthèse générale'!$R$3</definedName>
    <definedName function="false" hidden="false" name="revalrg" vbProcedure="false">[6]pension!#ref!</definedName>
    <definedName function="false" hidden="false" name="Salage" vbProcedure="false">#REF!</definedName>
    <definedName function="false" hidden="false" name="SALARIES_TRIM42006_2" vbProcedure="false">'[11]enqemploi données'!$H$2:$K$220</definedName>
    <definedName function="false" hidden="false" name="SALARIES_TRIM52007" vbProcedure="false">[12]ee!$A$1:$D$219</definedName>
    <definedName function="false" hidden="false" name="SD2_min2006" vbProcedure="false">[13]SD_min2006!$A$1:$J$5</definedName>
    <definedName function="false" hidden="false" name="ss" vbProcedure="false">#REF!</definedName>
    <definedName function="false" hidden="false" name="statut_age2" vbProcedure="false">[16]statut_age2!$A$1:$F$145</definedName>
    <definedName function="false" hidden="false" name="statut_age_FPH" vbProcedure="false">[14]statut_age_FPH!$A$1:$F$262</definedName>
    <definedName function="false" hidden="false" name="statut_age_FPT" vbProcedure="false">[15]statut_age_FPT!$A$1:$F$449</definedName>
    <definedName function="false" hidden="false" name="T" vbProcedure="false">{"SELECT res_ens.sum_nb_ins, res_ens.sum_nb_vot, res_ens.pct_vot, res_ens.sum_nb_voi_x000D_
FROM c:\cap_dbf\res_ens res_ens"}</definedName>
    <definedName function="false" hidden="false" name="tab" vbProcedure="false">{"Visual FoxPro Tables"}</definedName>
    <definedName function="false" hidden="false" name="Table" vbProcedure="false">#REF!</definedName>
    <definedName function="false" hidden="false" name="Tableau" vbProcedure="false">{"Visual FoxPro Tables"}</definedName>
    <definedName function="false" hidden="false" name="Tab_valeurs" vbProcedure="false">#REF!</definedName>
    <definedName function="false" hidden="false" name="Tab_Valeurs2" vbProcedure="false">'[17]retraites FPE civils mili PTT'!$A$4:$BH$9</definedName>
    <definedName function="false" hidden="false" name="Tab_ValeursMG09" vbProcedure="false">#REF!</definedName>
    <definedName function="false" hidden="false" name="Tab_Val_Result_01" vbProcedure="false">[7]H0!$A$1:$BC$40</definedName>
    <definedName function="false" hidden="false" name="Tab_Val_Result_01_H1" vbProcedure="false">#REF!</definedName>
    <definedName function="false" hidden="false" name="Tab_Val_Result_04" vbProcedure="false">[7]H0!$A$45:$BC$114</definedName>
    <definedName function="false" hidden="false" name="Tab_Val_Result_04_H1" vbProcedure="false">#REF!</definedName>
    <definedName function="false" hidden="false" name="TAETAT" vbProcedure="false">[18]TAETAT!$A$1:$R$39816</definedName>
    <definedName function="false" hidden="false" name="Tcot" vbProcedure="false">#REF!</definedName>
    <definedName function="false" hidden="false" name="ter" vbProcedure="false">{TRUE;FALSE}</definedName>
    <definedName function="false" hidden="false" name="tera" vbProcedure="false">{TRUE;FALSE}</definedName>
    <definedName function="false" hidden="false" name="Total_catégorie_A" vbProcedure="false">[19]dgi!$B$7:$AD$7</definedName>
    <definedName function="false" hidden="false" name="Total_catégorie_B" vbProcedure="false">[19]dgi!$B$10:$AD$10</definedName>
    <definedName function="false" hidden="false" name="Total_catégorie_C" vbProcedure="false">[19]dgi!$B$13:$AD$13</definedName>
    <definedName function="false" hidden="false" name="TOTAL_GENERAL" vbProcedure="false">[19]dgi!$B$22:$AF$22</definedName>
    <definedName function="false" hidden="false" name="TT" vbProcedure="false">{"SELECT res_ens.sum_nb_ins, res_ens.sum_nb_vot, res_ens.pct_vot, res_ens.sum_nb_voi_x000D_
FROM c:\cap_dbf\res_ens res_ens"}</definedName>
    <definedName function="false" hidden="false" name="ValEuro" vbProcedure="false">#REF!</definedName>
    <definedName function="false" hidden="false" name="Val_Euro" vbProcedure="false">[7]H0!$B$129</definedName>
    <definedName function="false" hidden="false" name="Variante" vbProcedure="false">#REF!</definedName>
    <definedName function="false" hidden="false" name="VDEF" vbProcedure="false">#REF!</definedName>
    <definedName function="false" hidden="false" name="vdef_p" vbProcedure="false">#REF!</definedName>
    <definedName function="false" hidden="false" name="VDEH" vbProcedure="false">#REF!</definedName>
    <definedName function="false" hidden="false" name="vdeh_p" vbProcedure="false">#REF!</definedName>
    <definedName function="false" hidden="false" name="VDIF" vbProcedure="false">#REF!</definedName>
    <definedName function="false" hidden="false" name="vdif_p" vbProcedure="false">#REF!</definedName>
    <definedName function="false" hidden="false" name="VDIH" vbProcedure="false">#REF!</definedName>
    <definedName function="false" hidden="false" name="vdih_p" vbProcedure="false">#REF!</definedName>
    <definedName function="false" hidden="false" name="VIEF" vbProcedure="false">#REF!</definedName>
    <definedName function="false" hidden="false" name="VIEF_P" vbProcedure="false">#REF!</definedName>
    <definedName function="false" hidden="false" name="VIEH" vbProcedure="false">#REF!</definedName>
    <definedName function="false" hidden="false" name="VIEH_P" vbProcedure="false">#REF!</definedName>
    <definedName function="false" hidden="false" name="VIET" vbProcedure="false">#REF!</definedName>
    <definedName function="false" hidden="false" name="VIET_P" vbProcedure="false">#REF!</definedName>
    <definedName function="false" hidden="false" name="vp" vbProcedure="false">{"SELECT res_ens.sum_nb_ins, res_ens.sum_nb_vot, res_ens.pct_vot, res_ens.sum_nb_voi_x000D_
FROM c:\cap_dbf\res_ens res_ens"}</definedName>
    <definedName function="false" hidden="false" name="vv" vbProcedure="false">#REF!</definedName>
    <definedName function="false" hidden="false" name="vvv" vbProcedure="false">#REF!</definedName>
    <definedName function="false" hidden="false" name="vvvv" vbProcedure="false">{TRUE;FALSE}</definedName>
    <definedName function="false" hidden="false" name="vvvvv" vbProcedure="false">{"SELECT res_ens.sum_nb_ins, res_ens.sum_nb_vot, res_ens.pct_vot, res_ens.sum_nb_voi_x000D_
FROM c:\cap_dbf\res_ens res_ens"}</definedName>
    <definedName function="false" hidden="false" name="wrn.rap05" vbProcedure="false">{#N/A,#N/A,FALSE,"Feuil1"}</definedName>
    <definedName function="false" hidden="false" name="wrn.rap95." vbProcedure="false">{#N/A,#N/A,FALSE,"Feuil1"}</definedName>
    <definedName function="false" hidden="false" name="ww" vbProcedure="false">#REF!</definedName>
    <definedName function="false" hidden="false" name="xxx" vbProcedure="false">#REF!</definedName>
    <definedName function="false" hidden="false" name="xxxxx" vbProcedure="false">{#N/A,#N/A,FALSE,"Feuil1"}</definedName>
    <definedName function="false" hidden="false" name="xxxy" vbProcedure="false">{TRUE;FALSE}</definedName>
    <definedName function="false" hidden="false" name="xxyz" vbProcedure="false">{"Visual FoxPro Tables"}</definedName>
    <definedName function="false" hidden="false" name="xyza9" vbProcedure="false">{"SELECT res_ens.sum_nb_ins, res_ens.sum_nb_vot, res_ens.pct_vot, res_ens.sum_nb_voi_x000D_
FROM c:\cap_dbf\res_ens res_ens"}</definedName>
    <definedName function="false" hidden="false" name="_1" vbProcedure="false">'[1]1'!#ref!</definedName>
    <definedName function="false" hidden="false" name="_2" vbProcedure="false">'[1]1'!#ref!</definedName>
    <definedName function="false" hidden="false" name="_bdd2" vbProcedure="false">{TRUE;FALSE}</definedName>
    <definedName function="false" hidden="false" name="_xlnm.Auto_Open_xlquery_DClick" vbProcedure="false">[3]!register.dclick</definedName>
    <definedName function="false" hidden="false" name="_xlnm.Database" vbProcedure="false">#REF!</definedName>
    <definedName function="false" hidden="false" localSheetId="2" name="_IDX49" vbProcedure="false">'figure v 1-2'!#ref!</definedName>
    <definedName function="false" hidden="false" localSheetId="5" name="bb" vbProcedure="false">#REF!</definedName>
    <definedName function="false" hidden="false" localSheetId="5" name="compvnsal" vbProcedure="false">[6]nbretr65!#ref!</definedName>
    <definedName function="false" hidden="false" localSheetId="5" name="cvsal" vbProcedure="false">[6]nbretr65!#ref!</definedName>
    <definedName function="false" hidden="false" localSheetId="5" name="dd" vbProcedure="false">#REF!</definedName>
    <definedName function="false" hidden="false" localSheetId="5" name="DDEF" vbProcedure="false">#REF!</definedName>
    <definedName function="false" hidden="false" localSheetId="5" name="DDEH" vbProcedure="false">#REF!</definedName>
    <definedName function="false" hidden="false" localSheetId="5" name="DDET" vbProcedure="false">#REF!</definedName>
    <definedName function="false" hidden="false" localSheetId="5" name="DDIF" vbProcedure="false">#REF!</definedName>
    <definedName function="false" hidden="false" localSheetId="5" name="DDIH" vbProcedure="false">#REF!</definedName>
    <definedName function="false" hidden="false" localSheetId="5" name="FTOT" vbProcedure="false">#REF!</definedName>
    <definedName function="false" hidden="false" localSheetId="5" name="HTOT" vbProcedure="false">#REF!</definedName>
    <definedName function="false" hidden="false" localSheetId="5" name="hu" vbProcedure="false">#REF!</definedName>
    <definedName function="false" hidden="false" localSheetId="5" name="IDEF" vbProcedure="false">#REF!</definedName>
    <definedName function="false" hidden="false" localSheetId="5" name="idef_p" vbProcedure="false">#REF!</definedName>
    <definedName function="false" hidden="false" localSheetId="5" name="IDEH" vbProcedure="false">#REF!</definedName>
    <definedName function="false" hidden="false" localSheetId="5" name="INVF" vbProcedure="false">#REF!</definedName>
    <definedName function="false" hidden="false" localSheetId="5" name="INVH" vbProcedure="false">#REF!</definedName>
    <definedName function="false" hidden="false" localSheetId="5" name="jj" vbProcedure="false">#REF!</definedName>
    <definedName function="false" hidden="false" localSheetId="5" name="MiseAJour" vbProcedure="false">[7]!MiseAJour</definedName>
    <definedName function="false" hidden="false" localSheetId="5" name="PENSTOT" vbProcedure="false">#REF!</definedName>
    <definedName function="false" hidden="false" localSheetId="5" name="PIB" vbProcedure="false">#REF!</definedName>
    <definedName function="false" hidden="false" localSheetId="5" name="PourCompG" vbProcedure="false">'[8]fpe après réforme'!#ref!</definedName>
    <definedName function="false" hidden="false" localSheetId="5" name="PRIX" vbProcedure="false">#REF!</definedName>
    <definedName function="false" hidden="false" localSheetId="5" name="prix98" vbProcedure="false">#REF!</definedName>
    <definedName function="false" hidden="false" localSheetId="5" name="pvnsal" vbProcedure="false">[6]nbretr65!#ref!</definedName>
    <definedName function="false" hidden="false" localSheetId="5" name="pvsal" vbProcedure="false">[6]nbretr65!#ref!</definedName>
    <definedName function="false" hidden="false" localSheetId="5" name="revalrg" vbProcedure="false">[6]pension!#ref!</definedName>
    <definedName function="false" hidden="false" localSheetId="5" name="VDEF" vbProcedure="false">#REF!</definedName>
    <definedName function="false" hidden="false" localSheetId="5" name="VDEH" vbProcedure="false">#REF!</definedName>
    <definedName function="false" hidden="false" localSheetId="5" name="VIEF" vbProcedure="false">#REF!</definedName>
    <definedName function="false" hidden="false" localSheetId="5" name="VIET" vbProcedure="false">#REF!</definedName>
    <definedName function="false" hidden="false" localSheetId="5" name="vvv" vbProcedure="false">#REF!</definedName>
    <definedName function="false" hidden="false" localSheetId="5" name="_1" vbProcedure="false">'[1]1'!#ref!</definedName>
    <definedName function="false" hidden="false" localSheetId="5" name="_2" vbProcedure="false">'[1]1'!#ref!</definedName>
    <definedName function="false" hidden="false" localSheetId="5" name="_IDX55" vbProcedure="false">'figure v 1-4'!#ref!</definedName>
    <definedName function="false" hidden="false" localSheetId="9" name="bb" vbProcedure="false">#REF!</definedName>
    <definedName function="false" hidden="false" localSheetId="9" name="compvnsal" vbProcedure="false">[6]nbretr65!#ref!</definedName>
    <definedName function="false" hidden="false" localSheetId="9" name="cvsal" vbProcedure="false">[6]nbretr65!#ref!</definedName>
    <definedName function="false" hidden="false" localSheetId="9" name="dd" vbProcedure="false">#REF!</definedName>
    <definedName function="false" hidden="false" localSheetId="9" name="DDEF" vbProcedure="false">#REF!</definedName>
    <definedName function="false" hidden="false" localSheetId="9" name="DDEH" vbProcedure="false">#REF!</definedName>
    <definedName function="false" hidden="false" localSheetId="9" name="DDET" vbProcedure="false">#REF!</definedName>
    <definedName function="false" hidden="false" localSheetId="9" name="DDIF" vbProcedure="false">#REF!</definedName>
    <definedName function="false" hidden="false" localSheetId="9" name="DDIH" vbProcedure="false">#REF!</definedName>
    <definedName function="false" hidden="false" localSheetId="9" name="FTOT" vbProcedure="false">#REF!</definedName>
    <definedName function="false" hidden="false" localSheetId="9" name="HTOT" vbProcedure="false">#REF!</definedName>
    <definedName function="false" hidden="false" localSheetId="9" name="hu" vbProcedure="false">#REF!</definedName>
    <definedName function="false" hidden="false" localSheetId="9" name="IDEF" vbProcedure="false">#REF!</definedName>
    <definedName function="false" hidden="false" localSheetId="9" name="idef_p" vbProcedure="false">#REF!</definedName>
    <definedName function="false" hidden="false" localSheetId="9" name="IDEH" vbProcedure="false">#REF!</definedName>
    <definedName function="false" hidden="false" localSheetId="9" name="INVF" vbProcedure="false">#REF!</definedName>
    <definedName function="false" hidden="false" localSheetId="9" name="INVH" vbProcedure="false">#REF!</definedName>
    <definedName function="false" hidden="false" localSheetId="9" name="jj" vbProcedure="false">#REF!</definedName>
    <definedName function="false" hidden="false" localSheetId="9" name="MiseAJour" vbProcedure="false">[7]!MiseAJour</definedName>
    <definedName function="false" hidden="false" localSheetId="9" name="PENSTOT" vbProcedure="false">#REF!</definedName>
    <definedName function="false" hidden="false" localSheetId="9" name="PIB" vbProcedure="false">#REF!</definedName>
    <definedName function="false" hidden="false" localSheetId="9" name="PourCompG" vbProcedure="false">'[8]fpe après réforme'!#ref!</definedName>
    <definedName function="false" hidden="false" localSheetId="9" name="PRIX" vbProcedure="false">#REF!</definedName>
    <definedName function="false" hidden="false" localSheetId="9" name="prix98" vbProcedure="false">#REF!</definedName>
    <definedName function="false" hidden="false" localSheetId="9" name="pvnsal" vbProcedure="false">[6]nbretr65!#ref!</definedName>
    <definedName function="false" hidden="false" localSheetId="9" name="pvsal" vbProcedure="false">[6]nbretr65!#ref!</definedName>
    <definedName function="false" hidden="false" localSheetId="9" name="revalrg" vbProcedure="false">[6]pension!#ref!</definedName>
    <definedName function="false" hidden="false" localSheetId="9" name="VDEF" vbProcedure="false">#REF!</definedName>
    <definedName function="false" hidden="false" localSheetId="9" name="VDEH" vbProcedure="false">#REF!</definedName>
    <definedName function="false" hidden="false" localSheetId="9" name="VIEF" vbProcedure="false">#REF!</definedName>
    <definedName function="false" hidden="false" localSheetId="9" name="VIET" vbProcedure="false">#REF!</definedName>
    <definedName function="false" hidden="false" localSheetId="9" name="vvv" vbProcedure="false">#REF!</definedName>
    <definedName function="false" hidden="false" localSheetId="9" name="_1" vbProcedure="false">'[1]1'!#ref!</definedName>
    <definedName function="false" hidden="false" localSheetId="9" name="_2" vbProcedure="false">'[1]1'!#ref!</definedName>
    <definedName function="false" hidden="false" localSheetId="9" name="_IDX52" vbProcedure="false">'figure v 1-8'!#ref!</definedName>
    <definedName function="false" hidden="false" localSheetId="10" name="bb" vbProcedure="false">#REF!</definedName>
    <definedName function="false" hidden="false" localSheetId="10" name="compvnsal" vbProcedure="false">[6]nbretr65!#ref!</definedName>
    <definedName function="false" hidden="false" localSheetId="10" name="cvsal" vbProcedure="false">[6]nbretr65!#ref!</definedName>
    <definedName function="false" hidden="false" localSheetId="10" name="dd" vbProcedure="false">#REF!</definedName>
    <definedName function="false" hidden="false" localSheetId="10" name="DDEF" vbProcedure="false">#REF!</definedName>
    <definedName function="false" hidden="false" localSheetId="10" name="DDEH" vbProcedure="false">#REF!</definedName>
    <definedName function="false" hidden="false" localSheetId="10" name="DDET" vbProcedure="false">#REF!</definedName>
    <definedName function="false" hidden="false" localSheetId="10" name="DDIF" vbProcedure="false">#REF!</definedName>
    <definedName function="false" hidden="false" localSheetId="10" name="DDIH" vbProcedure="false">#REF!</definedName>
    <definedName function="false" hidden="false" localSheetId="10" name="FTOT" vbProcedure="false">#REF!</definedName>
    <definedName function="false" hidden="false" localSheetId="10" name="HTOT" vbProcedure="false">#REF!</definedName>
    <definedName function="false" hidden="false" localSheetId="10" name="hu" vbProcedure="false">#REF!</definedName>
    <definedName function="false" hidden="false" localSheetId="10" name="IDEF" vbProcedure="false">#REF!</definedName>
    <definedName function="false" hidden="false" localSheetId="10" name="idef_p" vbProcedure="false">#REF!</definedName>
    <definedName function="false" hidden="false" localSheetId="10" name="IDEH" vbProcedure="false">#REF!</definedName>
    <definedName function="false" hidden="false" localSheetId="10" name="INVF" vbProcedure="false">#REF!</definedName>
    <definedName function="false" hidden="false" localSheetId="10" name="INVH" vbProcedure="false">#REF!</definedName>
    <definedName function="false" hidden="false" localSheetId="10" name="jj" vbProcedure="false">#REF!</definedName>
    <definedName function="false" hidden="false" localSheetId="10" name="MiseAJour" vbProcedure="false">[7]!MiseAJour</definedName>
    <definedName function="false" hidden="false" localSheetId="10" name="PENSTOT" vbProcedure="false">#REF!</definedName>
    <definedName function="false" hidden="false" localSheetId="10" name="PIB" vbProcedure="false">#REF!</definedName>
    <definedName function="false" hidden="false" localSheetId="10" name="PourCompG" vbProcedure="false">'[8]fpe après réforme'!#ref!</definedName>
    <definedName function="false" hidden="false" localSheetId="10" name="PRIX" vbProcedure="false">#REF!</definedName>
    <definedName function="false" hidden="false" localSheetId="10" name="prix98" vbProcedure="false">#REF!</definedName>
    <definedName function="false" hidden="false" localSheetId="10" name="pvnsal" vbProcedure="false">[6]nbretr65!#ref!</definedName>
    <definedName function="false" hidden="false" localSheetId="10" name="pvsal" vbProcedure="false">[6]nbretr65!#ref!</definedName>
    <definedName function="false" hidden="false" localSheetId="10" name="revalrg" vbProcedure="false">[6]pension!#ref!</definedName>
    <definedName function="false" hidden="false" localSheetId="10" name="VDEF" vbProcedure="false">#REF!</definedName>
    <definedName function="false" hidden="false" localSheetId="10" name="VDEH" vbProcedure="false">#REF!</definedName>
    <definedName function="false" hidden="false" localSheetId="10" name="VIEF" vbProcedure="false">#REF!</definedName>
    <definedName function="false" hidden="false" localSheetId="10" name="VIET" vbProcedure="false">#REF!</definedName>
    <definedName function="false" hidden="false" localSheetId="10" name="vvv" vbProcedure="false">#REF!</definedName>
    <definedName function="false" hidden="false" localSheetId="10" name="_1" vbProcedure="false">'[1]1'!#ref!</definedName>
    <definedName function="false" hidden="false" localSheetId="10" name="_2" vbProcedure="false">'[1]1'!#ref!</definedName>
    <definedName function="false" hidden="false" localSheetId="10" name="_IDX72" vbProcedure="false">#REF!</definedName>
    <definedName function="false" hidden="false" localSheetId="11" name="bb" vbProcedure="false">#REF!</definedName>
    <definedName function="false" hidden="false" localSheetId="11" name="bbb" vbProcedure="false">{TRUE;FALSE}</definedName>
    <definedName function="false" hidden="false" localSheetId="11" name="bbbbbb" vbProcedure="false">{"SELECT res_ens.sum_nb_ins, res_ens.sum_nb_vot, res_ens.pct_vot, res_ens.sum_nb_voi_x000D_
FROM c:\cap_dbf\res_ens res_ens"}</definedName>
    <definedName function="false" hidden="false" localSheetId="11" name="bis" vbProcedure="false">{TRUE;FALSE}</definedName>
    <definedName function="false" hidden="false" localSheetId="11" name="compvnsal" vbProcedure="false">[6]nbretr65!#ref!</definedName>
    <definedName function="false" hidden="false" localSheetId="11" name="cvsal" vbProcedure="false">[6]nbretr65!#ref!</definedName>
    <definedName function="false" hidden="false" localSheetId="11" name="dd" vbProcedure="false">#REF!</definedName>
    <definedName function="false" hidden="false" localSheetId="11" name="DDEF" vbProcedure="false">#REF!</definedName>
    <definedName function="false" hidden="false" localSheetId="11" name="DDEH" vbProcedure="false">#REF!</definedName>
    <definedName function="false" hidden="false" localSheetId="11" name="DDET" vbProcedure="false">#REF!</definedName>
    <definedName function="false" hidden="false" localSheetId="11" name="DDIF" vbProcedure="false">#REF!</definedName>
    <definedName function="false" hidden="false" localSheetId="11" name="DDIH" vbProcedure="false">#REF!</definedName>
    <definedName function="false" hidden="false" localSheetId="11" name="ensemble" vbProcedure="false">{"Visual FoxPro Tables"}</definedName>
    <definedName function="false" hidden="false" localSheetId="11" name="evolution" vbProcedure="false">{"SELECT res_ens.sum_nb_ins, res_ens.sum_nb_vot, res_ens.pct_vot, res_ens.sum_nb_voi_x000D_
FROM c:\cap_dbf\res_ens res_ens"}</definedName>
    <definedName function="false" hidden="false" localSheetId="11" name="FTOT" vbProcedure="false">#REF!</definedName>
    <definedName function="false" hidden="false" localSheetId="11" name="HTOT" vbProcedure="false">#REF!</definedName>
    <definedName function="false" hidden="false" localSheetId="11" name="hu" vbProcedure="false">#REF!</definedName>
    <definedName function="false" hidden="false" localSheetId="11" name="IDEF" vbProcedure="false">#REF!</definedName>
    <definedName function="false" hidden="false" localSheetId="11" name="idef_p" vbProcedure="false">#REF!</definedName>
    <definedName function="false" hidden="false" localSheetId="11" name="IDEH" vbProcedure="false">#REF!</definedName>
    <definedName function="false" hidden="false" localSheetId="11" name="INVF" vbProcedure="false">#REF!</definedName>
    <definedName function="false" hidden="false" localSheetId="11" name="INVH" vbProcedure="false">#REF!</definedName>
    <definedName function="false" hidden="false" localSheetId="11" name="jj" vbProcedure="false">#REF!</definedName>
    <definedName function="false" hidden="false" localSheetId="11" name="ll" vbProcedure="false">{#N/A,#N/A,FALSE,"Feuil1"}</definedName>
    <definedName function="false" hidden="false" localSheetId="11" name="MiseAJour" vbProcedure="false">[7]!MiseAJour</definedName>
    <definedName function="false" hidden="false" localSheetId="11" name="nnn" vbProcedure="false">{TRUE;FALSE}</definedName>
    <definedName function="false" hidden="false" localSheetId="11" name="nouveau" vbProcedure="false">{"SELECT res_ens.sum_nb_ins, res_ens.sum_nb_vot, res_ens.pct_vot, res_ens.sum_nb_voi_x000D_
FROM c:\cap_dbf\res_ens res_ens"}</definedName>
    <definedName function="false" hidden="false" localSheetId="11" name="PENSTOT" vbProcedure="false">#REF!</definedName>
    <definedName function="false" hidden="false" localSheetId="11" name="PIB" vbProcedure="false">#REF!</definedName>
    <definedName function="false" hidden="false" localSheetId="11" name="PourCompG" vbProcedure="false">'[8]fpe après réforme'!#ref!</definedName>
    <definedName function="false" hidden="false" localSheetId="11" name="PRIX" vbProcedure="false">#REF!</definedName>
    <definedName function="false" hidden="false" localSheetId="11" name="prix98" vbProcedure="false">#REF!</definedName>
    <definedName function="false" hidden="false" localSheetId="11" name="pvnsal" vbProcedure="false">[6]nbretr65!#ref!</definedName>
    <definedName function="false" hidden="false" localSheetId="11" name="pvsal" vbProcedure="false">[6]nbretr65!#ref!</definedName>
    <definedName function="false" hidden="false" localSheetId="11" name="QUERY1.query_connection" vbProcedure="false">{"DSN=Visual FoxPro Tables;UID=;PWD=;SourceDB=c:\cap_dbf;SourceType=DBF;Exclusive=Non;BackgroundFetch=Oui;Collate=Machine;"}</definedName>
    <definedName function="false" hidden="false" localSheetId="11" name="QUERY1.query_definition" vbProcedure="false">{"SELECT res_ens.sum_nb_ins, res_ens.sum_nb_vot, res_ens.pct_vot, res_ens.sum_nb_voi_x000D_
FROM c:\cap_dbf\res_ens res_ens"}</definedName>
    <definedName function="false" hidden="false" localSheetId="11" name="QUERY1.query_options" vbProcedure="false">{TRUE;FALSE}</definedName>
    <definedName function="false" hidden="false" localSheetId="11" name="QUERY1.query_source" vbProcedure="false">{"Visual FoxPro Tables"}</definedName>
    <definedName function="false" hidden="false" localSheetId="11" name="QUERY1.query_statement" vbProcedure="false">{"SELECT res_ens.sum_nb_ins, res_ens.sum_nb_vot, res_ens.pct_vot, res_ens.sum_nb_voi_x000D_
FROM c:\cap_dbf\res_ens res_ens"}</definedName>
    <definedName function="false" hidden="false" localSheetId="11" name="query2" vbProcedure="false">{"SELECT res_ens.sum_nb_ins, res_ens.sum_nb_vot, res_ens.pct_vot, res_ens.sum_nb_voi_x000D_
FROM c:\cap_dbf\res_ens res_ens"}</definedName>
    <definedName function="false" hidden="false" localSheetId="11" name="QUERY2.query_connection" vbProcedure="false">{"DSN=Visual FoxPro Tables;UID=;PWD=;SourceDB=c:\cap_dbf;SourceType=DBF;Exclusive=Non;BackgroundFetch=Oui;Collate=Machine;"}</definedName>
    <definedName function="false" hidden="false" localSheetId="11" name="query3" vbProcedure="false">{"SELECT res_ens.sum_nb_ins, res_ens.sum_nb_vot, res_ens.pct_vot, res_ens.sum_nb_voi_x000D_
FROM c:\cap_dbf\res_ens res_ens"}</definedName>
    <definedName function="false" hidden="false" localSheetId="11" name="revalrg" vbProcedure="false">[6]pension!#ref!</definedName>
    <definedName function="false" hidden="false" localSheetId="11" name="T" vbProcedure="false">{"SELECT res_ens.sum_nb_ins, res_ens.sum_nb_vot, res_ens.pct_vot, res_ens.sum_nb_voi_x000D_
FROM c:\cap_dbf\res_ens res_ens"}</definedName>
    <definedName function="false" hidden="false" localSheetId="11" name="tab" vbProcedure="false">{"Visual FoxPro Tables"}</definedName>
    <definedName function="false" hidden="false" localSheetId="11" name="Tableau" vbProcedure="false">{"Visual FoxPro Tables"}</definedName>
    <definedName function="false" hidden="false" localSheetId="11" name="ter" vbProcedure="false">{TRUE;FALSE}</definedName>
    <definedName function="false" hidden="false" localSheetId="11" name="tera" vbProcedure="false">{TRUE;FALSE}</definedName>
    <definedName function="false" hidden="false" localSheetId="11" name="TT" vbProcedure="false">{"SELECT res_ens.sum_nb_ins, res_ens.sum_nb_vot, res_ens.pct_vot, res_ens.sum_nb_voi_x000D_
FROM c:\cap_dbf\res_ens res_ens"}</definedName>
    <definedName function="false" hidden="false" localSheetId="11" name="VDEF" vbProcedure="false">#REF!</definedName>
    <definedName function="false" hidden="false" localSheetId="11" name="VDEH" vbProcedure="false">#REF!</definedName>
    <definedName function="false" hidden="false" localSheetId="11" name="VIEF" vbProcedure="false">#REF!</definedName>
    <definedName function="false" hidden="false" localSheetId="11" name="VIET" vbProcedure="false">#REF!</definedName>
    <definedName function="false" hidden="false" localSheetId="11" name="vp" vbProcedure="false">{"SELECT res_ens.sum_nb_ins, res_ens.sum_nb_vot, res_ens.pct_vot, res_ens.sum_nb_voi_x000D_
FROM c:\cap_dbf\res_ens res_ens"}</definedName>
    <definedName function="false" hidden="false" localSheetId="11" name="vvv" vbProcedure="false">#REF!</definedName>
    <definedName function="false" hidden="false" localSheetId="11" name="vvvv" vbProcedure="false">{TRUE;FALSE}</definedName>
    <definedName function="false" hidden="false" localSheetId="11" name="vvvvv" vbProcedure="false">{"SELECT res_ens.sum_nb_ins, res_ens.sum_nb_vot, res_ens.pct_vot, res_ens.sum_nb_voi_x000D_
FROM c:\cap_dbf\res_ens res_ens"}</definedName>
    <definedName function="false" hidden="false" localSheetId="11" name="wrn.rap05" vbProcedure="false">{#N/A,#N/A,FALSE,"Feuil1"}</definedName>
    <definedName function="false" hidden="false" localSheetId="11" name="wrn.rap95." vbProcedure="false">{#N/A,#N/A,FALSE,"Feuil1"}</definedName>
    <definedName function="false" hidden="false" localSheetId="11" name="xxxxx" vbProcedure="false">{#N/A,#N/A,FALSE,"Feuil1"}</definedName>
    <definedName function="false" hidden="false" localSheetId="11" name="xxxy" vbProcedure="false">{TRUE;FALSE}</definedName>
    <definedName function="false" hidden="false" localSheetId="11" name="xxyz" vbProcedure="false">{"Visual FoxPro Tables"}</definedName>
    <definedName function="false" hidden="false" localSheetId="11" name="xyza9" vbProcedure="false">{"SELECT res_ens.sum_nb_ins, res_ens.sum_nb_vot, res_ens.pct_vot, res_ens.sum_nb_voi_x000D_
FROM c:\cap_dbf\res_ens res_ens"}</definedName>
    <definedName function="false" hidden="false" localSheetId="11" name="_1" vbProcedure="false">'[1]1'!#ref!</definedName>
    <definedName function="false" hidden="false" localSheetId="11" name="_2" vbProcedure="false">'[1]1'!#ref!</definedName>
    <definedName function="false" hidden="false" localSheetId="11" name="_bdd2" vbProcedure="false">{TRUE;FALSE}</definedName>
    <definedName function="false" hidden="false" localSheetId="17" name="_IDX66" vbProcedure="false">'source figure v 1-13'!#ref!</definedName>
    <definedName function="false" hidden="false" localSheetId="18" name="_IDX59" vbProcedure="false">'figure v 1-14'!#ref!</definedName>
    <definedName function="false" hidden="false" localSheetId="18" name="_IDX61" vbProcedure="false">'figure v 1-14'!#ref!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<sst xmlns="http://schemas.openxmlformats.org/spreadsheetml/2006/main" count="417" uniqueCount="267">
  <si>
    <t xml:space="preserve">Figure V 1-1 : Fonction publique, service public et emploi total au 31 décembre en France en 2014</t>
  </si>
  <si>
    <t xml:space="preserve">(en %)</t>
  </si>
  <si>
    <t xml:space="preserve">Sources : Siasp, DADS, Recme, Insee. Traitement DGAFP - Département des études, des statistiques et des systèmes d'information.</t>
  </si>
  <si>
    <t xml:space="preserve">Champ : Emplois principaux, tous statuts, situés en France (métropole + DOM, hors COM et étranger), hors Mayotte. Hors bénéficiaires de contrats aidés. </t>
  </si>
  <si>
    <r>
      <rPr>
        <sz val="8"/>
        <rFont val="Arial"/>
        <family val="2"/>
        <charset val="1"/>
      </rPr>
      <t xml:space="preserve">Source figure V 1.1 : Fonction publique, service public et emploi total au 31 décembre </t>
    </r>
    <r>
      <rPr>
        <sz val="8"/>
        <color rgb="FFFF0000"/>
        <rFont val="Arial"/>
        <family val="2"/>
        <charset val="1"/>
      </rPr>
      <t xml:space="preserve">2014</t>
    </r>
    <r>
      <rPr>
        <sz val="8"/>
        <rFont val="Arial"/>
        <family val="2"/>
        <charset val="1"/>
      </rPr>
      <t xml:space="preserve"> en France (Métropole + DOM)</t>
    </r>
  </si>
  <si>
    <t xml:space="preserve">Emploi privé hors service public</t>
  </si>
  <si>
    <t xml:space="preserve">Fonction publique hors emplois aidés </t>
  </si>
  <si>
    <t xml:space="preserve">Emplois aidés de la fonction publique </t>
  </si>
  <si>
    <t xml:space="preserve">Organismes publics hors fonction publique</t>
  </si>
  <si>
    <t xml:space="preserve">Organismes privés à financement public prédominant</t>
  </si>
  <si>
    <t xml:space="preserve">Entreprises publiques</t>
  </si>
  <si>
    <t xml:space="preserve">Emploi total</t>
  </si>
  <si>
    <t xml:space="preserve">Sources : SIASP, DADS, Recme, Insee. Traitement DGAFP Département des études, des statistiques et des systèmes d'information.</t>
  </si>
  <si>
    <r>
      <rPr>
        <sz val="8"/>
        <rFont val="Arial"/>
        <family val="2"/>
        <charset val="1"/>
      </rPr>
      <t xml:space="preserve">Champ : France entière = métropole + DOM (hors COM et étranger)</t>
    </r>
    <r>
      <rPr>
        <sz val="8"/>
        <color rgb="FFFF6600"/>
        <rFont val="Arial"/>
        <family val="2"/>
        <charset val="1"/>
      </rPr>
      <t xml:space="preserve">.</t>
    </r>
  </si>
  <si>
    <t xml:space="preserve">Figure V 1-2 : Effectifs physiques en équivalent temps plein (ETP) et en équivalent temps plein annualisé (EQTP) dans la fonction publique en 2014</t>
  </si>
  <si>
    <t xml:space="preserve">Effectifs physiques au 31/12/2014</t>
  </si>
  <si>
    <t xml:space="preserve">ETP au 31/12/2014</t>
  </si>
  <si>
    <t xml:space="preserve">EQTP annualisé en 2014</t>
  </si>
  <si>
    <t xml:space="preserve">Ensemble</t>
  </si>
  <si>
    <t xml:space="preserve">dont à temps partiel (en %)</t>
  </si>
  <si>
    <t xml:space="preserve">Fonction publique de l'État</t>
  </si>
  <si>
    <t xml:space="preserve">Fonction publique territoriale</t>
  </si>
  <si>
    <t xml:space="preserve">Fonction publique hospitalière</t>
  </si>
  <si>
    <t xml:space="preserve">Ensemble de la fonction publique</t>
  </si>
  <si>
    <t xml:space="preserve">Source : Siasp, Insee. Traitement DGAFP - Département des études, des statistiques et des systèmes d'information.</t>
  </si>
  <si>
    <r>
      <rPr>
        <b val="true"/>
        <sz val="10"/>
        <rFont val="Arial"/>
        <family val="2"/>
        <charset val="1"/>
      </rPr>
      <t xml:space="preserve">Figure V 1-3 : </t>
    </r>
    <r>
      <rPr>
        <b val="true"/>
        <sz val="10"/>
        <rFont val="Calibri"/>
        <family val="2"/>
        <charset val="1"/>
      </rPr>
      <t xml:space="preserve">É</t>
    </r>
    <r>
      <rPr>
        <b val="true"/>
        <sz val="10"/>
        <rFont val="Arial"/>
        <family val="2"/>
        <charset val="1"/>
      </rPr>
      <t xml:space="preserve">volution des effectifs en fin d’année dans la fonction publique depuis 2004</t>
    </r>
  </si>
  <si>
    <t xml:space="preserve">(base 100 au 31 décembre 2004)</t>
  </si>
  <si>
    <t xml:space="preserve">Évolution 2014/2004 en moyenne annuelle</t>
  </si>
  <si>
    <t xml:space="preserve">FPE :</t>
  </si>
  <si>
    <t xml:space="preserve">FPT : </t>
  </si>
  <si>
    <t xml:space="preserve">FPH : </t>
  </si>
  <si>
    <t xml:space="preserve">3FP : </t>
  </si>
  <si>
    <t xml:space="preserve">Emploi total : </t>
  </si>
  <si>
    <t xml:space="preserve">Évolution 2014/2013</t>
  </si>
  <si>
    <t xml:space="preserve">Sources : FGE, Colter, DADS, Siasp, Insee ; enquête SAE. Traitement DGAFP - Département des études, des statistiques et des systèmes d'information.</t>
  </si>
  <si>
    <t xml:space="preserve">Champ : Emplois principaux, tous statuts, situés en France (métropole + DOM, hors COM et étranger), hors Mayotte. Hors bénéficiaires de contrats aidés.</t>
  </si>
  <si>
    <t xml:space="preserve">Figure V 1-3 : Evolution des effectifs des trois fonctions publiques depuis 2002 en France (métropole + DOM)</t>
  </si>
  <si>
    <t xml:space="preserve">FPE</t>
  </si>
  <si>
    <t xml:space="preserve">FPT</t>
  </si>
  <si>
    <t xml:space="preserve">FPH</t>
  </si>
  <si>
    <t xml:space="preserve">Ensemble FP</t>
  </si>
  <si>
    <t xml:space="preserve">2013 (1)</t>
  </si>
  <si>
    <t xml:space="preserve">effectifs 2004</t>
  </si>
  <si>
    <t xml:space="preserve">effectifs 2014</t>
  </si>
  <si>
    <t xml:space="preserve">effectifs 2013</t>
  </si>
  <si>
    <t xml:space="preserve">2014/2013</t>
  </si>
  <si>
    <t xml:space="preserve">2014/2004</t>
  </si>
  <si>
    <t xml:space="preserve">Champ emploi total : Salariés et non-salariés des secteurs public et privé, y compris bénéficiaires de contrats aidés</t>
  </si>
  <si>
    <t xml:space="preserve">(1) chiffres actualisés par rapport à l'édition précédente</t>
  </si>
  <si>
    <t xml:space="preserve"> </t>
  </si>
  <si>
    <t xml:space="preserve">Figure V 1-4 : Évolution des effectifs physiques de la fonction publique de l'État en France entre 2004 et 2014</t>
  </si>
  <si>
    <t xml:space="preserve">Au 31 décembre 2014</t>
  </si>
  <si>
    <t xml:space="preserve">Évolution par rapport 
à 2013</t>
  </si>
  <si>
    <t xml:space="preserve">Évolution moyenne annuelle entre 2004 et 2014</t>
  </si>
  <si>
    <t xml:space="preserve">Effectifs</t>
  </si>
  <si>
    <t xml:space="preserve">Structure 
(en %)</t>
  </si>
  <si>
    <t xml:space="preserve">Effectifs (en %)</t>
  </si>
  <si>
    <t xml:space="preserve">Structure (en point de %)</t>
  </si>
  <si>
    <t xml:space="preserve">Ensemble FPE</t>
  </si>
  <si>
    <t xml:space="preserve">Ensemble des ministères, dont :</t>
  </si>
  <si>
    <r>
      <rPr>
        <sz val="8"/>
        <rFont val="Arial"/>
        <family val="2"/>
        <charset val="1"/>
      </rPr>
      <t xml:space="preserve">Écologie, Développement durable et </t>
    </r>
    <r>
      <rPr>
        <sz val="8"/>
        <rFont val="Calibri"/>
        <family val="2"/>
        <charset val="1"/>
      </rPr>
      <t xml:space="preserve">É</t>
    </r>
    <r>
      <rPr>
        <sz val="8"/>
        <rFont val="Arial"/>
        <family val="2"/>
        <charset val="1"/>
      </rPr>
      <t xml:space="preserve">nergie</t>
    </r>
  </si>
  <si>
    <t xml:space="preserve">Défense</t>
  </si>
  <si>
    <t xml:space="preserve">Ministères économiques et financiers</t>
  </si>
  <si>
    <t xml:space="preserve">Ministères de l'enseignement</t>
  </si>
  <si>
    <t xml:space="preserve">Intérieur et Outre-mer</t>
  </si>
  <si>
    <t xml:space="preserve">Ministères sociaux</t>
  </si>
  <si>
    <t xml:space="preserve">Ensemble des EPA, dont :</t>
  </si>
  <si>
    <t xml:space="preserve">EPA sous tutelle des ministères de l'enseignement</t>
  </si>
  <si>
    <t xml:space="preserve">EPA sous tutelle des ministères sociaux</t>
  </si>
  <si>
    <t xml:space="preserve">Sources : Siasp, Insee. Traitement DGAFP - Département des études, des statistiques et des systèmes d'information.</t>
  </si>
  <si>
    <t xml:space="preserve">Lecture : Au 31 décembre 2014, on compte 56 902 agents au ministère de l’Écologie, soit 2,4 % des effectifs de la FPE à cette date. Cet effectif est en baisse de 8,5 % par rapport au 31 décembre 2013 (-6,7, % de baisse moyenne par an depuis 2004) et la part des agents de la FPE en poste au ministère de l’Écologie a baissé de 0,2 point de pourcentage en un an (-0,2 point de pourcentage en moyenne annuelle depuis 2004). </t>
  </si>
  <si>
    <r>
      <rPr>
        <b val="true"/>
        <sz val="9"/>
        <rFont val="Arial"/>
        <family val="2"/>
        <charset val="1"/>
      </rPr>
      <t xml:space="preserve">Figure V 1-5 : </t>
    </r>
    <r>
      <rPr>
        <b val="true"/>
        <sz val="9"/>
        <rFont val="Calibri"/>
        <family val="2"/>
        <charset val="1"/>
      </rPr>
      <t xml:space="preserve">É</t>
    </r>
    <r>
      <rPr>
        <b val="true"/>
        <sz val="9"/>
        <rFont val="Arial"/>
        <family val="2"/>
        <charset val="1"/>
      </rPr>
      <t xml:space="preserve">volution des effectifs de la fonction publique territoriale entre 2004 et 2014 en France</t>
    </r>
  </si>
  <si>
    <t xml:space="preserve">Évolution par rapport à 2013</t>
  </si>
  <si>
    <t xml:space="preserve">Structure (en %)</t>
  </si>
  <si>
    <t xml:space="preserve">Structure 
(en point de %)</t>
  </si>
  <si>
    <t xml:space="preserve">Communes *</t>
  </si>
  <si>
    <t xml:space="preserve">Départements</t>
  </si>
  <si>
    <t xml:space="preserve">Régions</t>
  </si>
  <si>
    <t xml:space="preserve">Ensemble des collectivités territoriales</t>
  </si>
  <si>
    <t xml:space="preserve">Établissements communaux *</t>
  </si>
  <si>
    <t xml:space="preserve">Établissements intercommunaux *</t>
  </si>
  <si>
    <t xml:space="preserve">Établissement départementaux</t>
  </si>
  <si>
    <t xml:space="preserve">Autres EPA locaux *</t>
  </si>
  <si>
    <t xml:space="preserve">Ensemble des EPA locaux</t>
  </si>
  <si>
    <t xml:space="preserve">Total FPT</t>
  </si>
  <si>
    <t xml:space="preserve">dont secteur communal (1)</t>
  </si>
  <si>
    <t xml:space="preserve">Sources : Colter, Siasp, Insee. Traitement DGAFP - Département des études, des statistiques et des systèmes d'information.</t>
  </si>
  <si>
    <t xml:space="preserve">(1) Le secteur communal comprend les communes, les établissements communaux et intercommunaux et d'autres EPA locaux tels que les OPHLM, les caisses de crédit municipal, les régies, etc.</t>
  </si>
  <si>
    <t xml:space="preserve">* Les évolutions concernant les effectifs des communes, des établissements communaux et intercommunaux doivent être interprétées avec précaution compte tenu des possibles modifications dans le mode de déclaration des collectivités (regroupement notamment) en relation avec la mise en place de structures intercommunales.</t>
  </si>
  <si>
    <t xml:space="preserve">Lecture : Au 31 décembre 2014, on compte 295 337 agents dans les départements, soit 15,6 % des effectifs de la FPT à cette date. Cet effectif est stable par rapport au 31 décembre 2013 (en moyenne +4,5 % d'augmentation par an). La part des agents de la FPT en poste dans les départements est en baisse de 0,1 point (+0,3 point en moyenne par an depuis 2004).</t>
  </si>
  <si>
    <r>
      <rPr>
        <b val="true"/>
        <sz val="9"/>
        <rFont val="Arial"/>
        <family val="2"/>
        <charset val="1"/>
      </rPr>
      <t xml:space="preserve">Figure V 1-6 : </t>
    </r>
    <r>
      <rPr>
        <b val="true"/>
        <sz val="9"/>
        <rFont val="Calibri"/>
        <family val="2"/>
        <charset val="1"/>
      </rPr>
      <t xml:space="preserve">É</t>
    </r>
    <r>
      <rPr>
        <b val="true"/>
        <sz val="9"/>
        <rFont val="Arial"/>
        <family val="2"/>
        <charset val="1"/>
      </rPr>
      <t xml:space="preserve">volution des effectifs de la fonction publique hospitalière entre 2004 et 2014 </t>
    </r>
  </si>
  <si>
    <t xml:space="preserve">Évolution par rapport à 2013 (en %)</t>
  </si>
  <si>
    <t xml:space="preserve">Évolution en  moyenne annuelle entre 2004 et 2014</t>
  </si>
  <si>
    <t xml:space="preserve">Structure
(en %)</t>
  </si>
  <si>
    <t xml:space="preserve">Effectifs
 (en %)</t>
  </si>
  <si>
    <t xml:space="preserve">Total hôpitaux *</t>
  </si>
  <si>
    <t xml:space="preserve">Médecins</t>
  </si>
  <si>
    <t xml:space="preserve">Personnel non médical</t>
  </si>
  <si>
    <r>
      <rPr>
        <sz val="8"/>
        <rFont val="Calibri"/>
        <family val="2"/>
        <charset val="1"/>
      </rPr>
      <t xml:space="preserve">É</t>
    </r>
    <r>
      <rPr>
        <sz val="8"/>
        <rFont val="Arial"/>
        <family val="2"/>
        <charset val="1"/>
      </rPr>
      <t xml:space="preserve">tablissement d'hébergement pour personnes âgées</t>
    </r>
  </si>
  <si>
    <t xml:space="preserve">Autres établissements médico-sociaux</t>
  </si>
  <si>
    <t xml:space="preserve">Total fonction publique hospitalière</t>
  </si>
  <si>
    <t xml:space="preserve">Sources : Enquête SAE, Drees ; DADS, Siasp, Insee. Traitement DGAFP - Département des études, des statistiques et des systèmes d'information.</t>
  </si>
  <si>
    <t xml:space="preserve">* Certains employeurs hospitaliers effectuent des déclarations annuelles de données sociales groupées pour l’ensemble de leurs établissements alors que ces derniers relèvent d’autres activités (notamment Ehpad) conduisant à des écarts avec l’enquête SAE.</t>
  </si>
  <si>
    <t xml:space="preserve">Lecture : Au 31 décembre 2014, on compte 1 025 884 agents dans les hôpitaux, soit 88,4 % des effectifs de la FPH à cette date. Cet effectif augmente de 0,5 % par rapport au 31 décembre 2013 (en moyenne +1,0 % d'augmentation par an), La part des agents de la FPH en poste dans les hôpitaux est en baisse de 0,2 point (-0,1 point en moyenne par an depuis 2004).</t>
  </si>
  <si>
    <r>
      <rPr>
        <b val="true"/>
        <sz val="10"/>
        <rFont val="Arial"/>
        <family val="2"/>
        <charset val="1"/>
      </rPr>
      <t xml:space="preserve">Figure V 1-7 : </t>
    </r>
    <r>
      <rPr>
        <b val="true"/>
        <sz val="10"/>
        <rFont val="Calibri"/>
        <family val="2"/>
        <charset val="1"/>
      </rPr>
      <t xml:space="preserve">É</t>
    </r>
    <r>
      <rPr>
        <b val="true"/>
        <sz val="10"/>
        <rFont val="Arial"/>
        <family val="2"/>
        <charset val="1"/>
      </rPr>
      <t xml:space="preserve">volution des effectifs par statut dans la fonction publique entre 2004 et 2014 </t>
    </r>
  </si>
  <si>
    <t xml:space="preserve">Évolution annuelle moyenne entre 2004 et 2014</t>
  </si>
  <si>
    <t xml:space="preserve">Fonctionnaires</t>
  </si>
  <si>
    <t xml:space="preserve">Contractuels</t>
  </si>
  <si>
    <r>
      <rPr>
        <sz val="8"/>
        <rFont val="Arial"/>
        <family val="2"/>
        <charset val="1"/>
      </rPr>
      <t xml:space="preserve">Militaires </t>
    </r>
    <r>
      <rPr>
        <vertAlign val="superscript"/>
        <sz val="8"/>
        <rFont val="Arial"/>
        <family val="2"/>
        <charset val="1"/>
      </rPr>
      <t xml:space="preserve">(1)</t>
    </r>
  </si>
  <si>
    <r>
      <rPr>
        <sz val="8"/>
        <rFont val="Arial"/>
        <family val="2"/>
        <charset val="1"/>
      </rPr>
      <t xml:space="preserve">Autres catégories et statuts </t>
    </r>
    <r>
      <rPr>
        <vertAlign val="superscript"/>
        <sz val="8"/>
        <rFont val="Arial"/>
        <family val="2"/>
        <charset val="1"/>
      </rPr>
      <t xml:space="preserve">(2)</t>
    </r>
  </si>
  <si>
    <t xml:space="preserve">Total</t>
  </si>
  <si>
    <r>
      <rPr>
        <sz val="8"/>
        <rFont val="Arial"/>
        <family val="2"/>
        <charset val="1"/>
      </rPr>
      <t xml:space="preserve">Fonctionnaires</t>
    </r>
    <r>
      <rPr>
        <vertAlign val="superscript"/>
        <sz val="8"/>
        <rFont val="Arial"/>
        <family val="2"/>
        <charset val="1"/>
      </rPr>
      <t xml:space="preserve"> (3)</t>
    </r>
  </si>
  <si>
    <r>
      <rPr>
        <sz val="8"/>
        <rFont val="Arial"/>
        <family val="2"/>
        <charset val="1"/>
      </rPr>
      <t xml:space="preserve">Fonctionnaires </t>
    </r>
    <r>
      <rPr>
        <vertAlign val="superscript"/>
        <sz val="8"/>
        <rFont val="Arial"/>
        <family val="2"/>
        <charset val="1"/>
      </rPr>
      <t xml:space="preserve">(3)</t>
    </r>
  </si>
  <si>
    <r>
      <rPr>
        <sz val="8"/>
        <rFont val="Arial"/>
        <family val="2"/>
        <charset val="1"/>
      </rPr>
      <t xml:space="preserve">Militaires</t>
    </r>
    <r>
      <rPr>
        <vertAlign val="superscript"/>
        <sz val="8"/>
        <rFont val="Arial"/>
        <family val="2"/>
        <charset val="1"/>
      </rPr>
      <t xml:space="preserve"> (1)</t>
    </r>
  </si>
  <si>
    <t xml:space="preserve">Sources : FGE, Colter, DADS, Siasp, Insee ; enquête SAE, Drees. Traitement DGAFP - Département des études, des statistiques et des systèmes d'information.</t>
  </si>
  <si>
    <t xml:space="preserve">(1) Les militaires volontaires sont comptabilisés dans les effectifs de l'État depuis 2004.</t>
  </si>
  <si>
    <t xml:space="preserve">(2) La catégorie "autres catégories et statuts" recouvre principalement des enseignants et documentalistes des établissements privés sous contrat et des ouvriers d'État dans la FPE, des assistants maternels et familiaux dans la FPT, des médecins dans la FPH et des apprentis dans les trois versants.</t>
  </si>
  <si>
    <t xml:space="preserve">(3) Pour respecter le secret statistique, dans la FPT, les militaires (2 200 sapeurs-pompiers de Marseille) sont regroupés avec les fonctionnaires.</t>
  </si>
  <si>
    <t xml:space="preserve">Figure V 1-8 : Répartition par catégorie hiérarchique (*) des effectifs des trois versants de la fonction publique en 2014</t>
  </si>
  <si>
    <t xml:space="preserve">Catégorie A</t>
  </si>
  <si>
    <t xml:space="preserve">Catégorie B</t>
  </si>
  <si>
    <t xml:space="preserve">Catégorie C</t>
  </si>
  <si>
    <t xml:space="preserve">Fonction publique de l'État (ministères et EPA)</t>
  </si>
  <si>
    <t xml:space="preserve">Agents civils</t>
  </si>
  <si>
    <t xml:space="preserve">dont enseignants (1)</t>
  </si>
  <si>
    <r>
      <rPr>
        <i val="true"/>
        <sz val="8"/>
        <rFont val="Arial"/>
        <family val="2"/>
        <charset val="1"/>
      </rPr>
      <t xml:space="preserve">dont enseignants</t>
    </r>
    <r>
      <rPr>
        <i val="true"/>
        <vertAlign val="superscript"/>
        <sz val="8"/>
        <rFont val="Arial"/>
        <family val="2"/>
        <charset val="1"/>
      </rPr>
      <t xml:space="preserve">(1)</t>
    </r>
  </si>
  <si>
    <t xml:space="preserve">hors enseignants</t>
  </si>
  <si>
    <t xml:space="preserve">Militaires</t>
  </si>
  <si>
    <t xml:space="preserve">dont civils hors enseignants</t>
  </si>
  <si>
    <t xml:space="preserve">dont civils non-enseignants</t>
  </si>
  <si>
    <t xml:space="preserve">Sources : FGE, Colter, DADS, Siasp, Insee ; enquête SAE. Traitement DGAFP Département des études, des statistiques et des systèmes d'information.</t>
  </si>
  <si>
    <t xml:space="preserve">Champ : Emplois principaux, tous statuts, situés en métropole et DOM (hors Mayotte), hors COM et étranger. Hors bénéficiaires de contrats aidés. </t>
  </si>
  <si>
    <t xml:space="preserve">(1) Enseignants : professeurs de l'enseignement supérieur, professeurs agrégés, certifiés et assimilés, enseignants en coopération, chercheurs, professeurs des collèges et maîtres auxiliaires, instituteurs et assimilés, élèves enseignants. Hors chercheurs.</t>
  </si>
  <si>
    <t xml:space="preserve">(*) La catégorie hiérarchique n’est pas toujours déterminée dans les sources statistiques utilisées. Chaque année, elle n'est pas déterminable pour une proportion de 1 % à 3 % des agents. Un redressement est donc effectué.</t>
  </si>
  <si>
    <t xml:space="preserve">Figure V 1-9 : Taux d'administration (en ETP) dans l’ensemble de la fonction publique au 31 décembre 2014 en France </t>
  </si>
  <si>
    <t xml:space="preserve">Fonction publique de l'État, agents civils</t>
  </si>
  <si>
    <t xml:space="preserve">Province</t>
  </si>
  <si>
    <t xml:space="preserve">Île-de-France</t>
  </si>
  <si>
    <t xml:space="preserve">dont Paris</t>
  </si>
  <si>
    <t xml:space="preserve">dont autres départements d'Île-de-France</t>
  </si>
  <si>
    <t xml:space="preserve">France métropolitaine</t>
  </si>
  <si>
    <t xml:space="preserve">DOM </t>
  </si>
  <si>
    <t xml:space="preserve">Guadeloupe </t>
  </si>
  <si>
    <t xml:space="preserve">Martinique </t>
  </si>
  <si>
    <t xml:space="preserve">Guyane</t>
  </si>
  <si>
    <t xml:space="preserve">La Réunion</t>
  </si>
  <si>
    <t xml:space="preserve">France entière</t>
  </si>
  <si>
    <t xml:space="preserve">Source : SIASP, Insee. Traitement DGAFP - Département des études, des statistiques et des systèmes d'information.</t>
  </si>
  <si>
    <t xml:space="preserve">Champ : Emplois principaux, civils, situés en métropole + DOM (hors Mayotte), hors COM et étranger. Hors bénéficiaires de contrats aidés. </t>
  </si>
  <si>
    <t xml:space="preserve">Taux d’administration : nombre d’agents civils de la fonction publique (converti en équivalents temps plein) pour 1 000 habitants.</t>
  </si>
  <si>
    <r>
      <rPr>
        <b val="true"/>
        <sz val="9"/>
        <color rgb="FF000000"/>
        <rFont val="Arial"/>
        <family val="2"/>
        <charset val="1"/>
      </rPr>
      <t xml:space="preserve">Figure V 1-10 : </t>
    </r>
    <r>
      <rPr>
        <b val="true"/>
        <sz val="9"/>
        <color rgb="FF000000"/>
        <rFont val="Calibri"/>
        <family val="2"/>
        <charset val="1"/>
      </rPr>
      <t xml:space="preserve">É</t>
    </r>
    <r>
      <rPr>
        <b val="true"/>
        <sz val="9"/>
        <color rgb="FF000000"/>
        <rFont val="Arial"/>
        <family val="2"/>
        <charset val="1"/>
      </rPr>
      <t xml:space="preserve">volution du nombre d’agents civils (hors militaires) par région dans les trois versants de la fonction publique au 31 décembre 2014 en France (métropole + DOM hors Mayotte)</t>
    </r>
  </si>
  <si>
    <t xml:space="preserve">Source</t>
  </si>
  <si>
    <t xml:space="preserve">Figure V 1-10 : Evolution du nombre d’agents civils (hors militaires) par région dans les trois versants de la fonction publique au 31 décembre 2014 en France (Métropole + DOM hors Mayotte)</t>
  </si>
  <si>
    <t xml:space="preserve">Régions de fonction</t>
  </si>
  <si>
    <t xml:space="preserve"> Évolution 2013-2014 
(en %)</t>
  </si>
  <si>
    <t xml:space="preserve">Martinique</t>
  </si>
  <si>
    <t xml:space="preserve">Corse</t>
  </si>
  <si>
    <t xml:space="preserve">Pays de la Loire</t>
  </si>
  <si>
    <t xml:space="preserve">Auvergne-Rhône-Alpes</t>
  </si>
  <si>
    <t xml:space="preserve">Occitanie</t>
  </si>
  <si>
    <t xml:space="preserve">Provence-Alpes-Côte d'Azur</t>
  </si>
  <si>
    <t xml:space="preserve">France </t>
  </si>
  <si>
    <t xml:space="preserve">Bretagne</t>
  </si>
  <si>
    <t xml:space="preserve">Centre-Val de Loire</t>
  </si>
  <si>
    <t xml:space="preserve">Normandie</t>
  </si>
  <si>
    <t xml:space="preserve">Hauts-de-France</t>
  </si>
  <si>
    <t xml:space="preserve">Guadeloupe</t>
  </si>
  <si>
    <t xml:space="preserve">Nouvelle-Aquitaine</t>
  </si>
  <si>
    <t xml:space="preserve">Grand-Est</t>
  </si>
  <si>
    <t xml:space="preserve">Bourgogne-Franche-Comté</t>
  </si>
  <si>
    <t xml:space="preserve">Champ : emplois principaux, civils, situés en métropole + DOM (hors Mayotte), hors COM et étranger. Hors bénéficiaires de contrats aidés. </t>
  </si>
  <si>
    <t xml:space="preserve">Figure V 1-11 : Évolution des effectifs d'agents civils de la FPE en France métropolitaine par type de service</t>
  </si>
  <si>
    <t xml:space="preserve">Part
 (en %)</t>
  </si>
  <si>
    <t xml:space="preserve">(en point de %)</t>
  </si>
  <si>
    <t xml:space="preserve">Administration centrale</t>
  </si>
  <si>
    <t xml:space="preserve">Service à compétence nationale</t>
  </si>
  <si>
    <t xml:space="preserve">EPA</t>
  </si>
  <si>
    <t xml:space="preserve">Services déconcentrés</t>
  </si>
  <si>
    <t xml:space="preserve">Administration territoriale de l'Etat</t>
  </si>
  <si>
    <t xml:space="preserve">Rectorats et services déconcentrés de l'éducation nationale</t>
  </si>
  <si>
    <t xml:space="preserve">Autres services déconcentrés</t>
  </si>
  <si>
    <t xml:space="preserve">EPLE</t>
  </si>
  <si>
    <t xml:space="preserve">Autres versants de la fonction publique</t>
  </si>
  <si>
    <t xml:space="preserve">Hors fonction publique</t>
  </si>
  <si>
    <t xml:space="preserve">Source : Siasp, Insee, Traitement DGAFP - Département des études, des statistiques et des systèmes d'information.</t>
  </si>
  <si>
    <t xml:space="preserve">Champ : Emplois principaux finaux, tous statuts, situés en France métropolitaine. Hors bénéficiaires de contrats aidés et hors millitaires.</t>
  </si>
  <si>
    <r>
      <rPr>
        <b val="true"/>
        <sz val="9"/>
        <rFont val="Arial"/>
        <family val="2"/>
        <charset val="1"/>
      </rPr>
      <t xml:space="preserve">Figure V 1-12 : </t>
    </r>
    <r>
      <rPr>
        <b val="true"/>
        <sz val="9"/>
        <rFont val="Calibri"/>
        <family val="2"/>
        <charset val="1"/>
      </rPr>
      <t xml:space="preserve">É</t>
    </r>
    <r>
      <rPr>
        <b val="true"/>
        <sz val="9"/>
        <rFont val="Arial"/>
        <family val="2"/>
        <charset val="1"/>
      </rPr>
      <t xml:space="preserve">volution de la part des femmes par catégorie hiérarchique dans la fonction publique entre fin 2013 et fin 2014 (en %)</t>
    </r>
  </si>
  <si>
    <t xml:space="preserve">(en point de pourcentage)</t>
  </si>
  <si>
    <t xml:space="preserve">Source : Siasp, Insee. Traitements DGAFP - Départements des études, des statistiques et des systèmes d'information.</t>
  </si>
  <si>
    <t xml:space="preserve">Champ : Emploi principaux, tous statuts situés en métropole et DOM (hors Mayotte), hors COM et étranger. Hors bénéficiaires de contrats aidés. </t>
  </si>
  <si>
    <t xml:space="preserve">Figure V 1-12 : Evolution de la part des femmes par catégorie hiérarchique dans la fonction publique entre fin 2013 et fin 2014 en France</t>
  </si>
  <si>
    <t xml:space="preserve">dont A+</t>
  </si>
  <si>
    <t xml:space="preserve">Toutes catégories</t>
  </si>
  <si>
    <t xml:space="preserve">Source : SIASP, Insee. Traitement DGAFP, département des études, des statistiques et des systèmes d'information.</t>
  </si>
  <si>
    <t xml:space="preserve">Champ : emploi principaux, tous statuts situés en métropole et DOM (hors Mayotte), hors COM et étranger. Hors bénéficiaires de contrats aidés. </t>
  </si>
  <si>
    <t xml:space="preserve">Figure V 1-13 : Pyramide des âges par versant au 31 décembre 2014</t>
  </si>
  <si>
    <t xml:space="preserve">Source figure V 1-13 : Pyramide des âges par versant au 31 décembre 2012 </t>
  </si>
  <si>
    <t xml:space="preserve">FPE </t>
  </si>
  <si>
    <t xml:space="preserve">FPH </t>
  </si>
  <si>
    <t xml:space="preserve">FPT </t>
  </si>
  <si>
    <t xml:space="preserve">Ages</t>
  </si>
  <si>
    <t xml:space="preserve">F</t>
  </si>
  <si>
    <t xml:space="preserve">H</t>
  </si>
  <si>
    <t xml:space="preserve">Source : enquête Emploi Insee, 4ème trimestre 2010. Traitement DGAFP, département des études, des statistiques et des systèmes d'information.</t>
  </si>
  <si>
    <t xml:space="preserve">Champ : salariés hors entreprises publiques, hors intérimaires, apprentis, contrats aidés et stagiaires.</t>
  </si>
  <si>
    <t xml:space="preserve">55 ans ou plus</t>
  </si>
  <si>
    <t xml:space="preserve">total</t>
  </si>
  <si>
    <t xml:space="preserve">part des 55 ans et plus</t>
  </si>
  <si>
    <t xml:space="preserve">Figure V.1-14 :  Répartition des effectifs de la fonction publique par catégorie hiérarchique, par sexe et tranche d'âge</t>
  </si>
  <si>
    <t xml:space="preserve">Situation au 31 décembre 2014</t>
  </si>
  <si>
    <t xml:space="preserve">Évolution entre les 31 décembre 2013 et 2014</t>
  </si>
  <si>
    <t xml:space="preserve">Part des hommes
(en %)</t>
  </si>
  <si>
    <t xml:space="preserve">Part des femmes
(en %)</t>
  </si>
  <si>
    <t xml:space="preserve">Part des moins de 30 ans
(en %)</t>
  </si>
  <si>
    <t xml:space="preserve">Part des 50 ans et plus
(en %)</t>
  </si>
  <si>
    <t xml:space="preserve">Part des hommes
(en point de %)</t>
  </si>
  <si>
    <t xml:space="preserve">Part des femmes
(en point de %)</t>
  </si>
  <si>
    <t xml:space="preserve">Part des moins de 30 ans
(en point de %)</t>
  </si>
  <si>
    <t xml:space="preserve">Part des 50 ans et plus 
(en point de%)</t>
  </si>
  <si>
    <t xml:space="preserve">²</t>
  </si>
  <si>
    <t xml:space="preserve">Figure V 1-15 : Nombre d’entrants et de sortants et taux d’entrées et de sorties, par versant et par statut </t>
  </si>
  <si>
    <t xml:space="preserve">Source : Siasp, Insee, Traitement DGAFP - Département des études, des statistiques et des systèmes d’information.</t>
  </si>
  <si>
    <t xml:space="preserve">Champ : Postes principaux (définitions) au 31 décembre, tous statuts situés en France (métropole + DOM, hors COM et étrangers), hors Mayotte. Hors bénéficiaires de contrats aidés.  </t>
  </si>
  <si>
    <t xml:space="preserve">Entrées 2014</t>
  </si>
  <si>
    <t xml:space="preserve">Sorties 2014</t>
  </si>
  <si>
    <t xml:space="preserve">Versants de la FP</t>
  </si>
  <si>
    <t xml:space="preserve">Statuts d'emploi</t>
  </si>
  <si>
    <t xml:space="preserve">Autres catégories et statuts</t>
  </si>
  <si>
    <t xml:space="preserve">Figure V 1-16 : Profil par âge des entrants et des sortants de la fonction publique en 2014</t>
  </si>
  <si>
    <t xml:space="preserve">Champ : Postes principaux (définitions) au 31 décembre, hors bénéficiaires de contrats aidés, situés en France (métropole + DOM, hors COM et étrangers), hors Mayotte. Hors bénéficiaires de contrats aidés.  </t>
  </si>
  <si>
    <t xml:space="preserve">Lecture : En 2014, 7 % des entrants contractuels intègrent la fonction publique à 24 ans.</t>
  </si>
  <si>
    <t xml:space="preserve">entrants dans la fonction publique</t>
  </si>
  <si>
    <t xml:space="preserve">sortants de la fonction publique</t>
  </si>
  <si>
    <t xml:space="preserve">âge</t>
  </si>
  <si>
    <t xml:space="preserve">&lt;=18</t>
  </si>
  <si>
    <t xml:space="preserve">&gt;=65</t>
  </si>
  <si>
    <t xml:space="preserve">Lecture : en 2014, 7% des entrants militaires intégrent la fonction publique à 24 ans.</t>
  </si>
  <si>
    <r>
      <rPr>
        <sz val="9"/>
        <rFont val="Arial"/>
        <family val="2"/>
        <charset val="1"/>
      </rPr>
      <t xml:space="preserve">Champ : postes principaux (</t>
    </r>
    <r>
      <rPr>
        <i val="true"/>
        <sz val="9"/>
        <rFont val="Arial"/>
        <family val="2"/>
        <charset val="1"/>
      </rPr>
      <t xml:space="preserve">définitions</t>
    </r>
    <r>
      <rPr>
        <sz val="9"/>
        <rFont val="Arial"/>
        <family val="2"/>
        <charset val="1"/>
      </rPr>
      <t xml:space="preserve">) au 31 décembre, hors bénéficiaires de contrats aidés et militaires, France.</t>
    </r>
  </si>
  <si>
    <t xml:space="preserve">Sources : Insee, Siasp.</t>
  </si>
  <si>
    <t xml:space="preserve">Figure V 1-17 : Effectifs aui à la fois entrent et sortent de la fonction publique en 2014 (entrants-sortants) et effectifs qui interrompent leur activité en 2014 (sortants-entrants) par versant et par statut</t>
  </si>
  <si>
    <t xml:space="preserve">entrants-sortants</t>
  </si>
  <si>
    <t xml:space="preserve">sortants-entrants</t>
  </si>
  <si>
    <t xml:space="preserve">Figure V 1.E-1 : Nombre de contrats aidés par employeur et nature de contrat dans chacun des versants de la fonction publique au 31 décembre 2014</t>
  </si>
  <si>
    <t xml:space="preserve">CUI-CAE</t>
  </si>
  <si>
    <t xml:space="preserve">Emploi d’avenir</t>
  </si>
  <si>
    <t xml:space="preserve">Ministères</t>
  </si>
  <si>
    <t xml:space="preserve">EPA de la FPE</t>
  </si>
  <si>
    <t xml:space="preserve">Total FPE</t>
  </si>
  <si>
    <t xml:space="preserve">Secteur Communal (1)</t>
  </si>
  <si>
    <t xml:space="preserve">Autres EPA locaux</t>
  </si>
  <si>
    <t xml:space="preserve">Source : DGAFP - Département des études, des statistiques et des systèmes d'information d'après ASP.</t>
  </si>
  <si>
    <t xml:space="preserve">Champ : Emplois principaux, tous statuts, situés en métropole et DOM (hors Mayotte), hors COM et étranger.</t>
  </si>
  <si>
    <t xml:space="preserve">(1) Regroupe les communes, les établissements communaux et intercommunaux.</t>
  </si>
  <si>
    <t xml:space="preserve">Figure V 1.E-2: Évolution du nombre de contrats aidés dans les trois versants de la fonction publique depuis 2011 (en %)</t>
  </si>
  <si>
    <t xml:space="preserve">,</t>
  </si>
  <si>
    <t xml:space="preserve">Évolution du nombre de contrats aidés dans les trois versants de la fonction publique depuis 2011</t>
  </si>
  <si>
    <t xml:space="preserve">Source : Département des études, des statistiques et des systèmes d'information d'après ASP</t>
  </si>
  <si>
    <t xml:space="preserve">Champ: emplois principaux, tous statuts, situés en métropole et DOM (hors Mayotte), hors COM et étranger</t>
  </si>
  <si>
    <t xml:space="preserve">Figure V 1.E-3 : Évolution de l’emploi en fin d'année hors contrats aidés dans la FPE et dans l’ensemble de la fonction publique avant et après révision du nombre de contrats aidés dans Siasp (en %)</t>
  </si>
  <si>
    <t xml:space="preserve">2011/2010</t>
  </si>
  <si>
    <t xml:space="preserve">2012/2011</t>
  </si>
  <si>
    <t xml:space="preserve">2013/2012</t>
  </si>
  <si>
    <t xml:space="preserve">FPE brute</t>
  </si>
  <si>
    <t xml:space="preserve">FPE redressée</t>
  </si>
  <si>
    <t xml:space="preserve">Total FP brute</t>
  </si>
  <si>
    <t xml:space="preserve">Total FP redressée</t>
  </si>
  <si>
    <t xml:space="preserve">Source : DGAFP - Département des études, des statistiques et des systèmes d'information d'après ASP et Siasp.</t>
  </si>
</sst>
</file>

<file path=xl/styles.xml><?xml version="1.0" encoding="utf-8"?>
<styleSheet xmlns="http://schemas.openxmlformats.org/spreadsheetml/2006/main">
  <numFmts count="19">
    <numFmt numFmtId="164" formatCode="General"/>
    <numFmt numFmtId="165" formatCode="#,##0"/>
    <numFmt numFmtId="166" formatCode="_-* #,##0.00,\€_-;\-* #,##0.00,\€_-;_-* \-??&quot; €&quot;_-;_-@_-"/>
    <numFmt numFmtId="167" formatCode="0"/>
    <numFmt numFmtId="168" formatCode="0.0"/>
    <numFmt numFmtId="169" formatCode="#,##0.0"/>
    <numFmt numFmtId="170" formatCode="0.0%"/>
    <numFmt numFmtId="171" formatCode="0\ %"/>
    <numFmt numFmtId="172" formatCode="0.00"/>
    <numFmt numFmtId="173" formatCode="#,##0.000"/>
    <numFmt numFmtId="174" formatCode="# ??/??"/>
    <numFmt numFmtId="175" formatCode="0.000"/>
    <numFmt numFmtId="176" formatCode="0.0_ ;\-0.0,"/>
    <numFmt numFmtId="177" formatCode="0.0;\-0.0"/>
    <numFmt numFmtId="178" formatCode="\+0.0;\-0.0"/>
    <numFmt numFmtId="179" formatCode="_-* #,##0.00,_€_-;\-* #,##0.00,_€_-;_-* \-??\ _€_-;_-@_-"/>
    <numFmt numFmtId="180" formatCode="_-* #,##0,_€_-;\-* #,##0,_€_-;_-* \-??\ _€_-;_-@_-"/>
    <numFmt numFmtId="181" formatCode="#,##0;[RED]#,##0"/>
    <numFmt numFmtId="182" formatCode="0;[RED]0"/>
  </numFmts>
  <fonts count="65">
    <font>
      <sz val="10"/>
      <name val="Arial"/>
      <family val="0"/>
      <charset val="1"/>
    </font>
    <font>
      <sz val="10"/>
      <name val="Arial"/>
      <family val="0"/>
    </font>
    <font>
      <sz val="10"/>
      <name val="Arial"/>
      <family val="0"/>
    </font>
    <font>
      <sz val="10"/>
      <name val="Arial"/>
      <family val="0"/>
    </font>
    <font>
      <u val="single"/>
      <sz val="10"/>
      <name val="Arial"/>
      <family val="2"/>
      <charset val="1"/>
    </font>
    <font>
      <b val="true"/>
      <sz val="8"/>
      <name val="Times New Roman"/>
      <family val="1"/>
      <charset val="1"/>
    </font>
    <font>
      <sz val="10"/>
      <name val="Times New Roman"/>
      <family val="1"/>
      <charset val="1"/>
    </font>
    <font>
      <sz val="8"/>
      <name val="Arial"/>
      <family val="2"/>
      <charset val="1"/>
    </font>
    <font>
      <sz val="10"/>
      <name val="Arial"/>
      <family val="2"/>
      <charset val="1"/>
    </font>
    <font>
      <sz val="10"/>
      <name val="MS Sans Serif"/>
      <family val="2"/>
      <charset val="1"/>
    </font>
    <font>
      <sz val="6"/>
      <name val="Times New Roman"/>
      <family val="1"/>
      <charset val="1"/>
    </font>
    <font>
      <b val="true"/>
      <sz val="8"/>
      <name val="Arial"/>
      <family val="2"/>
      <charset val="1"/>
    </font>
    <font>
      <b val="true"/>
      <sz val="9"/>
      <name val="Arial"/>
      <family val="2"/>
      <charset val="1"/>
    </font>
    <font>
      <i val="true"/>
      <sz val="8"/>
      <name val="Times New Roman"/>
      <family val="1"/>
      <charset val="1"/>
    </font>
    <font>
      <sz val="8"/>
      <name val="Times New Roman"/>
      <family val="1"/>
      <charset val="1"/>
    </font>
    <font>
      <b val="true"/>
      <sz val="10"/>
      <name val="Times New Roman"/>
      <family val="1"/>
      <charset val="1"/>
    </font>
    <font>
      <b val="true"/>
      <sz val="10"/>
      <name val="Arial"/>
      <family val="2"/>
      <charset val="1"/>
    </font>
    <font>
      <sz val="10"/>
      <color rgb="FFFF0000"/>
      <name val="Arial"/>
      <family val="2"/>
      <charset val="1"/>
    </font>
    <font>
      <i val="true"/>
      <sz val="8"/>
      <name val="Arial"/>
      <family val="2"/>
      <charset val="1"/>
    </font>
    <font>
      <sz val="8"/>
      <color rgb="FF000000"/>
      <name val="Arial"/>
      <family val="2"/>
    </font>
    <font>
      <sz val="11.75"/>
      <color rgb="FF000000"/>
      <name val="Arial"/>
      <family val="2"/>
    </font>
    <font>
      <sz val="8"/>
      <color rgb="FFFF0000"/>
      <name val="Arial"/>
      <family val="2"/>
      <charset val="1"/>
    </font>
    <font>
      <sz val="8"/>
      <color rgb="FFFF6600"/>
      <name val="Arial"/>
      <family val="2"/>
      <charset val="1"/>
    </font>
    <font>
      <sz val="10"/>
      <color rgb="FF000000"/>
      <name val="Times New Roman, Times Roman"/>
      <family val="0"/>
      <charset val="1"/>
    </font>
    <font>
      <b val="true"/>
      <sz val="9"/>
      <color rgb="FF000000"/>
      <name val="Arial"/>
      <family val="2"/>
      <charset val="1"/>
    </font>
    <font>
      <sz val="8"/>
      <color rgb="FF000000"/>
      <name val="Arial"/>
      <family val="2"/>
      <charset val="1"/>
    </font>
    <font>
      <b val="true"/>
      <sz val="8"/>
      <color rgb="FF000000"/>
      <name val="Arial"/>
      <family val="2"/>
      <charset val="1"/>
    </font>
    <font>
      <i val="true"/>
      <sz val="8"/>
      <color rgb="FF000000"/>
      <name val="Arial"/>
      <family val="2"/>
      <charset val="1"/>
    </font>
    <font>
      <b val="true"/>
      <sz val="10"/>
      <color rgb="FF000000"/>
      <name val="Times New Roman, Times Roman"/>
      <family val="0"/>
      <charset val="1"/>
    </font>
    <font>
      <b val="true"/>
      <i val="true"/>
      <sz val="8"/>
      <color rgb="FF000000"/>
      <name val="Arial"/>
      <family val="2"/>
      <charset val="1"/>
    </font>
    <font>
      <b val="true"/>
      <sz val="10"/>
      <name val="Calibri"/>
      <family val="2"/>
      <charset val="1"/>
    </font>
    <font>
      <sz val="8.5"/>
      <color rgb="FF000000"/>
      <name val="Arial"/>
      <family val="2"/>
    </font>
    <font>
      <sz val="5.2"/>
      <color rgb="FF000000"/>
      <name val="Arial"/>
      <family val="2"/>
    </font>
    <font>
      <sz val="8"/>
      <name val="Calibri"/>
      <family val="2"/>
      <charset val="1"/>
    </font>
    <font>
      <i val="true"/>
      <sz val="10"/>
      <color rgb="FF000000"/>
      <name val="Times New Roman, Times Roman"/>
      <family val="0"/>
      <charset val="1"/>
    </font>
    <font>
      <b val="true"/>
      <sz val="9"/>
      <name val="Calibri"/>
      <family val="2"/>
      <charset val="1"/>
    </font>
    <font>
      <b val="true"/>
      <i val="true"/>
      <sz val="9"/>
      <name val="Arial"/>
      <family val="2"/>
      <charset val="1"/>
    </font>
    <font>
      <b val="true"/>
      <i val="true"/>
      <sz val="8"/>
      <name val="Arial"/>
      <family val="2"/>
      <charset val="1"/>
    </font>
    <font>
      <sz val="9"/>
      <name val="Arial"/>
      <family val="2"/>
      <charset val="1"/>
    </font>
    <font>
      <vertAlign val="superscript"/>
      <sz val="8"/>
      <name val="Arial"/>
      <family val="2"/>
      <charset val="1"/>
    </font>
    <font>
      <i val="true"/>
      <vertAlign val="superscript"/>
      <sz val="8"/>
      <name val="Arial"/>
      <family val="2"/>
      <charset val="1"/>
    </font>
    <font>
      <b val="true"/>
      <sz val="9"/>
      <color rgb="FF000000"/>
      <name val="Calibri"/>
      <family val="2"/>
      <charset val="1"/>
    </font>
    <font>
      <sz val="8"/>
      <color rgb="FF000000"/>
      <name val="Calibri"/>
      <family val="2"/>
    </font>
    <font>
      <sz val="10.5"/>
      <color rgb="FF000000"/>
      <name val="Calibri"/>
      <family val="0"/>
    </font>
    <font>
      <sz val="10"/>
      <color rgb="FF000000"/>
      <name val="Calibri"/>
      <family val="2"/>
    </font>
    <font>
      <sz val="8"/>
      <color rgb="FF000000"/>
      <name val="Arial"/>
      <family val="0"/>
    </font>
    <font>
      <sz val="8.5"/>
      <color rgb="FF000000"/>
      <name val="Arial"/>
      <family val="0"/>
    </font>
    <font>
      <sz val="8"/>
      <name val="MS Sans Serif"/>
      <family val="2"/>
      <charset val="1"/>
    </font>
    <font>
      <sz val="10"/>
      <color rgb="FF000000"/>
      <name val="Arial"/>
      <family val="2"/>
      <charset val="1"/>
    </font>
    <font>
      <b val="true"/>
      <sz val="12"/>
      <color rgb="FF000000"/>
      <name val="Calibri"/>
      <family val="2"/>
      <charset val="1"/>
    </font>
    <font>
      <i val="true"/>
      <sz val="8"/>
      <name val="Calibri"/>
      <family val="2"/>
      <charset val="1"/>
    </font>
    <font>
      <sz val="11"/>
      <color rgb="FF000000"/>
      <name val="Calibri"/>
      <family val="0"/>
    </font>
    <font>
      <sz val="9"/>
      <color rgb="FF000000"/>
      <name val="Calibri"/>
      <family val="0"/>
    </font>
    <font>
      <b val="true"/>
      <sz val="11"/>
      <color rgb="FF000000"/>
      <name val="Calibri"/>
      <family val="0"/>
    </font>
    <font>
      <sz val="9"/>
      <name val="Times New Roman"/>
      <family val="1"/>
    </font>
    <font>
      <sz val="10"/>
      <name val="Times New Roman"/>
      <family val="1"/>
    </font>
    <font>
      <sz val="9"/>
      <name val="Calibri"/>
      <family val="0"/>
    </font>
    <font>
      <sz val="10"/>
      <color rgb="FF000000"/>
      <name val="Calibri"/>
      <family val="0"/>
    </font>
    <font>
      <b val="true"/>
      <sz val="9"/>
      <color rgb="FF000000"/>
      <name val="Arial"/>
      <family val="2"/>
    </font>
    <font>
      <sz val="9"/>
      <color rgb="FF000000"/>
      <name val="Arial"/>
      <family val="2"/>
    </font>
    <font>
      <sz val="6.9"/>
      <color rgb="FF000000"/>
      <name val="Arial"/>
      <family val="2"/>
    </font>
    <font>
      <sz val="8.75"/>
      <color rgb="FF000000"/>
      <name val="Arial"/>
      <family val="2"/>
    </font>
    <font>
      <i val="true"/>
      <sz val="9"/>
      <name val="Arial"/>
      <family val="2"/>
      <charset val="1"/>
    </font>
    <font>
      <b val="true"/>
      <sz val="11"/>
      <color rgb="FF000000"/>
      <name val="Calibri"/>
      <family val="2"/>
      <charset val="1"/>
    </font>
    <font>
      <sz val="8"/>
      <color rgb="FF000000"/>
      <name val="Calibri"/>
      <family val="2"/>
      <charset val="1"/>
    </font>
  </fonts>
  <fills count="7">
    <fill>
      <patternFill patternType="none"/>
    </fill>
    <fill>
      <patternFill patternType="gray125"/>
    </fill>
    <fill>
      <patternFill patternType="solid">
        <fgColor rgb="FFDFDFE0"/>
        <bgColor rgb="FFD9D9D9"/>
      </patternFill>
    </fill>
    <fill>
      <patternFill patternType="solid">
        <fgColor rgb="FFEFEFF0"/>
        <bgColor rgb="FFF0F0F0"/>
      </patternFill>
    </fill>
    <fill>
      <patternFill patternType="solid">
        <fgColor rgb="FFFFFFFF"/>
        <bgColor rgb="FFF0F0F0"/>
      </patternFill>
    </fill>
    <fill>
      <patternFill patternType="solid">
        <fgColor rgb="FFBFBFBF"/>
        <bgColor rgb="FFC0C0C0"/>
      </patternFill>
    </fill>
    <fill>
      <patternFill patternType="solid">
        <fgColor rgb="FFD9D9D9"/>
        <bgColor rgb="FFDFDFE0"/>
      </patternFill>
    </fill>
  </fills>
  <borders count="78">
    <border diagonalUp="false" diagonalDown="false">
      <left/>
      <right/>
      <top/>
      <bottom/>
      <diagonal/>
    </border>
    <border diagonalUp="false" diagonalDown="false">
      <left/>
      <right/>
      <top style="hair"/>
      <bottom/>
      <diagonal/>
    </border>
    <border diagonalUp="false" diagonalDown="false">
      <left/>
      <right/>
      <top/>
      <bottom style="medium"/>
      <diagonal/>
    </border>
    <border diagonalUp="false" diagonalDown="false">
      <left style="medium"/>
      <right/>
      <top/>
      <bottom style="thin"/>
      <diagonal/>
    </border>
    <border diagonalUp="false" diagonalDown="false">
      <left style="medium"/>
      <right/>
      <top style="thin"/>
      <bottom style="thin"/>
      <diagonal/>
    </border>
    <border diagonalUp="false" diagonalDown="false">
      <left style="medium"/>
      <right style="thin"/>
      <top/>
      <bottom/>
      <diagonal/>
    </border>
    <border diagonalUp="false" diagonalDown="false">
      <left/>
      <right/>
      <top style="hair"/>
      <bottom style="hair"/>
      <diagonal/>
    </border>
    <border diagonalUp="false" diagonalDown="false">
      <left style="thin"/>
      <right style="medium"/>
      <top/>
      <bottom style="thin"/>
      <diagonal/>
    </border>
    <border diagonalUp="false" diagonalDown="false">
      <left style="thin"/>
      <right style="thin"/>
      <top style="medium"/>
      <bottom style="medium"/>
      <diagonal/>
    </border>
    <border diagonalUp="false" diagonalDown="false">
      <left/>
      <right style="medium"/>
      <top/>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medium"/>
      <right style="medium"/>
      <top style="medium"/>
      <bottom style="thin"/>
      <diagonal/>
    </border>
    <border diagonalUp="false" diagonalDown="false">
      <left/>
      <right/>
      <top style="medium"/>
      <bottom style="thin"/>
      <diagonal/>
    </border>
    <border diagonalUp="false" diagonalDown="false">
      <left style="thin"/>
      <right style="medium"/>
      <top style="thin"/>
      <bottom style="thin"/>
      <diagonal/>
    </border>
    <border diagonalUp="false" diagonalDown="false">
      <left/>
      <right style="medium"/>
      <top style="thin"/>
      <bottom/>
      <diagonal/>
    </border>
    <border diagonalUp="false" diagonalDown="false">
      <left style="medium"/>
      <right/>
      <top/>
      <bottom/>
      <diagonal/>
    </border>
    <border diagonalUp="false" diagonalDown="false">
      <left style="thin"/>
      <right style="medium"/>
      <top/>
      <bottom/>
      <diagonal/>
    </border>
    <border diagonalUp="false" diagonalDown="false">
      <left style="medium"/>
      <right style="medium"/>
      <top/>
      <bottom/>
      <diagonal/>
    </border>
    <border diagonalUp="false" diagonalDown="false">
      <left/>
      <right style="medium"/>
      <top/>
      <bottom/>
      <diagonal/>
    </border>
    <border diagonalUp="false" diagonalDown="false">
      <left/>
      <right style="medium"/>
      <top/>
      <bottom style="medium"/>
      <diagonal/>
    </border>
    <border diagonalUp="false" diagonalDown="false">
      <left style="medium"/>
      <right/>
      <top/>
      <bottom style="medium"/>
      <diagonal/>
    </border>
    <border diagonalUp="false" diagonalDown="false">
      <left style="thin"/>
      <right style="medium"/>
      <top/>
      <bottom style="medium"/>
      <diagonal/>
    </border>
    <border diagonalUp="false" diagonalDown="false">
      <left style="medium"/>
      <right style="medium"/>
      <top/>
      <bottom style="medium"/>
      <diagonal/>
    </border>
    <border diagonalUp="false" diagonalDown="false">
      <left style="thin"/>
      <right style="thin"/>
      <top/>
      <bottom style="thin"/>
      <diagonal/>
    </border>
    <border diagonalUp="false" diagonalDown="false">
      <left/>
      <right/>
      <top style="medium"/>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thin"/>
      <right/>
      <top style="thin"/>
      <bottom style="thin"/>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style="thin"/>
      <bottom/>
      <diagonal/>
    </border>
    <border diagonalUp="false" diagonalDown="false">
      <left style="thin"/>
      <right style="thin"/>
      <top/>
      <bottom/>
      <diagonal/>
    </border>
    <border diagonalUp="false" diagonalDown="false">
      <left style="thin"/>
      <right/>
      <top/>
      <bottom/>
      <diagonal/>
    </border>
    <border diagonalUp="false" diagonalDown="false">
      <left style="thin"/>
      <right style="thin"/>
      <top/>
      <bottom style="medium"/>
      <diagonal/>
    </border>
    <border diagonalUp="false" diagonalDown="false">
      <left style="thin"/>
      <right/>
      <top/>
      <bottom style="medium"/>
      <diagonal/>
    </border>
    <border diagonalUp="false" diagonalDown="false">
      <left/>
      <right style="thin"/>
      <top style="medium"/>
      <bottom/>
      <diagonal/>
    </border>
    <border diagonalUp="false" diagonalDown="false">
      <left style="thin"/>
      <right style="thin"/>
      <top style="medium"/>
      <bottom/>
      <diagonal/>
    </border>
    <border diagonalUp="false" diagonalDown="false">
      <left/>
      <right/>
      <top/>
      <bottom style="thin">
        <color rgb="FFFFFFFF"/>
      </bottom>
      <diagonal/>
    </border>
    <border diagonalUp="false" diagonalDown="false">
      <left/>
      <right/>
      <top style="thin">
        <color rgb="FFFFFFFF"/>
      </top>
      <bottom style="thin">
        <color rgb="FFFFFFFF"/>
      </bottom>
      <diagonal/>
    </border>
    <border diagonalUp="false" diagonalDown="false">
      <left/>
      <right/>
      <top style="thin">
        <color rgb="FFFFFFFF"/>
      </top>
      <bottom style="thin"/>
      <diagonal/>
    </border>
    <border diagonalUp="false" diagonalDown="false">
      <left style="thin"/>
      <right/>
      <top/>
      <bottom style="thin"/>
      <diagonal/>
    </border>
    <border diagonalUp="false" diagonalDown="false">
      <left/>
      <right style="thin"/>
      <top style="medium"/>
      <bottom style="thin"/>
      <diagonal/>
    </border>
    <border diagonalUp="false" diagonalDown="false">
      <left/>
      <right style="thin"/>
      <top style="thin"/>
      <bottom style="thin"/>
      <diagonal/>
    </border>
    <border diagonalUp="false" diagonalDown="false">
      <left style="thin"/>
      <right style="thin">
        <color rgb="FFFFFFFF"/>
      </right>
      <top style="thin"/>
      <bottom style="thin"/>
      <diagonal/>
    </border>
    <border diagonalUp="false" diagonalDown="false">
      <left style="thin">
        <color rgb="FFFFFFFF"/>
      </left>
      <right style="thin">
        <color rgb="FFFFFFFF"/>
      </right>
      <top style="thin"/>
      <bottom style="thin"/>
      <diagonal/>
    </border>
    <border diagonalUp="false" diagonalDown="false">
      <left/>
      <right style="thin"/>
      <top/>
      <bottom style="thin">
        <color rgb="FFFFFFFF"/>
      </bottom>
      <diagonal/>
    </border>
    <border diagonalUp="false" diagonalDown="false">
      <left/>
      <right style="thin">
        <color rgb="FFFFFFFF"/>
      </right>
      <top/>
      <bottom style="thin">
        <color rgb="FFFFFFFF"/>
      </bottom>
      <diagonal/>
    </border>
    <border diagonalUp="false" diagonalDown="false">
      <left/>
      <right style="thin"/>
      <top style="thin">
        <color rgb="FFFFFFFF"/>
      </top>
      <bottom style="thin">
        <color rgb="FFFFFFFF"/>
      </bottom>
      <diagonal/>
    </border>
    <border diagonalUp="false" diagonalDown="false">
      <left/>
      <right style="thin"/>
      <top style="thin">
        <color rgb="FFFFFFFF"/>
      </top>
      <bottom/>
      <diagonal/>
    </border>
    <border diagonalUp="false" diagonalDown="false">
      <left style="thin"/>
      <right style="thin">
        <color rgb="FFFFFFFF"/>
      </right>
      <top style="thin">
        <color rgb="FFFFFFFF"/>
      </top>
      <bottom style="thin"/>
      <diagonal/>
    </border>
    <border diagonalUp="false" diagonalDown="false">
      <left/>
      <right style="thin"/>
      <top style="thin">
        <color rgb="FFFFFFFF"/>
      </top>
      <bottom style="thin"/>
      <diagonal/>
    </border>
    <border diagonalUp="false" diagonalDown="false">
      <left/>
      <right style="thin"/>
      <top style="thin"/>
      <bottom style="medium"/>
      <diagonal/>
    </border>
    <border diagonalUp="false" diagonalDown="false">
      <left style="thin"/>
      <right style="thin">
        <color rgb="FFFFFFFF"/>
      </right>
      <top/>
      <bottom style="medium"/>
      <diagonal/>
    </border>
    <border diagonalUp="false" diagonalDown="false">
      <left/>
      <right style="thin"/>
      <top/>
      <bottom style="medium"/>
      <diagonal/>
    </border>
    <border diagonalUp="false" diagonalDown="false">
      <left style="thin"/>
      <right/>
      <top style="thin"/>
      <bottom style="medium"/>
      <diagonal/>
    </border>
    <border diagonalUp="false" diagonalDown="false">
      <left style="thin"/>
      <right style="thin"/>
      <top style="thin"/>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thin">
        <color rgb="FFFFFFFF"/>
      </right>
      <top style="medium"/>
      <bottom style="medium"/>
      <diagonal/>
    </border>
    <border diagonalUp="false" diagonalDown="false">
      <left style="thin">
        <color rgb="FFFFFFFF"/>
      </left>
      <right style="thin"/>
      <top style="medium"/>
      <bottom style="medium"/>
      <diagonal/>
    </border>
    <border diagonalUp="false" diagonalDown="false">
      <left style="thin"/>
      <right/>
      <top style="medium"/>
      <bottom/>
      <diagonal/>
    </border>
    <border diagonalUp="false" diagonalDown="false">
      <left/>
      <right style="thin"/>
      <top/>
      <bottom/>
      <diagonal/>
    </border>
    <border diagonalUp="false" diagonalDown="false">
      <left/>
      <right style="thin"/>
      <top/>
      <bottom style="thin"/>
      <diagonal/>
    </border>
    <border diagonalUp="false" diagonalDown="false">
      <left/>
      <right/>
      <top/>
      <bottom style="thin"/>
      <diagonal/>
    </border>
    <border diagonalUp="false" diagonalDown="false">
      <left/>
      <right style="thin"/>
      <top style="thin"/>
      <bottom/>
      <diagonal/>
    </border>
    <border diagonalUp="false" diagonalDown="false">
      <left style="medium"/>
      <right/>
      <top style="medium"/>
      <bottom/>
      <diagonal/>
    </border>
    <border diagonalUp="false" diagonalDown="false">
      <left style="medium"/>
      <right/>
      <top style="thin"/>
      <bottom/>
      <diagonal/>
    </border>
    <border diagonalUp="false" diagonalDown="false">
      <left style="medium"/>
      <right/>
      <top style="thin"/>
      <bottom style="medium"/>
      <diagonal/>
    </border>
    <border diagonalUp="false" diagonalDown="false">
      <left/>
      <right/>
      <top style="thin"/>
      <bottom style="medium"/>
      <diagonal/>
    </border>
    <border diagonalUp="false" diagonalDown="false">
      <left style="medium"/>
      <right style="thin"/>
      <top style="medium"/>
      <bottom/>
      <diagonal/>
    </border>
    <border diagonalUp="false" diagonalDown="false">
      <left style="medium"/>
      <right style="thin"/>
      <top/>
      <bottom style="thin"/>
      <diagonal/>
    </border>
    <border diagonalUp="false" diagonalDown="false">
      <left style="medium"/>
      <right style="thin"/>
      <top style="thin"/>
      <bottom style="thin"/>
      <diagonal/>
    </border>
    <border diagonalUp="false" diagonalDown="false">
      <left style="thin"/>
      <right style="thin"/>
      <top/>
      <bottom style="thin">
        <color rgb="FFF0F0F0"/>
      </bottom>
      <diagonal/>
    </border>
    <border diagonalUp="false" diagonalDown="false">
      <left style="thin"/>
      <right style="thin"/>
      <top style="thin"/>
      <bottom style="thin">
        <color rgb="FFF0F0F0"/>
      </bottom>
      <diagonal/>
    </border>
    <border diagonalUp="false" diagonalDown="false">
      <left style="thin"/>
      <right style="thin"/>
      <top style="thin">
        <color rgb="FFF0F0F0"/>
      </top>
      <bottom style="thin">
        <color rgb="FFF0F0F0"/>
      </bottom>
      <diagonal/>
    </border>
    <border diagonalUp="false" diagonalDown="false">
      <left style="thin"/>
      <right style="thin"/>
      <top style="thin">
        <color rgb="FFF0F0F0"/>
      </top>
      <bottom/>
      <diagonal/>
    </border>
  </borders>
  <cellStyleXfs count="5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1" fontId="0" fillId="0" borderId="0" applyFont="true" applyBorder="false" applyAlignment="true" applyProtection="false">
      <alignment horizontal="general" vertical="bottom" textRotation="0" wrapText="false" indent="0" shrinkToFit="false"/>
    </xf>
    <xf numFmtId="165" fontId="4" fillId="0" borderId="0" applyFont="true" applyBorder="true" applyAlignment="true" applyProtection="true">
      <alignment horizontal="general" vertical="center"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6" fontId="0" fillId="0" borderId="0" applyFont="true" applyBorder="false" applyAlignment="true" applyProtection="false">
      <alignment horizontal="general" vertical="bottom" textRotation="0" wrapText="false" indent="0" shrinkToFit="false"/>
    </xf>
    <xf numFmtId="164" fontId="6" fillId="0" borderId="1" applyFont="true" applyBorder="true" applyAlignment="true" applyProtection="true">
      <alignment horizontal="general" vertical="bottom" textRotation="0" wrapText="false" indent="0" shrinkToFit="false"/>
      <protection locked="true" hidden="false"/>
    </xf>
    <xf numFmtId="167" fontId="6" fillId="0" borderId="0" applyFont="true" applyBorder="true" applyAlignment="true" applyProtection="true">
      <alignment horizontal="general" vertical="bottom" textRotation="0" wrapText="false" indent="0" shrinkToFit="false"/>
      <protection locked="true" hidden="false"/>
    </xf>
    <xf numFmtId="165" fontId="7" fillId="2" borderId="2" applyFont="true" applyBorder="true" applyAlignment="true" applyProtection="true">
      <alignment horizontal="center" vertical="center"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3"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left"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11" fillId="3" borderId="4" applyFont="true" applyBorder="true" applyAlignment="true" applyProtection="true">
      <alignment horizontal="center" vertical="center" textRotation="0" wrapText="false" indent="0" shrinkToFit="false"/>
      <protection locked="true" hidden="false"/>
    </xf>
    <xf numFmtId="165" fontId="12" fillId="0" borderId="5" applyFont="true" applyBorder="true" applyAlignment="true" applyProtection="true">
      <alignment horizontal="center" vertical="center" textRotation="0" wrapText="false" indent="0" shrinkToFit="false"/>
      <protection locked="true" hidden="false"/>
    </xf>
    <xf numFmtId="164" fontId="13" fillId="0" borderId="0" applyFont="true" applyBorder="true" applyAlignment="true" applyProtection="true">
      <alignment horizontal="left" vertical="bottom" textRotation="0" wrapText="false" indent="0" shrinkToFit="false"/>
      <protection locked="true" hidden="false"/>
    </xf>
    <xf numFmtId="164" fontId="14" fillId="0" borderId="6" applyFont="true" applyBorder="true" applyAlignment="true" applyProtection="true">
      <alignment horizontal="right" vertical="bottom" textRotation="0" wrapText="false" indent="0" shrinkToFit="false"/>
      <protection locked="true" hidden="false"/>
    </xf>
    <xf numFmtId="165" fontId="11" fillId="3" borderId="7" applyFont="true" applyBorder="true" applyAlignment="true" applyProtection="true">
      <alignment horizontal="general" vertical="bottom" textRotation="0" wrapText="false" indent="0" shrinkToFit="false"/>
      <protection locked="true" hidden="false"/>
    </xf>
    <xf numFmtId="165" fontId="14" fillId="0" borderId="0" applyFont="true" applyBorder="true" applyAlignment="true" applyProtection="true">
      <alignment horizontal="right" vertical="bottom" textRotation="0" wrapText="false" indent="0" shrinkToFit="false"/>
      <protection locked="true" hidden="false"/>
    </xf>
    <xf numFmtId="164" fontId="14" fillId="0" borderId="6" applyFont="true" applyBorder="true" applyAlignment="true" applyProtection="true">
      <alignment horizontal="center" vertical="center" textRotation="0" wrapText="true" indent="0" shrinkToFit="false"/>
      <protection locked="true" hidden="false"/>
    </xf>
    <xf numFmtId="164" fontId="14" fillId="0" borderId="6" applyFont="true" applyBorder="true" applyAlignment="true" applyProtection="true">
      <alignment horizontal="left" vertical="center" textRotation="0" wrapText="false" indent="0" shrinkToFit="false"/>
      <protection locked="true" hidden="false"/>
    </xf>
    <xf numFmtId="164" fontId="14"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5" fontId="14" fillId="0" borderId="6" applyFont="true" applyBorder="true" applyAlignment="true" applyProtection="true">
      <alignment horizontal="right" vertical="center" textRotation="0" wrapText="false" indent="0" shrinkToFit="false"/>
      <protection locked="true" hidden="false"/>
    </xf>
    <xf numFmtId="164" fontId="14" fillId="0" borderId="6" applyFont="true" applyBorder="true" applyAlignment="true" applyProtection="true">
      <alignment horizontal="left" vertical="center" textRotation="0" wrapText="false" indent="0" shrinkToFit="false"/>
      <protection locked="true" hidden="false"/>
    </xf>
    <xf numFmtId="165" fontId="16" fillId="2" borderId="8" applyFont="true" applyBorder="true" applyAlignment="true" applyProtection="true">
      <alignment horizontal="general" vertical="center" textRotation="0" wrapText="false" indent="0" shrinkToFit="false"/>
      <protection locked="true" hidden="false"/>
    </xf>
    <xf numFmtId="164" fontId="14" fillId="0" borderId="0" applyFont="true" applyBorder="true" applyAlignment="true" applyProtection="true">
      <alignment horizontal="right"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xf numFmtId="164" fontId="8" fillId="0" borderId="9" applyFont="true" applyBorder="true" applyAlignment="true" applyProtection="true">
      <alignment horizontal="general" vertical="bottom" textRotation="0" wrapText="false" indent="0" shrinkToFit="false"/>
      <protection locked="true" hidden="false"/>
    </xf>
    <xf numFmtId="165" fontId="7" fillId="0" borderId="7" applyFont="true" applyBorder="true" applyAlignment="true" applyProtection="true">
      <alignment horizontal="general" vertical="bottom" textRotation="0" wrapText="false" indent="0" shrinkToFit="false"/>
      <protection locked="true" hidden="false"/>
    </xf>
  </cellStyleXfs>
  <cellXfs count="46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false" indent="0" shrinkToFit="false"/>
      <protection locked="true" hidden="false"/>
    </xf>
    <xf numFmtId="169" fontId="7" fillId="0" borderId="0" xfId="0" applyFont="true" applyBorder="true" applyAlignment="false" applyProtection="false">
      <alignment horizontal="general" vertical="bottom" textRotation="0" wrapText="false" indent="0" shrinkToFit="false"/>
      <protection locked="true" hidden="false"/>
    </xf>
    <xf numFmtId="169" fontId="11" fillId="0" borderId="0"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false" hidden="false"/>
    </xf>
    <xf numFmtId="164" fontId="18" fillId="0" borderId="0" xfId="0" applyFont="true" applyBorder="true" applyAlignment="true" applyProtection="true">
      <alignment horizontal="right" vertical="center" textRotation="0" wrapText="true" indent="0" shrinkToFit="false"/>
      <protection locked="fals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7" fillId="4" borderId="0" xfId="0" applyFont="true" applyBorder="tru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7" fillId="4" borderId="10" xfId="0" applyFont="true" applyBorder="true" applyAlignment="true" applyProtection="false">
      <alignment horizontal="left" vertical="bottom" textRotation="0" wrapText="false" indent="0" shrinkToFit="false"/>
      <protection locked="true" hidden="false"/>
    </xf>
    <xf numFmtId="168" fontId="7" fillId="4" borderId="10" xfId="0" applyFont="true" applyBorder="true" applyAlignment="false" applyProtection="false">
      <alignment horizontal="general" vertical="bottom" textRotation="0" wrapText="false" indent="0" shrinkToFit="false"/>
      <protection locked="true" hidden="false"/>
    </xf>
    <xf numFmtId="164" fontId="11" fillId="4" borderId="10" xfId="0" applyFont="true" applyBorder="true" applyAlignment="true" applyProtection="false">
      <alignment horizontal="left" vertical="bottom" textRotation="0" wrapText="false" indent="0" shrinkToFit="false"/>
      <protection locked="true" hidden="false"/>
    </xf>
    <xf numFmtId="164" fontId="7" fillId="4" borderId="10" xfId="0" applyFont="true" applyBorder="true" applyAlignment="true" applyProtection="false">
      <alignment horizontal="left" vertical="center" textRotation="0" wrapText="false" indent="0" shrinkToFit="false"/>
      <protection locked="true" hidden="false"/>
    </xf>
    <xf numFmtId="164" fontId="11" fillId="4" borderId="10" xfId="0" applyFont="true" applyBorder="true" applyAlignment="false" applyProtection="false">
      <alignment horizontal="general" vertical="bottom" textRotation="0" wrapText="false" indent="0" shrinkToFit="false"/>
      <protection locked="true" hidden="false"/>
    </xf>
    <xf numFmtId="164" fontId="18" fillId="4" borderId="0" xfId="0" applyFont="true" applyBorder="true" applyAlignment="true" applyProtection="true">
      <alignment horizontal="justify" vertical="bottom" textRotation="0" wrapText="true" indent="0" shrinkToFit="false"/>
      <protection locked="true" hidden="false"/>
    </xf>
    <xf numFmtId="164" fontId="7" fillId="4" borderId="0" xfId="0" applyFont="true" applyBorder="true" applyAlignment="true" applyProtection="true">
      <alignment horizontal="left" vertical="center" textRotation="0" wrapText="true" indent="0" shrinkToFit="false"/>
      <protection locked="false" hidden="false"/>
    </xf>
    <xf numFmtId="164" fontId="18" fillId="4" borderId="0" xfId="0" applyFont="true" applyBorder="true" applyAlignment="true" applyProtection="true">
      <alignment horizontal="right" vertical="center" textRotation="0" wrapText="true" indent="0" shrinkToFit="false"/>
      <protection locked="false" hidden="false"/>
    </xf>
    <xf numFmtId="164" fontId="23" fillId="4" borderId="0" xfId="0" applyFont="true" applyBorder="true" applyAlignment="true" applyProtection="true">
      <alignment horizontal="general" vertical="bottom" textRotation="0" wrapText="false" indent="0" shrinkToFit="false"/>
      <protection locked="true" hidden="false"/>
    </xf>
    <xf numFmtId="164" fontId="24" fillId="4" borderId="0" xfId="0" applyFont="true" applyBorder="true" applyAlignment="true" applyProtection="true">
      <alignment horizontal="left" vertical="bottom" textRotation="0" wrapText="true" indent="0" shrinkToFit="false"/>
      <protection locked="true" hidden="false"/>
    </xf>
    <xf numFmtId="164" fontId="24" fillId="4" borderId="0" xfId="0" applyFont="true" applyBorder="true" applyAlignment="true" applyProtection="true">
      <alignment horizontal="left" vertical="bottom" textRotation="0" wrapText="false" indent="0" shrinkToFit="false"/>
      <protection locked="true" hidden="false"/>
    </xf>
    <xf numFmtId="164" fontId="25" fillId="4" borderId="11" xfId="0" applyFont="true" applyBorder="true" applyAlignment="true" applyProtection="true">
      <alignment horizontal="general" vertical="bottom" textRotation="0" wrapText="false" indent="0" shrinkToFit="false"/>
      <protection locked="true" hidden="false"/>
    </xf>
    <xf numFmtId="164" fontId="26" fillId="4" borderId="12" xfId="0" applyFont="true" applyBorder="true" applyAlignment="true" applyProtection="true">
      <alignment horizontal="center" vertical="bottom" textRotation="0" wrapText="true" indent="0" shrinkToFit="false"/>
      <protection locked="true" hidden="false"/>
    </xf>
    <xf numFmtId="164" fontId="26" fillId="4" borderId="12" xfId="0" applyFont="true" applyBorder="true" applyAlignment="true" applyProtection="true">
      <alignment horizontal="center" vertical="center" textRotation="0" wrapText="true" indent="0" shrinkToFit="false"/>
      <protection locked="true" hidden="false"/>
    </xf>
    <xf numFmtId="164" fontId="26" fillId="4" borderId="13" xfId="0" applyFont="true" applyBorder="true" applyAlignment="true" applyProtection="true">
      <alignment horizontal="center" vertical="center" textRotation="0" wrapText="true" indent="0" shrinkToFit="false"/>
      <protection locked="true" hidden="false"/>
    </xf>
    <xf numFmtId="164" fontId="26" fillId="4" borderId="9" xfId="0" applyFont="true" applyBorder="true" applyAlignment="true" applyProtection="true">
      <alignment horizontal="center" vertical="bottom" textRotation="0" wrapText="true" indent="0" shrinkToFit="false"/>
      <protection locked="true" hidden="false"/>
    </xf>
    <xf numFmtId="164" fontId="25" fillId="4" borderId="3" xfId="0" applyFont="true" applyBorder="true" applyAlignment="true" applyProtection="true">
      <alignment horizontal="center" vertical="center" textRotation="0" wrapText="true" indent="0" shrinkToFit="false"/>
      <protection locked="true" hidden="false"/>
    </xf>
    <xf numFmtId="164" fontId="27" fillId="4" borderId="14" xfId="0" applyFont="true" applyBorder="true" applyAlignment="true" applyProtection="true">
      <alignment horizontal="center" vertical="center" textRotation="0" wrapText="true" indent="0" shrinkToFit="false"/>
      <protection locked="true" hidden="false"/>
    </xf>
    <xf numFmtId="165" fontId="25" fillId="4" borderId="15" xfId="0" applyFont="true" applyBorder="true" applyAlignment="true" applyProtection="true">
      <alignment horizontal="left" vertical="bottom" textRotation="0" wrapText="true" indent="0" shrinkToFit="false"/>
      <protection locked="true" hidden="false"/>
    </xf>
    <xf numFmtId="165" fontId="25" fillId="4" borderId="16" xfId="0" applyFont="true" applyBorder="true" applyAlignment="true" applyProtection="true">
      <alignment horizontal="general" vertical="bottom" textRotation="0" wrapText="true" indent="0" shrinkToFit="false"/>
      <protection locked="true" hidden="false"/>
    </xf>
    <xf numFmtId="169" fontId="27" fillId="4" borderId="17" xfId="0" applyFont="true" applyBorder="true" applyAlignment="true" applyProtection="true">
      <alignment horizontal="general" vertical="bottom" textRotation="0" wrapText="true" indent="0" shrinkToFit="false"/>
      <protection locked="true" hidden="false"/>
    </xf>
    <xf numFmtId="165" fontId="25" fillId="4" borderId="18" xfId="0" applyFont="true" applyBorder="true" applyAlignment="true" applyProtection="true">
      <alignment horizontal="general" vertical="bottom" textRotation="0" wrapText="true" indent="0" shrinkToFit="false"/>
      <protection locked="true" hidden="false"/>
    </xf>
    <xf numFmtId="164" fontId="28" fillId="4" borderId="0" xfId="0" applyFont="true" applyBorder="true" applyAlignment="true" applyProtection="true">
      <alignment horizontal="general" vertical="bottom" textRotation="0" wrapText="false" indent="0" shrinkToFit="false"/>
      <protection locked="true" hidden="false"/>
    </xf>
    <xf numFmtId="165" fontId="25" fillId="4" borderId="19" xfId="0" applyFont="true" applyBorder="true" applyAlignment="true" applyProtection="true">
      <alignment horizontal="left" vertical="bottom" textRotation="0" wrapText="true" indent="0" shrinkToFit="false"/>
      <protection locked="true" hidden="false"/>
    </xf>
    <xf numFmtId="165" fontId="26" fillId="4" borderId="20" xfId="0" applyFont="true" applyBorder="true" applyAlignment="true" applyProtection="true">
      <alignment horizontal="left" vertical="bottom" textRotation="0" wrapText="true" indent="0" shrinkToFit="false"/>
      <protection locked="true" hidden="false"/>
    </xf>
    <xf numFmtId="165" fontId="26" fillId="4" borderId="21" xfId="0" applyFont="true" applyBorder="true" applyAlignment="true" applyProtection="true">
      <alignment horizontal="general" vertical="bottom" textRotation="0" wrapText="true" indent="0" shrinkToFit="false"/>
      <protection locked="true" hidden="false"/>
    </xf>
    <xf numFmtId="169" fontId="29" fillId="4" borderId="22" xfId="0" applyFont="true" applyBorder="true" applyAlignment="true" applyProtection="true">
      <alignment horizontal="general" vertical="bottom" textRotation="0" wrapText="true" indent="0" shrinkToFit="false"/>
      <protection locked="true" hidden="false"/>
    </xf>
    <xf numFmtId="165" fontId="26" fillId="4" borderId="23" xfId="0" applyFont="true" applyBorder="true" applyAlignment="true" applyProtection="true">
      <alignment horizontal="general" vertical="bottom" textRotation="0" wrapText="true" indent="0" shrinkToFit="false"/>
      <protection locked="true" hidden="false"/>
    </xf>
    <xf numFmtId="164" fontId="24" fillId="4" borderId="0" xfId="0" applyFont="true" applyBorder="true" applyAlignment="true" applyProtection="true">
      <alignment horizontal="left" vertical="top" textRotation="0" wrapText="true" indent="0" shrinkToFit="false"/>
      <protection locked="true" hidden="false"/>
    </xf>
    <xf numFmtId="164" fontId="24" fillId="4" borderId="0" xfId="0" applyFont="true" applyBorder="true" applyAlignment="true" applyProtection="true">
      <alignment horizontal="right" vertical="bottom" textRotation="0" wrapText="true" indent="0" shrinkToFit="false"/>
      <protection locked="true" hidden="false"/>
    </xf>
    <xf numFmtId="165" fontId="24" fillId="4" borderId="0" xfId="0" applyFont="true" applyBorder="true" applyAlignment="true" applyProtection="true">
      <alignment horizontal="right" vertical="bottom" textRotation="0" wrapText="true" indent="0" shrinkToFit="false"/>
      <protection locked="true" hidden="false"/>
    </xf>
    <xf numFmtId="164" fontId="25" fillId="4" borderId="0" xfId="0" applyFont="true" applyBorder="true" applyAlignment="true" applyProtection="true">
      <alignment horizontal="left" vertical="bottom" textRotation="0" wrapText="false" indent="0" shrinkToFit="false"/>
      <protection locked="true" hidden="false"/>
    </xf>
    <xf numFmtId="164" fontId="27" fillId="4" borderId="0" xfId="0" applyFont="true" applyBorder="true" applyAlignment="true" applyProtection="true">
      <alignment horizontal="left" vertical="bottom" textRotation="0" wrapText="false" indent="0" shrinkToFit="false"/>
      <protection locked="true" hidden="false"/>
    </xf>
    <xf numFmtId="164" fontId="7" fillId="4" borderId="0" xfId="0" applyFont="true" applyBorder="true" applyAlignment="true" applyProtection="false">
      <alignment horizontal="left"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70" fontId="7" fillId="4" borderId="0" xfId="19" applyFont="true" applyBorder="true" applyAlignment="true" applyProtection="true">
      <alignment horizontal="general" vertical="bottom" textRotation="0" wrapText="false" indent="0" shrinkToFit="false"/>
      <protection locked="true" hidden="false"/>
    </xf>
    <xf numFmtId="164" fontId="18" fillId="4" borderId="0" xfId="0" applyFont="true" applyBorder="true" applyAlignment="true" applyProtection="true">
      <alignment horizontal="left" vertical="bottom" textRotation="0" wrapText="true" indent="0" shrinkToFit="false"/>
      <protection locked="true" hidden="false"/>
    </xf>
    <xf numFmtId="164" fontId="0" fillId="4" borderId="0" xfId="0" applyFont="false" applyBorder="true" applyAlignment="true" applyProtection="false">
      <alignment horizontal="general" vertical="bottom" textRotation="0" wrapText="false" indent="0" shrinkToFit="false"/>
      <protection locked="true" hidden="false"/>
    </xf>
    <xf numFmtId="164" fontId="18" fillId="4" borderId="0" xfId="0" applyFont="true" applyBorder="true" applyAlignment="true" applyProtection="false">
      <alignment horizontal="left" vertical="bottom" textRotation="0" wrapText="true" indent="0" shrinkToFit="false"/>
      <protection locked="true" hidden="false"/>
    </xf>
    <xf numFmtId="164" fontId="16" fillId="4" borderId="0" xfId="0" applyFont="true" applyBorder="false" applyAlignment="false" applyProtection="false">
      <alignment horizontal="general" vertical="bottom" textRotation="0" wrapText="false" indent="0" shrinkToFit="false"/>
      <protection locked="true" hidden="false"/>
    </xf>
    <xf numFmtId="164" fontId="7" fillId="4" borderId="10" xfId="0" applyFont="true" applyBorder="true" applyAlignment="true" applyProtection="false">
      <alignment horizontal="center" vertical="center" textRotation="0" wrapText="true" indent="0" shrinkToFit="false"/>
      <protection locked="true" hidden="false"/>
    </xf>
    <xf numFmtId="164" fontId="11" fillId="4" borderId="10" xfId="0" applyFont="true" applyBorder="true" applyAlignment="true" applyProtection="false">
      <alignment horizontal="center" vertical="center" textRotation="0" wrapText="true" indent="0" shrinkToFit="false"/>
      <protection locked="true" hidden="false"/>
    </xf>
    <xf numFmtId="169" fontId="11" fillId="4" borderId="10" xfId="0" applyFont="true" applyBorder="true" applyAlignment="false" applyProtection="false">
      <alignment horizontal="general" vertical="bottom" textRotation="0" wrapText="false" indent="0" shrinkToFit="false"/>
      <protection locked="true" hidden="false"/>
    </xf>
    <xf numFmtId="164" fontId="7" fillId="4" borderId="10" xfId="0" applyFont="true" applyBorder="true" applyAlignment="true" applyProtection="false">
      <alignment horizontal="left" vertical="bottom" textRotation="0" wrapText="true" indent="0" shrinkToFit="false"/>
      <protection locked="true" hidden="false"/>
    </xf>
    <xf numFmtId="164" fontId="7" fillId="4" borderId="24" xfId="0" applyFont="true" applyBorder="true" applyAlignment="true" applyProtection="false">
      <alignment horizontal="left" vertical="bottom" textRotation="0" wrapText="false" indent="0" shrinkToFit="false"/>
      <protection locked="true" hidden="false"/>
    </xf>
    <xf numFmtId="172" fontId="0" fillId="4" borderId="0" xfId="0" applyFont="false" applyBorder="false" applyAlignment="false" applyProtection="false">
      <alignment horizontal="general" vertical="bottom" textRotation="0" wrapText="false" indent="0" shrinkToFit="false"/>
      <protection locked="true" hidden="false"/>
    </xf>
    <xf numFmtId="173" fontId="0" fillId="4" borderId="0" xfId="0" applyFont="false" applyBorder="false" applyAlignment="false" applyProtection="false">
      <alignment horizontal="general" vertical="bottom" textRotation="0" wrapText="false" indent="0" shrinkToFit="false"/>
      <protection locked="true" hidden="false"/>
    </xf>
    <xf numFmtId="164" fontId="7" fillId="4" borderId="0" xfId="0" applyFont="true" applyBorder="true" applyAlignment="true" applyProtection="false">
      <alignment horizontal="left" vertical="bottom" textRotation="0" wrapText="false" indent="0" shrinkToFit="false"/>
      <protection locked="true" hidden="false"/>
    </xf>
    <xf numFmtId="169" fontId="11" fillId="4" borderId="0" xfId="0" applyFont="true" applyBorder="true" applyAlignment="false" applyProtection="false">
      <alignment horizontal="general" vertical="bottom" textRotation="0" wrapText="false" indent="0" shrinkToFit="false"/>
      <protection locked="true" hidden="false"/>
    </xf>
    <xf numFmtId="164" fontId="7" fillId="0" borderId="10" xfId="35" applyFont="true" applyBorder="true" applyAlignment="false" applyProtection="false">
      <alignment horizontal="general" vertical="bottom" textRotation="0" wrapText="false" indent="0" shrinkToFit="false"/>
      <protection locked="true" hidden="false"/>
    </xf>
    <xf numFmtId="165" fontId="11" fillId="4" borderId="10" xfId="0" applyFont="true" applyBorder="true" applyAlignment="false" applyProtection="false">
      <alignment horizontal="general" vertical="bottom" textRotation="0" wrapText="false" indent="0" shrinkToFit="false"/>
      <protection locked="true" hidden="false"/>
    </xf>
    <xf numFmtId="164" fontId="25" fillId="0" borderId="0" xfId="0" applyFont="true" applyBorder="true" applyAlignment="true" applyProtection="true">
      <alignment horizontal="general" vertical="bottom" textRotation="0" wrapText="false" indent="0" shrinkToFit="false"/>
      <protection locked="true" hidden="false"/>
    </xf>
    <xf numFmtId="164" fontId="27" fillId="0" borderId="0" xfId="0" applyFont="true" applyBorder="true" applyAlignment="true" applyProtection="true">
      <alignment horizontal="general" vertical="bottom" textRotation="0" wrapText="false" indent="0" shrinkToFit="false"/>
      <protection locked="true" hidden="false"/>
    </xf>
    <xf numFmtId="174" fontId="7" fillId="0" borderId="10" xfId="35" applyFont="true" applyBorder="true" applyAlignment="false" applyProtection="false">
      <alignment horizontal="general" vertical="bottom" textRotation="0" wrapText="false" indent="0" shrinkToFit="false"/>
      <protection locked="true" hidden="false"/>
    </xf>
    <xf numFmtId="175" fontId="7" fillId="0" borderId="10" xfId="35" applyFont="false" applyBorder="true" applyAlignment="false" applyProtection="false">
      <alignment horizontal="general" vertical="bottom" textRotation="0" wrapText="false" indent="0" shrinkToFit="false"/>
      <protection locked="true" hidden="false"/>
    </xf>
    <xf numFmtId="175" fontId="7" fillId="0" borderId="10" xfId="0" applyFont="true" applyBorder="true" applyAlignment="true" applyProtection="false">
      <alignment horizontal="right"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70" fontId="8" fillId="4" borderId="0" xfId="19" applyFont="true" applyBorder="true" applyAlignment="true" applyProtection="true">
      <alignment horizontal="general" vertical="bottom" textRotation="0" wrapText="false" indent="0" shrinkToFit="false"/>
      <protection locked="true" hidden="false"/>
    </xf>
    <xf numFmtId="164" fontId="7" fillId="4" borderId="25" xfId="0" applyFont="true" applyBorder="true" applyAlignment="false" applyProtection="false">
      <alignment horizontal="general" vertical="bottom" textRotation="0" wrapText="false" indent="0" shrinkToFit="false"/>
      <protection locked="true" hidden="false"/>
    </xf>
    <xf numFmtId="164" fontId="11" fillId="4" borderId="26" xfId="0" applyFont="true" applyBorder="true" applyAlignment="true" applyProtection="false">
      <alignment horizontal="center" vertical="center" textRotation="0" wrapText="true" indent="0" shrinkToFit="false"/>
      <protection locked="true" hidden="false"/>
    </xf>
    <xf numFmtId="164" fontId="11" fillId="4" borderId="27" xfId="0" applyFont="true" applyBorder="true" applyAlignment="true" applyProtection="false">
      <alignment horizontal="center" vertical="center" textRotation="0" wrapText="true" indent="0" shrinkToFit="false"/>
      <protection locked="true" hidden="false"/>
    </xf>
    <xf numFmtId="164" fontId="11" fillId="4" borderId="0" xfId="0" applyFont="true" applyBorder="true" applyAlignment="false" applyProtection="false">
      <alignment horizontal="general" vertical="bottom" textRotation="0" wrapText="false" indent="0" shrinkToFit="false"/>
      <protection locked="true" hidden="false"/>
    </xf>
    <xf numFmtId="164" fontId="7" fillId="4" borderId="10" xfId="0" applyFont="true" applyBorder="true" applyAlignment="true" applyProtection="false">
      <alignment horizontal="center" vertical="center" textRotation="0" wrapText="false" indent="0" shrinkToFit="false"/>
      <protection locked="true" hidden="false"/>
    </xf>
    <xf numFmtId="164" fontId="7" fillId="4" borderId="28" xfId="0" applyFont="true" applyBorder="true" applyAlignment="true" applyProtection="false">
      <alignment horizontal="center" vertical="center" textRotation="0" wrapText="true" indent="0" shrinkToFit="false"/>
      <protection locked="true" hidden="false"/>
    </xf>
    <xf numFmtId="164" fontId="7" fillId="4" borderId="29" xfId="0" applyFont="true" applyBorder="true" applyAlignment="true" applyProtection="false">
      <alignment horizontal="center" vertical="center" textRotation="0" wrapText="true" indent="0" shrinkToFit="false"/>
      <protection locked="true" hidden="false"/>
    </xf>
    <xf numFmtId="164" fontId="11" fillId="4" borderId="30" xfId="0" applyFont="true" applyBorder="true" applyAlignment="false" applyProtection="false">
      <alignment horizontal="general" vertical="bottom" textRotation="0" wrapText="false" indent="0" shrinkToFit="false"/>
      <protection locked="true" hidden="false"/>
    </xf>
    <xf numFmtId="165" fontId="11" fillId="4" borderId="31" xfId="0" applyFont="true" applyBorder="true" applyAlignment="true" applyProtection="false">
      <alignment horizontal="right" vertical="bottom" textRotation="0" wrapText="false" indent="0" shrinkToFit="false"/>
      <protection locked="true" hidden="false"/>
    </xf>
    <xf numFmtId="176" fontId="11" fillId="4" borderId="31" xfId="0" applyFont="true" applyBorder="true" applyAlignment="true" applyProtection="false">
      <alignment horizontal="right" vertical="bottom" textRotation="0" wrapText="false" indent="0" shrinkToFit="false"/>
      <protection locked="true" hidden="false"/>
    </xf>
    <xf numFmtId="177" fontId="11" fillId="4" borderId="32" xfId="0" applyFont="true" applyBorder="true" applyAlignment="true" applyProtection="false">
      <alignment horizontal="center" vertical="bottom" textRotation="0" wrapText="false" indent="0" shrinkToFit="false"/>
      <protection locked="true" hidden="false"/>
    </xf>
    <xf numFmtId="178" fontId="26" fillId="5" borderId="31" xfId="0" applyFont="true" applyBorder="true" applyAlignment="true" applyProtection="true">
      <alignment horizontal="center" vertical="bottom" textRotation="0" wrapText="false" indent="0" shrinkToFit="false"/>
      <protection locked="true" hidden="false"/>
    </xf>
    <xf numFmtId="177" fontId="11" fillId="4" borderId="31" xfId="0" applyFont="true" applyBorder="true" applyAlignment="true" applyProtection="false">
      <alignment horizontal="center" vertical="bottom" textRotation="0" wrapText="false" indent="0" shrinkToFit="false"/>
      <protection locked="true" hidden="false"/>
    </xf>
    <xf numFmtId="178" fontId="26" fillId="5" borderId="30" xfId="0" applyFont="true" applyBorder="true" applyAlignment="true" applyProtection="true">
      <alignment horizontal="center" vertical="bottom" textRotation="0" wrapText="false" indent="0" shrinkToFit="false"/>
      <protection locked="true" hidden="false"/>
    </xf>
    <xf numFmtId="165" fontId="11" fillId="4" borderId="33" xfId="0" applyFont="true" applyBorder="true" applyAlignment="true" applyProtection="false">
      <alignment horizontal="right" vertical="bottom" textRotation="0" wrapText="false" indent="0" shrinkToFit="false"/>
      <protection locked="true" hidden="false"/>
    </xf>
    <xf numFmtId="176" fontId="11" fillId="4" borderId="33" xfId="0" applyFont="true" applyBorder="true" applyAlignment="true" applyProtection="false">
      <alignment horizontal="right" vertical="bottom" textRotation="0" wrapText="false" indent="0" shrinkToFit="false"/>
      <protection locked="true" hidden="false"/>
    </xf>
    <xf numFmtId="177" fontId="11" fillId="4" borderId="34" xfId="0" applyFont="true" applyBorder="true" applyAlignment="true" applyProtection="false">
      <alignment horizontal="center" vertical="bottom" textRotation="0" wrapText="false" indent="0" shrinkToFit="false"/>
      <protection locked="true" hidden="false"/>
    </xf>
    <xf numFmtId="177" fontId="26" fillId="4" borderId="33" xfId="0" applyFont="true" applyBorder="true" applyAlignment="true" applyProtection="true">
      <alignment horizontal="center" vertical="bottom" textRotation="0" wrapText="false" indent="0" shrinkToFit="false"/>
      <protection locked="true" hidden="false"/>
    </xf>
    <xf numFmtId="177" fontId="11" fillId="4" borderId="33" xfId="0" applyFont="true" applyBorder="true" applyAlignment="true" applyProtection="false">
      <alignment horizontal="center" vertical="bottom" textRotation="0" wrapText="false" indent="0" shrinkToFit="false"/>
      <protection locked="true" hidden="false"/>
    </xf>
    <xf numFmtId="177" fontId="26" fillId="4" borderId="0" xfId="0" applyFont="true" applyBorder="true" applyAlignment="true" applyProtection="true">
      <alignment horizontal="center" vertical="bottom" textRotation="0" wrapText="false" indent="0" shrinkToFit="false"/>
      <protection locked="true" hidden="false"/>
    </xf>
    <xf numFmtId="164" fontId="7" fillId="4" borderId="0" xfId="0" applyFont="true" applyBorder="true" applyAlignment="true" applyProtection="false">
      <alignment horizontal="left" vertical="bottom" textRotation="0" wrapText="false" indent="1" shrinkToFit="false"/>
      <protection locked="true" hidden="false"/>
    </xf>
    <xf numFmtId="165" fontId="7" fillId="4" borderId="33" xfId="0" applyFont="true" applyBorder="true" applyAlignment="true" applyProtection="false">
      <alignment horizontal="right" vertical="bottom" textRotation="0" wrapText="false" indent="0" shrinkToFit="false"/>
      <protection locked="true" hidden="false"/>
    </xf>
    <xf numFmtId="176" fontId="7" fillId="4" borderId="33" xfId="0" applyFont="true" applyBorder="true" applyAlignment="true" applyProtection="false">
      <alignment horizontal="right" vertical="bottom" textRotation="0" wrapText="false" indent="0" shrinkToFit="false"/>
      <protection locked="true" hidden="false"/>
    </xf>
    <xf numFmtId="177" fontId="7" fillId="4" borderId="34" xfId="0" applyFont="true" applyBorder="true" applyAlignment="true" applyProtection="false">
      <alignment horizontal="center" vertical="bottom" textRotation="0" wrapText="false" indent="0" shrinkToFit="false"/>
      <protection locked="true" hidden="false"/>
    </xf>
    <xf numFmtId="177" fontId="25" fillId="4" borderId="33" xfId="0" applyFont="true" applyBorder="true" applyAlignment="true" applyProtection="true">
      <alignment horizontal="center" vertical="bottom" textRotation="0" wrapText="false" indent="0" shrinkToFit="false"/>
      <protection locked="true" hidden="false"/>
    </xf>
    <xf numFmtId="177" fontId="7" fillId="4" borderId="33" xfId="0" applyFont="true" applyBorder="true" applyAlignment="true" applyProtection="false">
      <alignment horizontal="center" vertical="bottom" textRotation="0" wrapText="false" indent="0" shrinkToFit="false"/>
      <protection locked="true" hidden="false"/>
    </xf>
    <xf numFmtId="177" fontId="25" fillId="4" borderId="0" xfId="0" applyFont="true" applyBorder="true" applyAlignment="true" applyProtection="true">
      <alignment horizontal="center" vertical="bottom" textRotation="0" wrapText="false" indent="0" shrinkToFit="false"/>
      <protection locked="true" hidden="false"/>
    </xf>
    <xf numFmtId="164" fontId="34" fillId="4" borderId="0" xfId="0" applyFont="true" applyBorder="true" applyAlignment="true" applyProtection="true">
      <alignment horizontal="general" vertical="bottom" textRotation="0" wrapText="false" indent="0" shrinkToFit="false"/>
      <protection locked="true" hidden="false"/>
    </xf>
    <xf numFmtId="164" fontId="7" fillId="4" borderId="2" xfId="0" applyFont="true" applyBorder="true" applyAlignment="true" applyProtection="false">
      <alignment horizontal="left" vertical="bottom" textRotation="0" wrapText="false" indent="1" shrinkToFit="false"/>
      <protection locked="true" hidden="false"/>
    </xf>
    <xf numFmtId="165" fontId="7" fillId="4" borderId="35" xfId="0" applyFont="true" applyBorder="true" applyAlignment="true" applyProtection="false">
      <alignment horizontal="right" vertical="bottom" textRotation="0" wrapText="false" indent="0" shrinkToFit="false"/>
      <protection locked="true" hidden="false"/>
    </xf>
    <xf numFmtId="176" fontId="7" fillId="4" borderId="35" xfId="0" applyFont="true" applyBorder="true" applyAlignment="true" applyProtection="false">
      <alignment horizontal="right" vertical="bottom" textRotation="0" wrapText="false" indent="0" shrinkToFit="false"/>
      <protection locked="true" hidden="false"/>
    </xf>
    <xf numFmtId="177" fontId="7" fillId="4" borderId="36" xfId="0" applyFont="true" applyBorder="true" applyAlignment="true" applyProtection="false">
      <alignment horizontal="center" vertical="bottom" textRotation="0" wrapText="false" indent="0" shrinkToFit="false"/>
      <protection locked="true" hidden="false"/>
    </xf>
    <xf numFmtId="177" fontId="25" fillId="4" borderId="35" xfId="0" applyFont="true" applyBorder="true" applyAlignment="true" applyProtection="true">
      <alignment horizontal="center" vertical="bottom" textRotation="0" wrapText="false" indent="0" shrinkToFit="false"/>
      <protection locked="true" hidden="false"/>
    </xf>
    <xf numFmtId="177" fontId="7" fillId="4" borderId="35" xfId="0" applyFont="true" applyBorder="true" applyAlignment="true" applyProtection="false">
      <alignment horizontal="center" vertical="bottom" textRotation="0" wrapText="false" indent="0" shrinkToFit="false"/>
      <protection locked="true" hidden="false"/>
    </xf>
    <xf numFmtId="177" fontId="25" fillId="4" borderId="2" xfId="0" applyFont="true" applyBorder="true" applyAlignment="true" applyProtection="true">
      <alignment horizontal="center" vertical="bottom" textRotation="0" wrapText="false" indent="0" shrinkToFit="false"/>
      <protection locked="true" hidden="false"/>
    </xf>
    <xf numFmtId="164" fontId="27" fillId="4" borderId="0" xfId="0" applyFont="true" applyBorder="true" applyAlignment="true" applyProtection="true">
      <alignment horizontal="general" vertical="bottom" textRotation="0" wrapText="false" indent="0" shrinkToFit="false"/>
      <protection locked="true" hidden="false"/>
    </xf>
    <xf numFmtId="164" fontId="25" fillId="4"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true" applyAlignment="true" applyProtection="false">
      <alignment horizontal="left" vertical="center" textRotation="0" wrapText="true" indent="0" shrinkToFit="false"/>
      <protection locked="true" hidden="false"/>
    </xf>
    <xf numFmtId="164" fontId="8" fillId="4" borderId="0" xfId="0" applyFont="true" applyBorder="true" applyAlignment="true" applyProtection="true">
      <alignment horizontal="general" vertical="bottom" textRotation="0" wrapText="false" indent="0" shrinkToFit="false"/>
      <protection locked="true" hidden="false"/>
    </xf>
    <xf numFmtId="164" fontId="12" fillId="4" borderId="0" xfId="0" applyFont="true" applyBorder="true" applyAlignment="true" applyProtection="true">
      <alignment horizontal="left" vertical="bottom" textRotation="0" wrapText="true" indent="0" shrinkToFit="false"/>
      <protection locked="true" hidden="false"/>
    </xf>
    <xf numFmtId="164" fontId="36" fillId="4" borderId="0" xfId="0" applyFont="true" applyBorder="true" applyAlignment="true" applyProtection="true">
      <alignment horizontal="left" vertical="bottom" textRotation="0" wrapText="true" indent="0" shrinkToFit="false"/>
      <protection locked="true" hidden="false"/>
    </xf>
    <xf numFmtId="164" fontId="11" fillId="4" borderId="37" xfId="0" applyFont="true" applyBorder="true" applyAlignment="true" applyProtection="true">
      <alignment horizontal="general" vertical="bottom" textRotation="0" wrapText="false" indent="0" shrinkToFit="false"/>
      <protection locked="true" hidden="false"/>
    </xf>
    <xf numFmtId="172" fontId="11" fillId="4" borderId="38" xfId="0" applyFont="true" applyBorder="true" applyAlignment="true" applyProtection="true">
      <alignment horizontal="center" vertical="center" textRotation="0" wrapText="true" indent="0" shrinkToFit="false"/>
      <protection locked="true" hidden="false"/>
    </xf>
    <xf numFmtId="172" fontId="11" fillId="4" borderId="26" xfId="0" applyFont="true" applyBorder="true" applyAlignment="true" applyProtection="true">
      <alignment horizontal="center" vertical="center" textRotation="0" wrapText="true" indent="0" shrinkToFit="false"/>
      <protection locked="true" hidden="false"/>
    </xf>
    <xf numFmtId="172" fontId="11" fillId="4" borderId="27" xfId="0" applyFont="true" applyBorder="true" applyAlignment="true" applyProtection="true">
      <alignment horizontal="center" vertical="center" textRotation="0" wrapText="true" indent="0" shrinkToFit="false"/>
      <protection locked="true" hidden="false"/>
    </xf>
    <xf numFmtId="164" fontId="7" fillId="4" borderId="29" xfId="0" applyFont="true" applyBorder="true" applyAlignment="true" applyProtection="true">
      <alignment horizontal="center" vertical="bottom" textRotation="0" wrapText="true" indent="0" shrinkToFit="false"/>
      <protection locked="true" hidden="false"/>
    </xf>
    <xf numFmtId="164" fontId="7" fillId="4" borderId="10" xfId="0" applyFont="true" applyBorder="true" applyAlignment="true" applyProtection="true">
      <alignment horizontal="center" vertical="center" textRotation="0" wrapText="true" indent="0" shrinkToFit="false"/>
      <protection locked="true" hidden="false"/>
    </xf>
    <xf numFmtId="164" fontId="7" fillId="4" borderId="29" xfId="0" applyFont="true" applyBorder="true" applyAlignment="true" applyProtection="true">
      <alignment horizontal="center" vertical="center" textRotation="0" wrapText="true" indent="0" shrinkToFit="false"/>
      <protection locked="true" hidden="false"/>
    </xf>
    <xf numFmtId="164" fontId="7" fillId="4" borderId="28" xfId="0" applyFont="true" applyBorder="true" applyAlignment="true" applyProtection="true">
      <alignment horizontal="center" vertical="center" textRotation="0" wrapText="true" indent="0" shrinkToFit="false"/>
      <protection locked="true" hidden="false"/>
    </xf>
    <xf numFmtId="164" fontId="7" fillId="4" borderId="39" xfId="0" applyFont="true" applyBorder="true" applyAlignment="true" applyProtection="true">
      <alignment horizontal="left" vertical="bottom" textRotation="0" wrapText="true" indent="0" shrinkToFit="false"/>
      <protection locked="true" hidden="false"/>
    </xf>
    <xf numFmtId="165" fontId="7" fillId="4" borderId="34" xfId="0" applyFont="true" applyBorder="true" applyAlignment="true" applyProtection="true">
      <alignment horizontal="general" vertical="bottom" textRotation="0" wrapText="false" indent="0" shrinkToFit="false"/>
      <protection locked="true" hidden="false"/>
    </xf>
    <xf numFmtId="168" fontId="7" fillId="4" borderId="34" xfId="0" applyFont="true" applyBorder="true" applyAlignment="true" applyProtection="true">
      <alignment horizontal="general" vertical="bottom" textRotation="0" wrapText="false" indent="0" shrinkToFit="false"/>
      <protection locked="true" hidden="false"/>
    </xf>
    <xf numFmtId="164" fontId="7" fillId="4" borderId="40" xfId="0" applyFont="true" applyBorder="true" applyAlignment="true" applyProtection="true">
      <alignment horizontal="left" vertical="bottom" textRotation="0" wrapText="true" indent="0" shrinkToFit="false"/>
      <protection locked="true" hidden="false"/>
    </xf>
    <xf numFmtId="164" fontId="11" fillId="4" borderId="40" xfId="0" applyFont="true" applyBorder="true" applyAlignment="true" applyProtection="true">
      <alignment horizontal="left" vertical="bottom" textRotation="0" wrapText="true" indent="0" shrinkToFit="false"/>
      <protection locked="true" hidden="false"/>
    </xf>
    <xf numFmtId="165" fontId="11" fillId="4" borderId="34" xfId="0" applyFont="true" applyBorder="true" applyAlignment="true" applyProtection="true">
      <alignment horizontal="general" vertical="bottom" textRotation="0" wrapText="false" indent="0" shrinkToFit="false"/>
      <protection locked="true" hidden="false"/>
    </xf>
    <xf numFmtId="168" fontId="11" fillId="4" borderId="34" xfId="0" applyFont="true" applyBorder="true" applyAlignment="true" applyProtection="true">
      <alignment horizontal="general" vertical="bottom" textRotation="0" wrapText="false" indent="0" shrinkToFit="false"/>
      <protection locked="true" hidden="false"/>
    </xf>
    <xf numFmtId="164" fontId="11" fillId="4" borderId="41" xfId="0" applyFont="true" applyBorder="true" applyAlignment="true" applyProtection="true">
      <alignment horizontal="left" vertical="bottom" textRotation="0" wrapText="true" indent="0" shrinkToFit="false"/>
      <protection locked="true" hidden="false"/>
    </xf>
    <xf numFmtId="165" fontId="11" fillId="4" borderId="42" xfId="0" applyFont="true" applyBorder="true" applyAlignment="true" applyProtection="true">
      <alignment horizontal="general" vertical="bottom" textRotation="0" wrapText="false" indent="0" shrinkToFit="false"/>
      <protection locked="true" hidden="false"/>
    </xf>
    <xf numFmtId="168" fontId="11" fillId="4" borderId="42" xfId="0" applyFont="true" applyBorder="true" applyAlignment="true" applyProtection="true">
      <alignment horizontal="general" vertical="bottom" textRotation="0" wrapText="false" indent="0" shrinkToFit="false"/>
      <protection locked="true" hidden="false"/>
    </xf>
    <xf numFmtId="164" fontId="11" fillId="4" borderId="29" xfId="0" applyFont="true" applyBorder="true" applyAlignment="true" applyProtection="true">
      <alignment horizontal="left" vertical="bottom" textRotation="0" wrapText="true" indent="0" shrinkToFit="false"/>
      <protection locked="true" hidden="false"/>
    </xf>
    <xf numFmtId="165" fontId="11" fillId="4" borderId="28" xfId="0" applyFont="true" applyBorder="true" applyAlignment="true" applyProtection="true">
      <alignment horizontal="general" vertical="bottom" textRotation="0" wrapText="false" indent="0" shrinkToFit="false"/>
      <protection locked="true" hidden="false"/>
    </xf>
    <xf numFmtId="168" fontId="11" fillId="4" borderId="28" xfId="0" applyFont="true" applyBorder="true" applyAlignment="true" applyProtection="true">
      <alignment horizontal="general" vertical="bottom" textRotation="0" wrapText="false" indent="0" shrinkToFit="false"/>
      <protection locked="true" hidden="false"/>
    </xf>
    <xf numFmtId="164" fontId="37" fillId="4" borderId="2" xfId="0" applyFont="true" applyBorder="true" applyAlignment="true" applyProtection="true">
      <alignment horizontal="left" vertical="bottom" textRotation="0" wrapText="true" indent="0" shrinkToFit="false"/>
      <protection locked="true" hidden="false"/>
    </xf>
    <xf numFmtId="165" fontId="37" fillId="4" borderId="36" xfId="0" applyFont="true" applyBorder="true" applyAlignment="true" applyProtection="true">
      <alignment horizontal="general" vertical="bottom" textRotation="0" wrapText="false" indent="0" shrinkToFit="false"/>
      <protection locked="true" hidden="false"/>
    </xf>
    <xf numFmtId="168" fontId="37" fillId="4" borderId="36" xfId="0" applyFont="true" applyBorder="true" applyAlignment="true" applyProtection="true">
      <alignment horizontal="general" vertical="bottom" textRotation="0" wrapText="false" indent="0" shrinkToFit="false"/>
      <protection locked="true" hidden="false"/>
    </xf>
    <xf numFmtId="164" fontId="37" fillId="4" borderId="0" xfId="0" applyFont="true" applyBorder="true" applyAlignment="true" applyProtection="true">
      <alignment horizontal="left" vertical="bottom" textRotation="0" wrapText="true" indent="0" shrinkToFit="false"/>
      <protection locked="true" hidden="false"/>
    </xf>
    <xf numFmtId="165" fontId="37" fillId="4" borderId="0" xfId="0" applyFont="true" applyBorder="true" applyAlignment="true" applyProtection="true">
      <alignment horizontal="general" vertical="bottom" textRotation="0" wrapText="true" indent="0" shrinkToFit="false"/>
      <protection locked="true" hidden="false"/>
    </xf>
    <xf numFmtId="169" fontId="37" fillId="4" borderId="0" xfId="0" applyFont="true" applyBorder="true" applyAlignment="true" applyProtection="true">
      <alignment horizontal="right" vertical="bottom" textRotation="0" wrapText="true" indent="0" shrinkToFit="false"/>
      <protection locked="true" hidden="false"/>
    </xf>
    <xf numFmtId="168" fontId="37" fillId="4" borderId="0" xfId="0" applyFont="true" applyBorder="true" applyAlignment="true" applyProtection="true">
      <alignment horizontal="general" vertical="bottom" textRotation="0" wrapText="false" indent="0" shrinkToFit="false"/>
      <protection locked="true" hidden="false"/>
    </xf>
    <xf numFmtId="164" fontId="7" fillId="4" borderId="0" xfId="0" applyFont="true" applyBorder="true" applyAlignment="true" applyProtection="true">
      <alignment horizontal="justify" vertical="bottom" textRotation="0" wrapText="true" indent="0" shrinkToFit="false"/>
      <protection locked="true" hidden="false"/>
    </xf>
    <xf numFmtId="164" fontId="7" fillId="4" borderId="0" xfId="0" applyFont="true" applyBorder="true" applyAlignment="true" applyProtection="true">
      <alignment horizontal="left" vertical="top" textRotation="0" wrapText="true" indent="0" shrinkToFit="false"/>
      <protection locked="true" hidden="false"/>
    </xf>
    <xf numFmtId="168" fontId="8" fillId="4" borderId="0" xfId="0" applyFont="true" applyBorder="true" applyAlignment="true" applyProtection="true">
      <alignment horizontal="general" vertical="bottom" textRotation="0" wrapText="false" indent="0" shrinkToFit="false"/>
      <protection locked="true" hidden="false"/>
    </xf>
    <xf numFmtId="164" fontId="12" fillId="4" borderId="0" xfId="0" applyFont="true" applyBorder="true" applyAlignment="true" applyProtection="true">
      <alignment horizontal="left" vertical="top" textRotation="0" wrapText="false" indent="0" shrinkToFit="false"/>
      <protection locked="true" hidden="false"/>
    </xf>
    <xf numFmtId="164" fontId="12" fillId="4" borderId="0" xfId="0" applyFont="true" applyBorder="true" applyAlignment="true" applyProtection="true">
      <alignment horizontal="general" vertical="bottom" textRotation="0" wrapText="false" indent="0" shrinkToFit="false"/>
      <protection locked="true" hidden="false"/>
    </xf>
    <xf numFmtId="164" fontId="38" fillId="4" borderId="0" xfId="0" applyFont="true" applyBorder="true" applyAlignment="true" applyProtection="true">
      <alignment horizontal="general" vertical="bottom" textRotation="0" wrapText="false" indent="0" shrinkToFit="false"/>
      <protection locked="true" hidden="false"/>
    </xf>
    <xf numFmtId="164" fontId="11" fillId="4" borderId="43" xfId="0" applyFont="true" applyBorder="true" applyAlignment="true" applyProtection="true">
      <alignment horizontal="general" vertical="bottom" textRotation="0" wrapText="false" indent="0" shrinkToFit="false"/>
      <protection locked="true" hidden="false"/>
    </xf>
    <xf numFmtId="164" fontId="11" fillId="4" borderId="26" xfId="0" applyFont="true" applyBorder="true" applyAlignment="true" applyProtection="true">
      <alignment horizontal="center" vertical="center" textRotation="0" wrapText="true" indent="0" shrinkToFit="false"/>
      <protection locked="true" hidden="false"/>
    </xf>
    <xf numFmtId="164" fontId="11" fillId="4" borderId="27" xfId="0" applyFont="true" applyBorder="true" applyAlignment="true" applyProtection="true">
      <alignment horizontal="center" vertical="center" textRotation="0" wrapText="true" indent="0" shrinkToFit="false"/>
      <protection locked="true" hidden="false"/>
    </xf>
    <xf numFmtId="164" fontId="11" fillId="4" borderId="44" xfId="0" applyFont="true" applyBorder="true" applyAlignment="true" applyProtection="true">
      <alignment horizontal="center" vertical="bottom" textRotation="0" wrapText="true" indent="0" shrinkToFit="false"/>
      <protection locked="true" hidden="false"/>
    </xf>
    <xf numFmtId="164" fontId="7" fillId="4" borderId="45" xfId="0" applyFont="true" applyBorder="true" applyAlignment="true" applyProtection="true">
      <alignment horizontal="center" vertical="center" textRotation="0" wrapText="true" indent="0" shrinkToFit="false"/>
      <protection locked="true" hidden="false"/>
    </xf>
    <xf numFmtId="164" fontId="7" fillId="4" borderId="46" xfId="0" applyFont="true" applyBorder="true" applyAlignment="true" applyProtection="true">
      <alignment horizontal="center" vertical="center" textRotation="0" wrapText="true" indent="0" shrinkToFit="false"/>
      <protection locked="true" hidden="false"/>
    </xf>
    <xf numFmtId="164" fontId="7" fillId="4" borderId="47" xfId="0" applyFont="true" applyBorder="true" applyAlignment="true" applyProtection="true">
      <alignment horizontal="left" vertical="bottom" textRotation="0" wrapText="true" indent="0" shrinkToFit="false"/>
      <protection locked="true" hidden="false"/>
    </xf>
    <xf numFmtId="165" fontId="7" fillId="4" borderId="48" xfId="0" applyFont="true" applyBorder="true" applyAlignment="true" applyProtection="true">
      <alignment horizontal="right" vertical="bottom" textRotation="0" wrapText="true" indent="0" shrinkToFit="false"/>
      <protection locked="true" hidden="false"/>
    </xf>
    <xf numFmtId="169" fontId="7" fillId="4" borderId="48" xfId="0" applyFont="true" applyBorder="true" applyAlignment="true" applyProtection="true">
      <alignment horizontal="right" vertical="bottom" textRotation="0" wrapText="true" indent="1" shrinkToFit="false"/>
      <protection locked="true" hidden="false"/>
    </xf>
    <xf numFmtId="177" fontId="7" fillId="4" borderId="34" xfId="0" applyFont="true" applyBorder="true" applyAlignment="true" applyProtection="true">
      <alignment horizontal="center" vertical="bottom" textRotation="0" wrapText="false" indent="0" shrinkToFit="false"/>
      <protection locked="true" hidden="false"/>
    </xf>
    <xf numFmtId="177" fontId="7" fillId="4" borderId="33" xfId="0" applyFont="true" applyBorder="true" applyAlignment="true" applyProtection="true">
      <alignment horizontal="center" vertical="bottom" textRotation="0" wrapText="false" indent="0" shrinkToFit="false"/>
      <protection locked="true" hidden="false"/>
    </xf>
    <xf numFmtId="164" fontId="18" fillId="4" borderId="49" xfId="0" applyFont="true" applyBorder="true" applyAlignment="true" applyProtection="true">
      <alignment horizontal="left" vertical="bottom" textRotation="0" wrapText="true" indent="3" shrinkToFit="false"/>
      <protection locked="true" hidden="false"/>
    </xf>
    <xf numFmtId="177" fontId="18" fillId="4" borderId="34" xfId="0" applyFont="true" applyBorder="true" applyAlignment="true" applyProtection="true">
      <alignment horizontal="center" vertical="bottom" textRotation="0" wrapText="false" indent="0" shrinkToFit="false"/>
      <protection locked="true" hidden="false"/>
    </xf>
    <xf numFmtId="164" fontId="33" fillId="4" borderId="49" xfId="0" applyFont="true" applyBorder="true" applyAlignment="true" applyProtection="true">
      <alignment horizontal="left" vertical="bottom" textRotation="0" wrapText="true" indent="0" shrinkToFit="false"/>
      <protection locked="true" hidden="false"/>
    </xf>
    <xf numFmtId="164" fontId="7" fillId="4" borderId="50" xfId="0" applyFont="true" applyBorder="true" applyAlignment="true" applyProtection="true">
      <alignment horizontal="left" vertical="bottom" textRotation="0" wrapText="true" indent="0" shrinkToFit="false"/>
      <protection locked="true" hidden="false"/>
    </xf>
    <xf numFmtId="165" fontId="7" fillId="4" borderId="51" xfId="0" applyFont="true" applyBorder="true" applyAlignment="true" applyProtection="true">
      <alignment horizontal="right" vertical="bottom" textRotation="0" wrapText="true" indent="0" shrinkToFit="false"/>
      <protection locked="true" hidden="false"/>
    </xf>
    <xf numFmtId="169" fontId="7" fillId="4" borderId="52" xfId="0" applyFont="true" applyBorder="true" applyAlignment="true" applyProtection="true">
      <alignment horizontal="right" vertical="bottom" textRotation="0" wrapText="true" indent="1" shrinkToFit="false"/>
      <protection locked="true" hidden="false"/>
    </xf>
    <xf numFmtId="164" fontId="11" fillId="4" borderId="53" xfId="0" applyFont="true" applyBorder="true" applyAlignment="true" applyProtection="true">
      <alignment horizontal="left" vertical="bottom" textRotation="0" wrapText="true" indent="0" shrinkToFit="false"/>
      <protection locked="true" hidden="false"/>
    </xf>
    <xf numFmtId="165" fontId="11" fillId="4" borderId="54" xfId="0" applyFont="true" applyBorder="true" applyAlignment="true" applyProtection="true">
      <alignment horizontal="right" vertical="bottom" textRotation="0" wrapText="true" indent="0" shrinkToFit="false"/>
      <protection locked="true" hidden="false"/>
    </xf>
    <xf numFmtId="169" fontId="11" fillId="4" borderId="55" xfId="0" applyFont="true" applyBorder="true" applyAlignment="true" applyProtection="true">
      <alignment horizontal="right" vertical="bottom" textRotation="0" wrapText="true" indent="1" shrinkToFit="false"/>
      <protection locked="true" hidden="false"/>
    </xf>
    <xf numFmtId="177" fontId="11" fillId="4" borderId="56" xfId="0" applyFont="true" applyBorder="true" applyAlignment="true" applyProtection="true">
      <alignment horizontal="center" vertical="bottom" textRotation="0" wrapText="false" indent="0" shrinkToFit="false"/>
      <protection locked="true" hidden="false"/>
    </xf>
    <xf numFmtId="178" fontId="11" fillId="6" borderId="57" xfId="0" applyFont="true" applyBorder="true" applyAlignment="true" applyProtection="true">
      <alignment horizontal="center" vertical="bottom" textRotation="0" wrapText="false" indent="0" shrinkToFit="false"/>
      <protection locked="true" hidden="false"/>
    </xf>
    <xf numFmtId="178" fontId="11" fillId="6" borderId="56" xfId="0" applyFont="true" applyBorder="true" applyAlignment="true" applyProtection="true">
      <alignment horizontal="center" vertical="bottom" textRotation="0" wrapText="false" indent="0" shrinkToFit="false"/>
      <protection locked="true" hidden="false"/>
    </xf>
    <xf numFmtId="164" fontId="11" fillId="4" borderId="0" xfId="0" applyFont="true" applyBorder="true" applyAlignment="true" applyProtection="true">
      <alignment horizontal="left" vertical="bottom" textRotation="0" wrapText="true" indent="0" shrinkToFit="false"/>
      <protection locked="true" hidden="false"/>
    </xf>
    <xf numFmtId="165" fontId="11" fillId="4" borderId="0" xfId="0" applyFont="true" applyBorder="true" applyAlignment="true" applyProtection="true">
      <alignment horizontal="right" vertical="bottom" textRotation="0" wrapText="true" indent="0" shrinkToFit="false"/>
      <protection locked="true" hidden="false"/>
    </xf>
    <xf numFmtId="169" fontId="11" fillId="4" borderId="0" xfId="0" applyFont="true" applyBorder="true" applyAlignment="true" applyProtection="true">
      <alignment horizontal="right" vertical="bottom" textRotation="0" wrapText="true" indent="0" shrinkToFit="false"/>
      <protection locked="true" hidden="false"/>
    </xf>
    <xf numFmtId="178" fontId="11" fillId="4" borderId="0" xfId="0" applyFont="true" applyBorder="true" applyAlignment="true" applyProtection="true">
      <alignment horizontal="center" vertical="bottom" textRotation="0" wrapText="false" indent="0" shrinkToFit="false"/>
      <protection locked="true" hidden="false"/>
    </xf>
    <xf numFmtId="172" fontId="11" fillId="4" borderId="0" xfId="0" applyFont="true" applyBorder="true" applyAlignment="true" applyProtection="true">
      <alignment horizontal="center" vertical="bottom" textRotation="0" wrapText="false" indent="0" shrinkToFit="false"/>
      <protection locked="true" hidden="false"/>
    </xf>
    <xf numFmtId="164" fontId="7" fillId="4" borderId="0" xfId="0" applyFont="true" applyBorder="true" applyAlignment="true" applyProtection="true">
      <alignment horizontal="left" vertical="bottom" textRotation="0" wrapText="true" indent="0" shrinkToFit="false"/>
      <protection locked="true" hidden="false"/>
    </xf>
    <xf numFmtId="164" fontId="0" fillId="4" borderId="0" xfId="0" applyFont="false" applyBorder="true" applyAlignment="false" applyProtection="false">
      <alignment horizontal="general" vertical="bottom" textRotation="0" wrapText="false" indent="0" shrinkToFit="false"/>
      <protection locked="true" hidden="false"/>
    </xf>
    <xf numFmtId="164" fontId="16" fillId="4" borderId="0" xfId="0" applyFont="true" applyBorder="true" applyAlignment="true" applyProtection="false">
      <alignment horizontal="left" vertical="center" textRotation="0" wrapText="true" indent="0" shrinkToFit="false"/>
      <protection locked="true" hidden="false"/>
    </xf>
    <xf numFmtId="164" fontId="0" fillId="4" borderId="2" xfId="0" applyFont="false" applyBorder="true" applyAlignment="false" applyProtection="false">
      <alignment horizontal="general" vertical="bottom" textRotation="0" wrapText="false" indent="0" shrinkToFit="false"/>
      <protection locked="true" hidden="false"/>
    </xf>
    <xf numFmtId="164" fontId="7" fillId="4" borderId="58" xfId="0" applyFont="true" applyBorder="true" applyAlignment="false" applyProtection="false">
      <alignment horizontal="general" vertical="bottom" textRotation="0" wrapText="false" indent="0" shrinkToFit="false"/>
      <protection locked="true" hidden="false"/>
    </xf>
    <xf numFmtId="164" fontId="7" fillId="4" borderId="8" xfId="0" applyFont="true" applyBorder="true" applyAlignment="true" applyProtection="false">
      <alignment horizontal="center" vertical="center" textRotation="0" wrapText="true" indent="0" shrinkToFit="false"/>
      <protection locked="true" hidden="false"/>
    </xf>
    <xf numFmtId="164" fontId="7" fillId="4" borderId="58" xfId="0" applyFont="true" applyBorder="true" applyAlignment="true" applyProtection="false">
      <alignment horizontal="center" vertical="center" textRotation="0" wrapText="true" indent="0" shrinkToFit="false"/>
      <protection locked="true" hidden="false"/>
    </xf>
    <xf numFmtId="164" fontId="7" fillId="4" borderId="59" xfId="0" applyFont="true" applyBorder="true" applyAlignment="true" applyProtection="false">
      <alignment horizontal="center" vertical="center" textRotation="0" wrapText="true" indent="0" shrinkToFit="false"/>
      <protection locked="true" hidden="false"/>
    </xf>
    <xf numFmtId="164" fontId="7" fillId="4" borderId="60" xfId="0" applyFont="true" applyBorder="true" applyAlignment="true" applyProtection="true">
      <alignment horizontal="center" vertical="center" textRotation="0" wrapText="true" indent="0" shrinkToFit="false"/>
      <protection locked="true" hidden="false"/>
    </xf>
    <xf numFmtId="164" fontId="7" fillId="4" borderId="61" xfId="0" applyFont="true" applyBorder="true" applyAlignment="true" applyProtection="true">
      <alignment horizontal="center" vertical="center" textRotation="0" wrapText="true" indent="0" shrinkToFit="false"/>
      <protection locked="true" hidden="false"/>
    </xf>
    <xf numFmtId="164" fontId="7" fillId="4" borderId="59" xfId="0" applyFont="true" applyBorder="true" applyAlignment="true" applyProtection="true">
      <alignment horizontal="center" vertical="center" textRotation="0" wrapText="true" indent="0" shrinkToFit="false"/>
      <protection locked="true" hidden="false"/>
    </xf>
    <xf numFmtId="164" fontId="7" fillId="4" borderId="8" xfId="0" applyFont="true" applyBorder="true" applyAlignment="true" applyProtection="true">
      <alignment horizontal="center" vertical="center" textRotation="0" wrapText="true" indent="0" shrinkToFit="false"/>
      <protection locked="true" hidden="false"/>
    </xf>
    <xf numFmtId="164" fontId="7" fillId="4" borderId="0" xfId="0" applyFont="true" applyBorder="true" applyAlignment="true" applyProtection="false">
      <alignment horizontal="general" vertical="bottom" textRotation="0" wrapText="true" indent="0" shrinkToFit="false"/>
      <protection locked="true" hidden="false"/>
    </xf>
    <xf numFmtId="165" fontId="7" fillId="4" borderId="62" xfId="0" applyFont="true" applyBorder="true" applyAlignment="true" applyProtection="true">
      <alignment horizontal="right" vertical="bottom" textRotation="0" wrapText="true" indent="0" shrinkToFit="false"/>
      <protection locked="true" hidden="false"/>
    </xf>
    <xf numFmtId="164" fontId="0" fillId="4" borderId="37" xfId="0" applyFont="false" applyBorder="true" applyAlignment="true" applyProtection="false">
      <alignment horizontal="right" vertical="bottom" textRotation="0" wrapText="false" indent="1" shrinkToFit="false"/>
      <protection locked="true" hidden="false"/>
    </xf>
    <xf numFmtId="164" fontId="7" fillId="4" borderId="34" xfId="0" applyFont="true" applyBorder="true" applyAlignment="true" applyProtection="false">
      <alignment horizontal="center" vertical="bottom" textRotation="0" wrapText="false" indent="0" shrinkToFit="false"/>
      <protection locked="true" hidden="false"/>
    </xf>
    <xf numFmtId="168" fontId="0" fillId="4" borderId="34" xfId="0" applyFont="false" applyBorder="true" applyAlignment="false" applyProtection="false">
      <alignment horizontal="general" vertical="bottom" textRotation="0" wrapText="false" indent="0" shrinkToFit="false"/>
      <protection locked="true" hidden="false"/>
    </xf>
    <xf numFmtId="165" fontId="7" fillId="4" borderId="34" xfId="0" applyFont="true" applyBorder="true" applyAlignment="true" applyProtection="true">
      <alignment horizontal="right" vertical="bottom" textRotation="0" wrapText="true" indent="0" shrinkToFit="false"/>
      <protection locked="true" hidden="false"/>
    </xf>
    <xf numFmtId="169" fontId="7" fillId="4" borderId="63" xfId="0" applyFont="true" applyBorder="true" applyAlignment="true" applyProtection="false">
      <alignment horizontal="right" vertical="bottom" textRotation="0" wrapText="false" indent="1" shrinkToFit="false"/>
      <protection locked="true" hidden="false"/>
    </xf>
    <xf numFmtId="169" fontId="7" fillId="4" borderId="34" xfId="0" applyFont="true" applyBorder="true" applyAlignment="true" applyProtection="false">
      <alignment horizontal="right" vertical="bottom" textRotation="0" wrapText="false" indent="1" shrinkToFit="false"/>
      <protection locked="true" hidden="false"/>
    </xf>
    <xf numFmtId="168" fontId="7" fillId="4" borderId="34" xfId="0" applyFont="true" applyBorder="true" applyAlignment="true" applyProtection="false">
      <alignment horizontal="right" vertical="bottom" textRotation="0" wrapText="false" indent="1" shrinkToFit="false"/>
      <protection locked="true" hidden="false"/>
    </xf>
    <xf numFmtId="164" fontId="11" fillId="4" borderId="0" xfId="0" applyFont="true" applyBorder="true" applyAlignment="true" applyProtection="false">
      <alignment horizontal="left" vertical="bottom" textRotation="0" wrapText="true" indent="0" shrinkToFit="false"/>
      <protection locked="true" hidden="false"/>
    </xf>
    <xf numFmtId="165" fontId="11" fillId="4" borderId="42" xfId="0" applyFont="true" applyBorder="true" applyAlignment="true" applyProtection="true">
      <alignment horizontal="right" vertical="bottom" textRotation="0" wrapText="true" indent="0" shrinkToFit="false"/>
      <protection locked="true" hidden="false"/>
    </xf>
    <xf numFmtId="169" fontId="11" fillId="4" borderId="64" xfId="0" applyFont="true" applyBorder="true" applyAlignment="true" applyProtection="false">
      <alignment horizontal="right" vertical="bottom" textRotation="0" wrapText="false" indent="1" shrinkToFit="false"/>
      <protection locked="true" hidden="false"/>
    </xf>
    <xf numFmtId="169" fontId="11" fillId="4" borderId="34" xfId="0" applyFont="true" applyBorder="true" applyAlignment="true" applyProtection="false">
      <alignment horizontal="right" vertical="bottom" textRotation="0" wrapText="false" indent="1" shrinkToFit="false"/>
      <protection locked="true" hidden="false"/>
    </xf>
    <xf numFmtId="168" fontId="7" fillId="6" borderId="34" xfId="0" applyFont="true" applyBorder="true" applyAlignment="true" applyProtection="false">
      <alignment horizontal="right" vertical="bottom" textRotation="0" wrapText="false" indent="1" shrinkToFit="false"/>
      <protection locked="true" hidden="false"/>
    </xf>
    <xf numFmtId="164" fontId="7" fillId="4" borderId="30" xfId="0" applyFont="true" applyBorder="true" applyAlignment="true" applyProtection="false">
      <alignment horizontal="general" vertical="bottom" textRotation="0" wrapText="true" indent="0" shrinkToFit="false"/>
      <protection locked="true" hidden="false"/>
    </xf>
    <xf numFmtId="169" fontId="7" fillId="4" borderId="32" xfId="0" applyFont="true" applyBorder="true" applyAlignment="true" applyProtection="false">
      <alignment horizontal="right" vertical="bottom" textRotation="0" wrapText="false" indent="1" shrinkToFit="false"/>
      <protection locked="true" hidden="false"/>
    </xf>
    <xf numFmtId="168" fontId="7" fillId="4" borderId="32" xfId="0" applyFont="true" applyBorder="true" applyAlignment="true" applyProtection="false">
      <alignment horizontal="right" vertical="bottom" textRotation="0" wrapText="false" indent="1" shrinkToFit="false"/>
      <protection locked="true" hidden="false"/>
    </xf>
    <xf numFmtId="164" fontId="7" fillId="4" borderId="65" xfId="0" applyFont="true" applyBorder="true" applyAlignment="false" applyProtection="false">
      <alignment horizontal="general" vertical="bottom" textRotation="0" wrapText="false" indent="0" shrinkToFit="false"/>
      <protection locked="true" hidden="false"/>
    </xf>
    <xf numFmtId="164" fontId="11" fillId="4" borderId="65" xfId="0" applyFont="true" applyBorder="true" applyAlignment="true" applyProtection="false">
      <alignment horizontal="left" vertical="bottom" textRotation="0" wrapText="true" indent="0" shrinkToFit="false"/>
      <protection locked="true" hidden="false"/>
    </xf>
    <xf numFmtId="169" fontId="11" fillId="4" borderId="42" xfId="0" applyFont="true" applyBorder="true" applyAlignment="true" applyProtection="false">
      <alignment horizontal="right" vertical="bottom" textRotation="0" wrapText="false" indent="1" shrinkToFit="false"/>
      <protection locked="true" hidden="false"/>
    </xf>
    <xf numFmtId="168" fontId="7" fillId="6" borderId="42" xfId="0" applyFont="true" applyBorder="true" applyAlignment="true" applyProtection="false">
      <alignment horizontal="right" vertical="bottom" textRotation="0" wrapText="false" indent="1" shrinkToFit="false"/>
      <protection locked="true" hidden="false"/>
    </xf>
    <xf numFmtId="169" fontId="11" fillId="4" borderId="24" xfId="0" applyFont="true" applyBorder="true" applyAlignment="true" applyProtection="false">
      <alignment horizontal="right" vertical="bottom" textRotation="0" wrapText="false" indent="1" shrinkToFit="false"/>
      <protection locked="true" hidden="false"/>
    </xf>
    <xf numFmtId="169" fontId="0" fillId="4" borderId="63" xfId="0" applyFont="false" applyBorder="true" applyAlignment="true" applyProtection="false">
      <alignment horizontal="right" vertical="bottom" textRotation="0" wrapText="false" indent="1" shrinkToFit="false"/>
      <protection locked="true" hidden="false"/>
    </xf>
    <xf numFmtId="164" fontId="7" fillId="4" borderId="2" xfId="0" applyFont="true" applyBorder="true" applyAlignment="false" applyProtection="false">
      <alignment horizontal="general" vertical="bottom" textRotation="0" wrapText="false" indent="0" shrinkToFit="false"/>
      <protection locked="true" hidden="false"/>
    </xf>
    <xf numFmtId="164" fontId="11" fillId="4" borderId="2" xfId="0" applyFont="true" applyBorder="true" applyAlignment="true" applyProtection="false">
      <alignment horizontal="left" vertical="bottom" textRotation="0" wrapText="true" indent="0" shrinkToFit="false"/>
      <protection locked="true" hidden="false"/>
    </xf>
    <xf numFmtId="165" fontId="11" fillId="4" borderId="36" xfId="0" applyFont="true" applyBorder="true" applyAlignment="true" applyProtection="true">
      <alignment horizontal="right" vertical="bottom" textRotation="0" wrapText="true" indent="0" shrinkToFit="false"/>
      <protection locked="true" hidden="false"/>
    </xf>
    <xf numFmtId="169" fontId="11" fillId="4" borderId="36" xfId="0" applyFont="true" applyBorder="true" applyAlignment="true" applyProtection="false">
      <alignment horizontal="right" vertical="bottom" textRotation="0" wrapText="false" indent="1" shrinkToFit="false"/>
      <protection locked="true" hidden="false"/>
    </xf>
    <xf numFmtId="168" fontId="7" fillId="6" borderId="36" xfId="0" applyFont="true" applyBorder="true" applyAlignment="true" applyProtection="false">
      <alignment horizontal="right" vertical="bottom" textRotation="0" wrapText="false" indent="1" shrinkToFit="false"/>
      <protection locked="true" hidden="false"/>
    </xf>
    <xf numFmtId="169" fontId="11" fillId="4" borderId="0" xfId="0" applyFont="true" applyBorder="true" applyAlignment="true" applyProtection="false">
      <alignment horizontal="right" vertical="bottom" textRotation="0" wrapText="false" indent="1" shrinkToFit="false"/>
      <protection locked="true" hidden="false"/>
    </xf>
    <xf numFmtId="164" fontId="18" fillId="4" borderId="0" xfId="0" applyFont="true" applyBorder="true" applyAlignment="true" applyProtection="false">
      <alignment horizontal="justify" vertical="bottom" textRotation="0" wrapText="true" indent="0" shrinkToFit="false"/>
      <protection locked="true" hidden="false"/>
    </xf>
    <xf numFmtId="164" fontId="7" fillId="4" borderId="0" xfId="0" applyFont="true" applyBorder="true" applyAlignment="true" applyProtection="false">
      <alignment horizontal="justify" vertical="bottom" textRotation="0" wrapText="true" indent="0" shrinkToFit="false"/>
      <protection locked="true" hidden="false"/>
    </xf>
    <xf numFmtId="164" fontId="7" fillId="4" borderId="0" xfId="0" applyFont="true" applyBorder="true" applyAlignment="true" applyProtection="false">
      <alignment horizontal="left" vertical="top" textRotation="0" wrapText="tru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2" fillId="4" borderId="0" xfId="0" applyFont="true" applyBorder="false" applyAlignment="true" applyProtection="false">
      <alignment horizontal="left" vertical="bottom" textRotation="0" wrapText="false" indent="0" shrinkToFit="false"/>
      <protection locked="true" hidden="false"/>
    </xf>
    <xf numFmtId="164" fontId="11" fillId="4" borderId="25" xfId="0" applyFont="true" applyBorder="true" applyAlignment="false" applyProtection="false">
      <alignment horizontal="general" vertical="bottom" textRotation="0" wrapText="false" indent="0" shrinkToFit="false"/>
      <protection locked="true" hidden="false"/>
    </xf>
    <xf numFmtId="164" fontId="11" fillId="4" borderId="37" xfId="0" applyFont="true" applyBorder="true" applyAlignment="true" applyProtection="true">
      <alignment horizontal="center" vertical="center" textRotation="0" wrapText="true" indent="0" shrinkToFit="false"/>
      <protection locked="true" hidden="false"/>
    </xf>
    <xf numFmtId="164" fontId="11" fillId="4" borderId="65" xfId="0" applyFont="true" applyBorder="true" applyAlignment="false" applyProtection="false">
      <alignment horizontal="general" vertical="bottom" textRotation="0" wrapText="false" indent="0" shrinkToFit="false"/>
      <protection locked="true" hidden="false"/>
    </xf>
    <xf numFmtId="164" fontId="11" fillId="4" borderId="64" xfId="0" applyFont="true" applyBorder="true" applyAlignment="true" applyProtection="true">
      <alignment horizontal="center" vertical="center" textRotation="0" wrapText="true" indent="0" shrinkToFit="false"/>
      <protection locked="true" hidden="false"/>
    </xf>
    <xf numFmtId="164" fontId="11" fillId="4" borderId="32" xfId="0" applyFont="true" applyBorder="true" applyAlignment="true" applyProtection="true">
      <alignment horizontal="center" vertical="center" textRotation="0" wrapText="true" indent="0" shrinkToFit="false"/>
      <protection locked="true" hidden="false"/>
    </xf>
    <xf numFmtId="164" fontId="11" fillId="4" borderId="66" xfId="0" applyFont="true" applyBorder="true" applyAlignment="true" applyProtection="true">
      <alignment horizontal="center" vertical="center" textRotation="0" wrapText="true" indent="0" shrinkToFit="false"/>
      <protection locked="true" hidden="false"/>
    </xf>
    <xf numFmtId="164" fontId="11" fillId="4" borderId="28" xfId="0" applyFont="true" applyBorder="true" applyAlignment="true" applyProtection="true">
      <alignment horizontal="center" vertical="center" textRotation="0" wrapText="true" indent="0" shrinkToFit="false"/>
      <protection locked="true" hidden="false"/>
    </xf>
    <xf numFmtId="164" fontId="11" fillId="4" borderId="44" xfId="0" applyFont="true" applyBorder="true" applyAlignment="true" applyProtection="true">
      <alignment horizontal="center" vertical="center" textRotation="0" wrapText="true" indent="0" shrinkToFit="false"/>
      <protection locked="true" hidden="false"/>
    </xf>
    <xf numFmtId="164" fontId="11" fillId="4" borderId="29" xfId="0" applyFont="true" applyBorder="true" applyAlignment="true" applyProtection="true">
      <alignment horizontal="center" vertical="center" textRotation="0" wrapText="true" indent="0" shrinkToFit="false"/>
      <protection locked="true" hidden="false"/>
    </xf>
    <xf numFmtId="164" fontId="11" fillId="4" borderId="30" xfId="0" applyFont="true" applyBorder="true" applyAlignment="true" applyProtection="true">
      <alignment horizontal="left" vertical="center" textRotation="0" wrapText="true" indent="0" shrinkToFit="false"/>
      <protection locked="true" hidden="false"/>
    </xf>
    <xf numFmtId="168" fontId="26" fillId="4" borderId="32" xfId="0" applyFont="true" applyBorder="true" applyAlignment="true" applyProtection="true">
      <alignment horizontal="center" vertical="center" textRotation="0" wrapText="true" indent="0" shrinkToFit="false"/>
      <protection locked="true" hidden="false"/>
    </xf>
    <xf numFmtId="168" fontId="26" fillId="4" borderId="30" xfId="0" applyFont="true" applyBorder="true" applyAlignment="true" applyProtection="true">
      <alignment horizontal="center" vertical="center" textRotation="0" wrapText="true" indent="0" shrinkToFit="false"/>
      <protection locked="true" hidden="false"/>
    </xf>
    <xf numFmtId="168" fontId="0" fillId="4" borderId="0" xfId="0" applyFont="false" applyBorder="false" applyAlignment="false" applyProtection="false">
      <alignment horizontal="general" vertical="bottom" textRotation="0" wrapText="false" indent="0" shrinkToFit="false"/>
      <protection locked="true" hidden="false"/>
    </xf>
    <xf numFmtId="164" fontId="7" fillId="4" borderId="0" xfId="0" applyFont="true" applyBorder="true" applyAlignment="true" applyProtection="true">
      <alignment horizontal="left" vertical="center" textRotation="0" wrapText="true" indent="0" shrinkToFit="false"/>
      <protection locked="true" hidden="false"/>
    </xf>
    <xf numFmtId="168" fontId="25" fillId="4" borderId="34" xfId="0" applyFont="true" applyBorder="true" applyAlignment="true" applyProtection="true">
      <alignment horizontal="center" vertical="center" textRotation="0" wrapText="true" indent="0" shrinkToFit="false"/>
      <protection locked="true" hidden="false"/>
    </xf>
    <xf numFmtId="168" fontId="25" fillId="4" borderId="0" xfId="0" applyFont="true" applyBorder="true" applyAlignment="true" applyProtection="true">
      <alignment horizontal="center" vertical="center" textRotation="0" wrapText="true" indent="0" shrinkToFit="false"/>
      <protection locked="true" hidden="false"/>
    </xf>
    <xf numFmtId="164" fontId="18" fillId="4" borderId="0" xfId="0" applyFont="true" applyBorder="true" applyAlignment="true" applyProtection="false">
      <alignment horizontal="left" vertical="center" textRotation="0" wrapText="false" indent="3" shrinkToFit="false"/>
      <protection locked="true" hidden="false"/>
    </xf>
    <xf numFmtId="164" fontId="18" fillId="4" borderId="0" xfId="0" applyFont="true" applyBorder="true" applyAlignment="true" applyProtection="true">
      <alignment horizontal="left" vertical="center" textRotation="0" wrapText="true" indent="0" shrinkToFit="false"/>
      <protection locked="true" hidden="false"/>
    </xf>
    <xf numFmtId="168" fontId="27" fillId="4" borderId="34" xfId="0" applyFont="true" applyBorder="true" applyAlignment="true" applyProtection="true">
      <alignment horizontal="center" vertical="center" textRotation="0" wrapText="true" indent="0" shrinkToFit="false"/>
      <protection locked="true" hidden="false"/>
    </xf>
    <xf numFmtId="168" fontId="27" fillId="4" borderId="0" xfId="0" applyFont="true" applyBorder="true" applyAlignment="true" applyProtection="true">
      <alignment horizontal="center" vertical="center" textRotation="0" wrapText="true" indent="0" shrinkToFit="false"/>
      <protection locked="true" hidden="false"/>
    </xf>
    <xf numFmtId="164" fontId="7" fillId="4" borderId="65" xfId="0" applyFont="true" applyBorder="true" applyAlignment="true" applyProtection="true">
      <alignment horizontal="left" vertical="center" textRotation="0" wrapText="true" indent="0" shrinkToFit="false"/>
      <protection locked="true" hidden="false"/>
    </xf>
    <xf numFmtId="164" fontId="11" fillId="4" borderId="29" xfId="0" applyFont="true" applyBorder="true" applyAlignment="true" applyProtection="true">
      <alignment horizontal="left" vertical="center" textRotation="0" wrapText="true" indent="0" shrinkToFit="false"/>
      <protection locked="true" hidden="false"/>
    </xf>
    <xf numFmtId="168" fontId="26" fillId="4" borderId="29" xfId="0" applyFont="true" applyBorder="true" applyAlignment="true" applyProtection="true">
      <alignment horizontal="center" vertical="center" textRotation="0" wrapText="true" indent="0" shrinkToFit="false"/>
      <protection locked="true" hidden="false"/>
    </xf>
    <xf numFmtId="168" fontId="26" fillId="4" borderId="28" xfId="0" applyFont="true" applyBorder="true" applyAlignment="true" applyProtection="true">
      <alignment horizontal="center" vertical="center" textRotation="0" wrapText="true" indent="0" shrinkToFit="false"/>
      <protection locked="true" hidden="false"/>
    </xf>
    <xf numFmtId="168" fontId="26" fillId="4" borderId="34" xfId="0" applyFont="true" applyBorder="true" applyAlignment="true" applyProtection="true">
      <alignment horizontal="center" vertical="center" textRotation="0" wrapText="true" indent="0" shrinkToFit="false"/>
      <protection locked="true" hidden="false"/>
    </xf>
    <xf numFmtId="168" fontId="26" fillId="4" borderId="0" xfId="0" applyFont="true" applyBorder="true" applyAlignment="true" applyProtection="true">
      <alignment horizontal="center" vertical="center" textRotation="0" wrapText="true" indent="0" shrinkToFit="false"/>
      <protection locked="true" hidden="false"/>
    </xf>
    <xf numFmtId="164" fontId="18" fillId="4" borderId="2" xfId="0" applyFont="true" applyBorder="true" applyAlignment="true" applyProtection="false">
      <alignment horizontal="left" vertical="center" textRotation="0" wrapText="false" indent="0" shrinkToFit="false"/>
      <protection locked="true" hidden="false"/>
    </xf>
    <xf numFmtId="164" fontId="18" fillId="4" borderId="2" xfId="0" applyFont="true" applyBorder="true" applyAlignment="true" applyProtection="true">
      <alignment horizontal="left" vertical="center" textRotation="0" wrapText="true" indent="0" shrinkToFit="false"/>
      <protection locked="true" hidden="false"/>
    </xf>
    <xf numFmtId="168" fontId="27" fillId="4" borderId="36" xfId="0" applyFont="true" applyBorder="true" applyAlignment="true" applyProtection="true">
      <alignment horizontal="center" vertical="center" textRotation="0" wrapText="true" indent="0" shrinkToFit="false"/>
      <protection locked="true" hidden="false"/>
    </xf>
    <xf numFmtId="168" fontId="27" fillId="4" borderId="2" xfId="0" applyFont="true" applyBorder="true" applyAlignment="true" applyProtection="true">
      <alignment horizontal="center" vertical="center" textRotation="0" wrapText="true" indent="0" shrinkToFit="false"/>
      <protection locked="true" hidden="false"/>
    </xf>
    <xf numFmtId="164" fontId="18" fillId="4" borderId="0" xfId="0" applyFont="true" applyBorder="true" applyAlignment="true" applyProtection="false">
      <alignment horizontal="left" vertical="center" textRotation="0" wrapText="false" indent="0" shrinkToFit="false"/>
      <protection locked="true" hidden="false"/>
    </xf>
    <xf numFmtId="164" fontId="18" fillId="4" borderId="0" xfId="0" applyFont="true" applyBorder="true" applyAlignment="true" applyProtection="false">
      <alignment horizontal="left" vertical="top" textRotation="0" wrapText="true" indent="0" shrinkToFit="false"/>
      <protection locked="true" hidden="false"/>
    </xf>
    <xf numFmtId="164" fontId="7" fillId="4" borderId="0" xfId="0" applyFont="true" applyBorder="true" applyAlignment="true" applyProtection="false">
      <alignment horizontal="justify" vertical="bottom" textRotation="0" wrapText="false" indent="0" shrinkToFit="false"/>
      <protection locked="true" hidden="false"/>
    </xf>
    <xf numFmtId="164" fontId="8" fillId="4" borderId="0" xfId="33" applyFont="false" applyBorder="false" applyAlignment="false" applyProtection="false">
      <alignment horizontal="general" vertical="bottom" textRotation="0" wrapText="false" indent="0" shrinkToFit="false"/>
      <protection locked="true" hidden="false"/>
    </xf>
    <xf numFmtId="164" fontId="8" fillId="4" borderId="0" xfId="33" applyFont="false" applyBorder="true" applyAlignment="false" applyProtection="false">
      <alignment horizontal="general" vertical="bottom" textRotation="0" wrapText="false" indent="0" shrinkToFit="false"/>
      <protection locked="true" hidden="false"/>
    </xf>
    <xf numFmtId="164" fontId="12" fillId="4" borderId="0" xfId="33" applyFont="true" applyBorder="true" applyAlignment="true" applyProtection="false">
      <alignment horizontal="left" vertical="bottom" textRotation="0" wrapText="true" indent="0" shrinkToFit="false"/>
      <protection locked="true" hidden="false"/>
    </xf>
    <xf numFmtId="164" fontId="7" fillId="4" borderId="0" xfId="36" applyFont="false" applyBorder="true" applyAlignment="true" applyProtection="false">
      <alignment horizontal="general" vertical="bottom" textRotation="0" wrapText="true" indent="0" shrinkToFit="false"/>
      <protection locked="true" hidden="false"/>
    </xf>
    <xf numFmtId="164" fontId="7" fillId="4" borderId="67" xfId="34" applyFont="true" applyBorder="true" applyAlignment="false" applyProtection="false">
      <alignment horizontal="general" vertical="bottom" textRotation="0" wrapText="false" indent="0" shrinkToFit="false"/>
      <protection locked="true" hidden="false"/>
    </xf>
    <xf numFmtId="164" fontId="7" fillId="4" borderId="25" xfId="31" applyFont="true" applyBorder="true" applyAlignment="true" applyProtection="false">
      <alignment horizontal="center" vertical="center" textRotation="0" wrapText="true" indent="0" shrinkToFit="false"/>
      <protection locked="true" hidden="false"/>
    </xf>
    <xf numFmtId="164" fontId="7" fillId="4" borderId="37" xfId="31" applyFont="true" applyBorder="true" applyAlignment="true" applyProtection="false">
      <alignment horizontal="center" vertical="center" textRotation="0" wrapText="true" indent="0" shrinkToFit="false"/>
      <protection locked="true" hidden="false"/>
    </xf>
    <xf numFmtId="164" fontId="11" fillId="4" borderId="4" xfId="34" applyFont="true" applyBorder="true" applyAlignment="true" applyProtection="false">
      <alignment horizontal="general" vertical="bottom" textRotation="0" wrapText="true" indent="0" shrinkToFit="false"/>
      <protection locked="true" hidden="false"/>
    </xf>
    <xf numFmtId="168" fontId="11" fillId="4" borderId="29" xfId="34" applyFont="true" applyBorder="true" applyAlignment="true" applyProtection="false">
      <alignment horizontal="center" vertical="bottom" textRotation="0" wrapText="true" indent="0" shrinkToFit="false"/>
      <protection locked="true" hidden="false"/>
    </xf>
    <xf numFmtId="168" fontId="11" fillId="4" borderId="44" xfId="34" applyFont="true" applyBorder="true" applyAlignment="true" applyProtection="false">
      <alignment horizontal="center" vertical="bottom" textRotation="0" wrapText="true" indent="0" shrinkToFit="false"/>
      <protection locked="true" hidden="false"/>
    </xf>
    <xf numFmtId="164" fontId="11" fillId="4" borderId="16" xfId="34" applyFont="true" applyBorder="true" applyAlignment="false" applyProtection="false">
      <alignment horizontal="general" vertical="bottom" textRotation="0" wrapText="false" indent="0" shrinkToFit="false"/>
      <protection locked="true" hidden="false"/>
    </xf>
    <xf numFmtId="168" fontId="11" fillId="4" borderId="0" xfId="34" applyFont="true" applyBorder="true" applyAlignment="true" applyProtection="false">
      <alignment horizontal="center" vertical="bottom" textRotation="0" wrapText="false" indent="0" shrinkToFit="false"/>
      <protection locked="true" hidden="false"/>
    </xf>
    <xf numFmtId="168" fontId="11" fillId="4" borderId="63" xfId="34" applyFont="true" applyBorder="true" applyAlignment="true" applyProtection="false">
      <alignment horizontal="center" vertical="bottom" textRotation="0" wrapText="false" indent="0" shrinkToFit="false"/>
      <protection locked="true" hidden="false"/>
    </xf>
    <xf numFmtId="164" fontId="18" fillId="4" borderId="16" xfId="34" applyFont="true" applyBorder="true" applyAlignment="true" applyProtection="false">
      <alignment horizontal="left" vertical="bottom" textRotation="0" wrapText="false" indent="1" shrinkToFit="false"/>
      <protection locked="true" hidden="false"/>
    </xf>
    <xf numFmtId="168" fontId="18" fillId="4" borderId="0" xfId="34" applyFont="true" applyBorder="true" applyAlignment="true" applyProtection="false">
      <alignment horizontal="center" vertical="bottom" textRotation="0" wrapText="false" indent="0" shrinkToFit="false"/>
      <protection locked="true" hidden="false"/>
    </xf>
    <xf numFmtId="168" fontId="18" fillId="4" borderId="63" xfId="34" applyFont="true" applyBorder="true" applyAlignment="true" applyProtection="false">
      <alignment horizontal="center" vertical="bottom" textRotation="0" wrapText="false" indent="0" shrinkToFit="false"/>
      <protection locked="true" hidden="false"/>
    </xf>
    <xf numFmtId="164" fontId="11" fillId="4" borderId="68" xfId="34" applyFont="true" applyBorder="true" applyAlignment="false" applyProtection="false">
      <alignment horizontal="general" vertical="bottom" textRotation="0" wrapText="false" indent="0" shrinkToFit="false"/>
      <protection locked="true" hidden="false"/>
    </xf>
    <xf numFmtId="168" fontId="11" fillId="4" borderId="30" xfId="34" applyFont="true" applyBorder="true" applyAlignment="true" applyProtection="false">
      <alignment horizontal="center" vertical="bottom" textRotation="0" wrapText="false" indent="0" shrinkToFit="false"/>
      <protection locked="true" hidden="false"/>
    </xf>
    <xf numFmtId="168" fontId="11" fillId="4" borderId="66" xfId="34" applyFont="true" applyBorder="true" applyAlignment="true" applyProtection="false">
      <alignment horizontal="center" vertical="bottom" textRotation="0" wrapText="false" indent="0" shrinkToFit="false"/>
      <protection locked="true" hidden="false"/>
    </xf>
    <xf numFmtId="164" fontId="11" fillId="4" borderId="68" xfId="34" applyFont="true" applyBorder="true" applyAlignment="true" applyProtection="false">
      <alignment horizontal="general" vertical="bottom" textRotation="0" wrapText="true" indent="0" shrinkToFit="false"/>
      <protection locked="true" hidden="false"/>
    </xf>
    <xf numFmtId="168" fontId="11" fillId="4" borderId="30" xfId="34" applyFont="true" applyBorder="true" applyAlignment="true" applyProtection="false">
      <alignment horizontal="center" vertical="bottom" textRotation="0" wrapText="true" indent="0" shrinkToFit="false"/>
      <protection locked="true" hidden="false"/>
    </xf>
    <xf numFmtId="168" fontId="11" fillId="4" borderId="66" xfId="34" applyFont="true" applyBorder="true" applyAlignment="true" applyProtection="false">
      <alignment horizontal="center" vertical="bottom" textRotation="0" wrapText="true" indent="0" shrinkToFit="false"/>
      <protection locked="true" hidden="false"/>
    </xf>
    <xf numFmtId="164" fontId="7" fillId="4" borderId="16" xfId="0" applyFont="true" applyBorder="true" applyAlignment="true" applyProtection="false">
      <alignment horizontal="left" vertical="bottom" textRotation="0" wrapText="false" indent="1" shrinkToFit="false"/>
      <protection locked="true" hidden="false"/>
    </xf>
    <xf numFmtId="168" fontId="7" fillId="4" borderId="0" xfId="0" applyFont="true" applyBorder="true" applyAlignment="true" applyProtection="false">
      <alignment horizontal="center" vertical="bottom" textRotation="0" wrapText="false" indent="0" shrinkToFit="false"/>
      <protection locked="true" hidden="false"/>
    </xf>
    <xf numFmtId="168" fontId="7" fillId="4" borderId="63" xfId="0" applyFont="true" applyBorder="true" applyAlignment="true" applyProtection="false">
      <alignment horizontal="center" vertical="bottom" textRotation="0" wrapText="false" indent="0" shrinkToFit="false"/>
      <protection locked="true" hidden="false"/>
    </xf>
    <xf numFmtId="164" fontId="7" fillId="4" borderId="3" xfId="0" applyFont="true" applyBorder="true" applyAlignment="true" applyProtection="false">
      <alignment horizontal="left" vertical="bottom" textRotation="0" wrapText="false" indent="1" shrinkToFit="false"/>
      <protection locked="true" hidden="false"/>
    </xf>
    <xf numFmtId="168" fontId="7" fillId="4" borderId="65" xfId="0" applyFont="true" applyBorder="true" applyAlignment="true" applyProtection="false">
      <alignment horizontal="center" vertical="bottom" textRotation="0" wrapText="false" indent="0" shrinkToFit="false"/>
      <protection locked="true" hidden="false"/>
    </xf>
    <xf numFmtId="168" fontId="7" fillId="4" borderId="64" xfId="0" applyFont="true" applyBorder="true" applyAlignment="true" applyProtection="false">
      <alignment horizontal="center" vertical="bottom" textRotation="0" wrapText="false" indent="0" shrinkToFit="false"/>
      <protection locked="true" hidden="false"/>
    </xf>
    <xf numFmtId="164" fontId="11" fillId="4" borderId="69" xfId="0" applyFont="true" applyBorder="true" applyAlignment="true" applyProtection="false">
      <alignment horizontal="left" vertical="bottom" textRotation="0" wrapText="false" indent="0" shrinkToFit="false"/>
      <protection locked="true" hidden="false"/>
    </xf>
    <xf numFmtId="168" fontId="11" fillId="4" borderId="70" xfId="0" applyFont="true" applyBorder="true" applyAlignment="true" applyProtection="false">
      <alignment horizontal="center" vertical="bottom" textRotation="0" wrapText="false" indent="0" shrinkToFit="false"/>
      <protection locked="true" hidden="false"/>
    </xf>
    <xf numFmtId="168" fontId="11" fillId="4" borderId="53" xfId="0" applyFont="true" applyBorder="true" applyAlignment="true" applyProtection="false">
      <alignment horizontal="center" vertical="bottom" textRotation="0" wrapText="false" indent="0" shrinkToFit="false"/>
      <protection locked="true" hidden="false"/>
    </xf>
    <xf numFmtId="168" fontId="11" fillId="4" borderId="30" xfId="0" applyFont="true" applyBorder="true" applyAlignment="true" applyProtection="false">
      <alignment horizontal="center" vertical="bottom" textRotation="0" wrapText="false" indent="0" shrinkToFit="false"/>
      <protection locked="true" hidden="false"/>
    </xf>
    <xf numFmtId="164" fontId="8" fillId="4" borderId="25" xfId="33" applyFont="false" applyBorder="true" applyAlignment="false" applyProtection="false">
      <alignment horizontal="general" vertical="bottom" textRotation="0" wrapText="false" indent="0" shrinkToFit="false"/>
      <protection locked="true" hidden="false"/>
    </xf>
    <xf numFmtId="164" fontId="18" fillId="4" borderId="0" xfId="32" applyFont="true" applyBorder="true" applyAlignment="true" applyProtection="false">
      <alignment horizontal="justify" vertical="center" textRotation="0" wrapText="true" indent="0" shrinkToFit="false"/>
      <protection locked="true" hidden="false"/>
    </xf>
    <xf numFmtId="164" fontId="7" fillId="4" borderId="0" xfId="32" applyFont="true" applyBorder="true" applyAlignment="true" applyProtection="false">
      <alignment horizontal="justify" vertical="bottom" textRotation="0" wrapText="true" indent="0" shrinkToFit="false"/>
      <protection locked="true" hidden="false"/>
    </xf>
    <xf numFmtId="164" fontId="24" fillId="4" borderId="0" xfId="0" applyFont="true" applyBorder="false" applyAlignment="false" applyProtection="false">
      <alignment horizontal="general" vertical="bottom" textRotation="0" wrapText="false" indent="0" shrinkToFit="false"/>
      <protection locked="true" hidden="false"/>
    </xf>
    <xf numFmtId="164" fontId="27" fillId="4" borderId="0" xfId="0" applyFont="true" applyBorder="false" applyAlignment="false" applyProtection="false">
      <alignment horizontal="general" vertical="bottom" textRotation="0" wrapText="false" indent="0" shrinkToFit="false"/>
      <protection locked="true" hidden="false"/>
    </xf>
    <xf numFmtId="164" fontId="38" fillId="4" borderId="0" xfId="0" applyFont="true" applyBorder="false" applyAlignment="false" applyProtection="false">
      <alignment horizontal="general" vertical="bottom" textRotation="0" wrapText="false" indent="0" shrinkToFit="false"/>
      <protection locked="true" hidden="false"/>
    </xf>
    <xf numFmtId="164" fontId="38" fillId="0" borderId="0" xfId="0" applyFont="true" applyBorder="false" applyAlignment="false" applyProtection="false">
      <alignment horizontal="general" vertical="bottom" textRotation="0" wrapText="false" indent="0" shrinkToFit="false"/>
      <protection locked="true" hidden="false"/>
    </xf>
    <xf numFmtId="164" fontId="38" fillId="4" borderId="0" xfId="0" applyFont="true" applyBorder="false" applyAlignment="true" applyProtection="false">
      <alignment horizontal="left" vertical="top" textRotation="0" wrapText="false" indent="0" shrinkToFit="false"/>
      <protection locked="true" hidden="false"/>
    </xf>
    <xf numFmtId="164" fontId="12" fillId="4" borderId="10" xfId="0" applyFont="true" applyBorder="true" applyAlignment="true" applyProtection="false">
      <alignment horizontal="center" vertical="top" textRotation="0" wrapText="true" indent="0" shrinkToFit="false"/>
      <protection locked="true" hidden="false"/>
    </xf>
    <xf numFmtId="164" fontId="38" fillId="4" borderId="10" xfId="0" applyFont="true" applyBorder="true" applyAlignment="true" applyProtection="false">
      <alignment horizontal="left" vertical="top" textRotation="0" wrapText="true" indent="0" shrinkToFit="false"/>
      <protection locked="true" hidden="false"/>
    </xf>
    <xf numFmtId="168" fontId="38" fillId="4" borderId="10" xfId="0" applyFont="true" applyBorder="true" applyAlignment="false" applyProtection="false">
      <alignment horizontal="general" vertical="bottom" textRotation="0" wrapText="false" indent="0" shrinkToFit="false"/>
      <protection locked="true" hidden="false"/>
    </xf>
    <xf numFmtId="164" fontId="25" fillId="4"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38" fillId="0" borderId="24" xfId="0" applyFont="true" applyBorder="true" applyAlignment="true" applyProtection="false">
      <alignment horizontal="left" vertical="top" textRotation="0" wrapText="true" indent="0" shrinkToFit="false"/>
      <protection locked="true" hidden="false"/>
    </xf>
    <xf numFmtId="164" fontId="38" fillId="0" borderId="26" xfId="0" applyFont="true" applyBorder="true" applyAlignment="true" applyProtection="false">
      <alignment horizontal="center" vertical="top" textRotation="0" wrapText="true" indent="0" shrinkToFit="false"/>
      <protection locked="true" hidden="false"/>
    </xf>
    <xf numFmtId="164" fontId="38" fillId="0" borderId="26" xfId="0" applyFont="true" applyBorder="true" applyAlignment="true" applyProtection="false">
      <alignment horizontal="left" vertical="top" textRotation="0" wrapText="true" indent="0" shrinkToFit="false"/>
      <protection locked="true" hidden="false"/>
    </xf>
    <xf numFmtId="164" fontId="38" fillId="0" borderId="28" xfId="0" applyFont="true" applyBorder="true" applyAlignment="false" applyProtection="false">
      <alignment horizontal="general" vertical="bottom" textRotation="0" wrapText="false" indent="0" shrinkToFit="false"/>
      <protection locked="true" hidden="false"/>
    </xf>
    <xf numFmtId="164" fontId="38" fillId="0" borderId="44" xfId="0" applyFont="true" applyBorder="true" applyAlignment="true" applyProtection="false">
      <alignment horizontal="general" vertical="bottom" textRotation="0" wrapText="true" indent="0" shrinkToFit="false"/>
      <protection locked="true" hidden="false"/>
    </xf>
    <xf numFmtId="164" fontId="38" fillId="0" borderId="44" xfId="0" applyFont="true" applyBorder="true" applyAlignment="false" applyProtection="false">
      <alignment horizontal="general" vertical="bottom" textRotation="0" wrapText="false" indent="0" shrinkToFit="false"/>
      <protection locked="true" hidden="false"/>
    </xf>
    <xf numFmtId="164" fontId="12" fillId="0" borderId="31" xfId="0" applyFont="true" applyBorder="true" applyAlignment="false" applyProtection="false">
      <alignment horizontal="general" vertical="bottom" textRotation="0" wrapText="false" indent="0" shrinkToFit="false"/>
      <protection locked="true" hidden="false"/>
    </xf>
    <xf numFmtId="180" fontId="12" fillId="0" borderId="32" xfId="15" applyFont="true" applyBorder="true" applyAlignment="true" applyProtection="true">
      <alignment horizontal="general" vertical="bottom" textRotation="0" wrapText="false" indent="0" shrinkToFit="false"/>
      <protection locked="true" hidden="false"/>
    </xf>
    <xf numFmtId="168" fontId="12" fillId="0" borderId="66" xfId="0" applyFont="true" applyBorder="true" applyAlignment="false" applyProtection="false">
      <alignment horizontal="general" vertical="bottom" textRotation="0" wrapText="false" indent="0" shrinkToFit="false"/>
      <protection locked="true" hidden="false"/>
    </xf>
    <xf numFmtId="168" fontId="12" fillId="0" borderId="32" xfId="0" applyFont="true" applyBorder="true" applyAlignment="false" applyProtection="false">
      <alignment horizontal="general" vertical="bottom" textRotation="0" wrapText="false" indent="0" shrinkToFit="false"/>
      <protection locked="true" hidden="false"/>
    </xf>
    <xf numFmtId="164" fontId="12" fillId="0" borderId="33" xfId="0" applyFont="true" applyBorder="true" applyAlignment="false" applyProtection="false">
      <alignment horizontal="general" vertical="bottom" textRotation="0" wrapText="false" indent="0" shrinkToFit="false"/>
      <protection locked="true" hidden="false"/>
    </xf>
    <xf numFmtId="180" fontId="12" fillId="0" borderId="34" xfId="15" applyFont="true" applyBorder="true" applyAlignment="true" applyProtection="true">
      <alignment horizontal="general" vertical="bottom" textRotation="0" wrapText="false" indent="0" shrinkToFit="false"/>
      <protection locked="true" hidden="false"/>
    </xf>
    <xf numFmtId="168" fontId="12" fillId="0" borderId="63" xfId="0" applyFont="true" applyBorder="true" applyAlignment="false" applyProtection="false">
      <alignment horizontal="general" vertical="bottom" textRotation="0" wrapText="false" indent="0" shrinkToFit="false"/>
      <protection locked="true" hidden="false"/>
    </xf>
    <xf numFmtId="168" fontId="12" fillId="0" borderId="34" xfId="0" applyFont="true" applyBorder="true" applyAlignment="false" applyProtection="false">
      <alignment horizontal="general" vertical="bottom" textRotation="0" wrapText="false" indent="0" shrinkToFit="false"/>
      <protection locked="true" hidden="false"/>
    </xf>
    <xf numFmtId="164" fontId="12" fillId="0" borderId="24" xfId="0" applyFont="true" applyBorder="true" applyAlignment="false" applyProtection="false">
      <alignment horizontal="general" vertical="bottom" textRotation="0" wrapText="false" indent="0" shrinkToFit="false"/>
      <protection locked="true" hidden="false"/>
    </xf>
    <xf numFmtId="180" fontId="12" fillId="0" borderId="42" xfId="15" applyFont="true" applyBorder="true" applyAlignment="true" applyProtection="true">
      <alignment horizontal="general" vertical="bottom" textRotation="0" wrapText="false" indent="0" shrinkToFit="false"/>
      <protection locked="true" hidden="false"/>
    </xf>
    <xf numFmtId="168" fontId="12" fillId="0" borderId="64" xfId="0" applyFont="true" applyBorder="true" applyAlignment="false" applyProtection="false">
      <alignment horizontal="general" vertical="bottom" textRotation="0" wrapText="false" indent="0" shrinkToFit="false"/>
      <protection locked="true" hidden="false"/>
    </xf>
    <xf numFmtId="168" fontId="12" fillId="0" borderId="42" xfId="0" applyFont="true" applyBorder="true" applyAlignment="false" applyProtection="false">
      <alignment horizontal="general" vertical="bottom" textRotation="0" wrapText="false" indent="0" shrinkToFit="false"/>
      <protection locked="true" hidden="false"/>
    </xf>
    <xf numFmtId="164" fontId="38" fillId="0" borderId="33" xfId="0" applyFont="true" applyBorder="true" applyAlignment="true" applyProtection="false">
      <alignment horizontal="left" vertical="bottom" textRotation="0" wrapText="false" indent="1" shrinkToFit="false"/>
      <protection locked="true" hidden="false"/>
    </xf>
    <xf numFmtId="180" fontId="38" fillId="0" borderId="34" xfId="15" applyFont="true" applyBorder="true" applyAlignment="true" applyProtection="true">
      <alignment horizontal="general" vertical="bottom" textRotation="0" wrapText="false" indent="0" shrinkToFit="false"/>
      <protection locked="true" hidden="false"/>
    </xf>
    <xf numFmtId="168" fontId="38" fillId="0" borderId="63" xfId="0" applyFont="true" applyBorder="true" applyAlignment="false" applyProtection="false">
      <alignment horizontal="general" vertical="bottom" textRotation="0" wrapText="false" indent="0" shrinkToFit="false"/>
      <protection locked="true" hidden="false"/>
    </xf>
    <xf numFmtId="168" fontId="38" fillId="0" borderId="34" xfId="0" applyFont="true" applyBorder="true" applyAlignment="false" applyProtection="false">
      <alignment horizontal="general" vertical="bottom" textRotation="0" wrapText="false" indent="0" shrinkToFit="false"/>
      <protection locked="true" hidden="false"/>
    </xf>
    <xf numFmtId="164" fontId="38" fillId="0" borderId="24" xfId="0" applyFont="true" applyBorder="true" applyAlignment="true" applyProtection="false">
      <alignment horizontal="left" vertical="bottom" textRotation="0" wrapText="false" indent="1" shrinkToFit="false"/>
      <protection locked="true" hidden="false"/>
    </xf>
    <xf numFmtId="180" fontId="38" fillId="0" borderId="42" xfId="15" applyFont="true" applyBorder="true" applyAlignment="true" applyProtection="true">
      <alignment horizontal="general" vertical="bottom" textRotation="0" wrapText="false" indent="0" shrinkToFit="false"/>
      <protection locked="true" hidden="false"/>
    </xf>
    <xf numFmtId="168" fontId="38" fillId="0" borderId="64" xfId="0" applyFont="true" applyBorder="true" applyAlignment="false" applyProtection="false">
      <alignment horizontal="general" vertical="bottom" textRotation="0" wrapText="false" indent="0" shrinkToFit="false"/>
      <protection locked="true" hidden="false"/>
    </xf>
    <xf numFmtId="168" fontId="38" fillId="0" borderId="42" xfId="0" applyFont="true" applyBorder="true" applyAlignment="false" applyProtection="false">
      <alignment horizontal="general" vertical="bottom" textRotation="0" wrapText="false" indent="0" shrinkToFit="false"/>
      <protection locked="true" hidden="false"/>
    </xf>
    <xf numFmtId="164" fontId="12" fillId="0" borderId="35" xfId="0" applyFont="true" applyBorder="true" applyAlignment="false" applyProtection="false">
      <alignment horizontal="general" vertical="bottom" textRotation="0" wrapText="false" indent="0" shrinkToFit="false"/>
      <protection locked="true" hidden="false"/>
    </xf>
    <xf numFmtId="180" fontId="12" fillId="0" borderId="36" xfId="15" applyFont="true" applyBorder="true" applyAlignment="true" applyProtection="true">
      <alignment horizontal="general" vertical="bottom" textRotation="0" wrapText="false" indent="0" shrinkToFit="false"/>
      <protection locked="true" hidden="false"/>
    </xf>
    <xf numFmtId="168" fontId="12" fillId="0" borderId="55" xfId="0" applyFont="true" applyBorder="true" applyAlignment="false" applyProtection="false">
      <alignment horizontal="general" vertical="bottom" textRotation="0" wrapText="false" indent="0" shrinkToFit="false"/>
      <protection locked="true" hidden="false"/>
    </xf>
    <xf numFmtId="168" fontId="12" fillId="0" borderId="36" xfId="0" applyFont="true" applyBorder="true" applyAlignment="false" applyProtection="false">
      <alignment horizontal="general" vertical="bottom" textRotation="0" wrapText="false" indent="0" shrinkToFit="false"/>
      <protection locked="true" hidden="false"/>
    </xf>
    <xf numFmtId="168" fontId="12" fillId="6" borderId="64" xfId="0" applyFont="true" applyBorder="true" applyAlignment="false" applyProtection="false">
      <alignment horizontal="general" vertical="bottom" textRotation="0" wrapText="fals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center" textRotation="0" wrapText="true" indent="0" shrinkToFit="false"/>
      <protection locked="true" hidden="false"/>
    </xf>
    <xf numFmtId="164" fontId="12" fillId="4" borderId="0" xfId="0" applyFont="true" applyBorder="true" applyAlignment="true" applyProtection="false">
      <alignment horizontal="left" vertical="bottom" textRotation="0" wrapText="true" indent="0" shrinkToFit="false"/>
      <protection locked="true" hidden="false"/>
    </xf>
    <xf numFmtId="164" fontId="38" fillId="4" borderId="0" xfId="0" applyFont="true" applyBorder="false" applyAlignment="true" applyProtection="false">
      <alignment horizontal="left" vertical="bottom" textRotation="0" wrapText="false" indent="0" shrinkToFit="false"/>
      <protection locked="true" hidden="false"/>
    </xf>
    <xf numFmtId="164" fontId="18" fillId="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12" fillId="4"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81" fontId="8" fillId="4" borderId="0" xfId="0" applyFont="true" applyBorder="false" applyAlignment="false" applyProtection="false">
      <alignment horizontal="general" vertical="bottom" textRotation="0" wrapText="false" indent="0" shrinkToFit="false"/>
      <protection locked="true" hidden="false"/>
    </xf>
    <xf numFmtId="164" fontId="18" fillId="4" borderId="0" xfId="0" applyFont="true" applyBorder="true" applyAlignment="true" applyProtection="false">
      <alignment horizontal="left" vertical="bottom" textRotation="0" wrapText="false" indent="0" shrinkToFit="false"/>
      <protection locked="true" hidden="false"/>
    </xf>
    <xf numFmtId="181" fontId="16" fillId="4" borderId="71" xfId="0" applyFont="true" applyBorder="true" applyAlignment="true" applyProtection="false">
      <alignment horizontal="general" vertical="top" textRotation="0" wrapText="true" indent="0" shrinkToFit="false"/>
      <protection locked="true" hidden="false"/>
    </xf>
    <xf numFmtId="181" fontId="16" fillId="4" borderId="10" xfId="0" applyFont="true" applyBorder="true" applyAlignment="true" applyProtection="false">
      <alignment horizontal="center" vertical="top" textRotation="0" wrapText="true" indent="0" shrinkToFit="false"/>
      <protection locked="true" hidden="false"/>
    </xf>
    <xf numFmtId="181" fontId="16" fillId="4" borderId="14" xfId="0" applyFont="true" applyBorder="true" applyAlignment="true" applyProtection="false">
      <alignment horizontal="center" vertical="top" textRotation="0" wrapText="true" indent="0" shrinkToFit="false"/>
      <protection locked="true" hidden="false"/>
    </xf>
    <xf numFmtId="181" fontId="8" fillId="4" borderId="72" xfId="0" applyFont="true" applyBorder="true" applyAlignment="true" applyProtection="false">
      <alignment horizontal="general" vertical="bottom" textRotation="0" wrapText="false" indent="0" shrinkToFit="false"/>
      <protection locked="true" hidden="false"/>
    </xf>
    <xf numFmtId="181" fontId="16" fillId="4" borderId="27" xfId="0" applyFont="true" applyBorder="true" applyAlignment="true" applyProtection="false">
      <alignment horizontal="general" vertical="top" textRotation="0" wrapText="true" indent="0" shrinkToFit="false"/>
      <protection locked="true" hidden="false"/>
    </xf>
    <xf numFmtId="181" fontId="8" fillId="4" borderId="26" xfId="0" applyFont="true" applyBorder="true" applyAlignment="true" applyProtection="false">
      <alignment horizontal="general" vertical="bottom" textRotation="0" wrapText="false" indent="0" shrinkToFit="false"/>
      <protection locked="true" hidden="false"/>
    </xf>
    <xf numFmtId="181" fontId="16" fillId="4" borderId="73" xfId="0" applyFont="true" applyBorder="true" applyAlignment="true" applyProtection="false">
      <alignment horizontal="center" vertical="top" textRotation="0" wrapText="true" indent="0" shrinkToFit="false"/>
      <protection locked="true" hidden="false"/>
    </xf>
    <xf numFmtId="182" fontId="8" fillId="4" borderId="10" xfId="0" applyFont="true" applyBorder="true" applyAlignment="true" applyProtection="false">
      <alignment horizontal="general" vertical="top" textRotation="0" wrapText="true" indent="0" shrinkToFit="false"/>
      <protection locked="true" hidden="false"/>
    </xf>
    <xf numFmtId="181" fontId="8" fillId="4" borderId="10" xfId="0" applyFont="true" applyBorder="true" applyAlignment="true" applyProtection="false">
      <alignment horizontal="general" vertical="top" textRotation="0" wrapText="true" indent="0" shrinkToFit="false"/>
      <protection locked="true" hidden="false"/>
    </xf>
    <xf numFmtId="182" fontId="8" fillId="4" borderId="0" xfId="0" applyFont="true" applyBorder="false" applyAlignment="false" applyProtection="false">
      <alignment horizontal="general" vertical="bottom" textRotation="0" wrapText="false" indent="0" shrinkToFit="false"/>
      <protection locked="true" hidden="false"/>
    </xf>
    <xf numFmtId="172" fontId="18" fillId="4" borderId="0" xfId="29" applyFont="true" applyBorder="false" applyAlignment="false" applyProtection="false">
      <alignment horizontal="general" vertical="bottom" textRotation="0" wrapText="false" indent="0" shrinkToFit="false"/>
      <protection locked="true" hidden="false"/>
    </xf>
    <xf numFmtId="164" fontId="47" fillId="4" borderId="0" xfId="30" applyFont="true" applyBorder="false" applyAlignment="false" applyProtection="false">
      <alignment horizontal="general" vertical="bottom" textRotation="0" wrapText="false" indent="0" shrinkToFit="false"/>
      <protection locked="true" hidden="false"/>
    </xf>
    <xf numFmtId="172" fontId="8" fillId="4" borderId="0" xfId="0" applyFont="true" applyBorder="false" applyAlignment="false" applyProtection="false">
      <alignment horizontal="general" vertical="bottom" textRotation="0" wrapText="false" indent="0" shrinkToFit="false"/>
      <protection locked="true" hidden="false"/>
    </xf>
    <xf numFmtId="164" fontId="12" fillId="4" borderId="0" xfId="0" applyFont="true" applyBorder="false" applyAlignment="true" applyProtection="false">
      <alignment horizontal="general" vertical="center" textRotation="0" wrapText="false" indent="0" shrinkToFit="false"/>
      <protection locked="true" hidden="false"/>
    </xf>
    <xf numFmtId="164" fontId="0" fillId="4" borderId="0" xfId="0" applyFont="false" applyBorder="false" applyAlignment="true" applyProtection="false">
      <alignment horizontal="general" vertical="bottom" textRotation="0" wrapText="false" indent="0" shrinkToFit="false"/>
      <protection locked="true" hidden="false"/>
    </xf>
    <xf numFmtId="164" fontId="48" fillId="4" borderId="30" xfId="0" applyFont="true" applyBorder="true" applyAlignment="false" applyProtection="false">
      <alignment horizontal="general" vertical="bottom" textRotation="0" wrapText="false" indent="0" shrinkToFit="false"/>
      <protection locked="true" hidden="false"/>
    </xf>
    <xf numFmtId="164" fontId="48" fillId="4" borderId="10" xfId="0" applyFont="true" applyBorder="true" applyAlignment="true" applyProtection="false">
      <alignment horizontal="center" vertical="bottom" textRotation="0" wrapText="false" indent="0" shrinkToFit="false"/>
      <protection locked="true" hidden="false"/>
    </xf>
    <xf numFmtId="164" fontId="48" fillId="4" borderId="29" xfId="0" applyFont="true" applyBorder="true" applyAlignment="true" applyProtection="false">
      <alignment horizontal="center" vertical="bottom" textRotation="0" wrapText="false" indent="0" shrinkToFit="false"/>
      <protection locked="true" hidden="false"/>
    </xf>
    <xf numFmtId="164" fontId="16" fillId="4" borderId="63" xfId="0" applyFont="true" applyBorder="true" applyAlignment="true" applyProtection="true">
      <alignment horizontal="center" vertical="center" textRotation="0" wrapText="true" indent="0" shrinkToFit="false"/>
      <protection locked="true" hidden="false"/>
    </xf>
    <xf numFmtId="164" fontId="8" fillId="4" borderId="28" xfId="0" applyFont="true" applyBorder="true" applyAlignment="true" applyProtection="true">
      <alignment horizontal="center" vertical="center" textRotation="0" wrapText="true" indent="0" shrinkToFit="false"/>
      <protection locked="true" hidden="false"/>
    </xf>
    <xf numFmtId="164" fontId="8" fillId="4" borderId="29" xfId="0" applyFont="true" applyBorder="true" applyAlignment="true" applyProtection="true">
      <alignment horizontal="center" vertical="center" textRotation="0" wrapText="true" indent="0" shrinkToFit="false"/>
      <protection locked="true" hidden="false"/>
    </xf>
    <xf numFmtId="164" fontId="8" fillId="4" borderId="66" xfId="0" applyFont="true" applyBorder="true" applyAlignment="true" applyProtection="true">
      <alignment horizontal="left" vertical="center" textRotation="0" wrapText="true" indent="0" shrinkToFit="false"/>
      <protection locked="true" hidden="false"/>
    </xf>
    <xf numFmtId="169" fontId="8" fillId="4" borderId="34" xfId="0" applyFont="true" applyBorder="true" applyAlignment="true" applyProtection="true">
      <alignment horizontal="general" vertical="center" textRotation="0" wrapText="true" indent="0" shrinkToFit="false"/>
      <protection locked="true" hidden="false"/>
    </xf>
    <xf numFmtId="169" fontId="8" fillId="4" borderId="0" xfId="0" applyFont="true" applyBorder="true" applyAlignment="true" applyProtection="true">
      <alignment horizontal="general" vertical="center" textRotation="0" wrapText="true" indent="0" shrinkToFit="false"/>
      <protection locked="true" hidden="false"/>
    </xf>
    <xf numFmtId="169" fontId="8" fillId="4" borderId="32" xfId="0" applyFont="true" applyBorder="true" applyAlignment="true" applyProtection="true">
      <alignment horizontal="general" vertical="center" textRotation="0" wrapText="true" indent="0" shrinkToFit="false"/>
      <protection locked="true" hidden="false"/>
    </xf>
    <xf numFmtId="169" fontId="8" fillId="4" borderId="30" xfId="0" applyFont="true" applyBorder="true" applyAlignment="true" applyProtection="true">
      <alignment horizontal="general" vertical="center" textRotation="0" wrapText="true" indent="0" shrinkToFit="false"/>
      <protection locked="true" hidden="false"/>
    </xf>
    <xf numFmtId="164" fontId="8" fillId="4" borderId="0" xfId="0" applyFont="true" applyBorder="true" applyAlignment="true" applyProtection="true">
      <alignment horizontal="left" vertical="center" textRotation="0" wrapText="true" indent="1" shrinkToFit="false"/>
      <protection locked="true" hidden="false"/>
    </xf>
    <xf numFmtId="164" fontId="8" fillId="4" borderId="0" xfId="0" applyFont="true" applyBorder="true" applyAlignment="true" applyProtection="true">
      <alignment horizontal="left" vertical="center" textRotation="0" wrapText="true" indent="0" shrinkToFit="false"/>
      <protection locked="true" hidden="false"/>
    </xf>
    <xf numFmtId="169" fontId="8" fillId="4" borderId="42" xfId="0" applyFont="true" applyBorder="true" applyAlignment="true" applyProtection="true">
      <alignment horizontal="general" vertical="center" textRotation="0" wrapText="true" indent="0" shrinkToFit="false"/>
      <protection locked="true" hidden="false"/>
    </xf>
    <xf numFmtId="169" fontId="8" fillId="4" borderId="65" xfId="0" applyFont="true" applyBorder="true" applyAlignment="true" applyProtection="true">
      <alignment horizontal="general" vertical="center" textRotation="0" wrapText="true" indent="0" shrinkToFit="false"/>
      <protection locked="true" hidden="false"/>
    </xf>
    <xf numFmtId="164" fontId="16" fillId="4" borderId="29" xfId="0" applyFont="true" applyBorder="true" applyAlignment="true" applyProtection="true">
      <alignment horizontal="left" vertical="center" textRotation="0" wrapText="true" indent="0" shrinkToFit="false"/>
      <protection locked="true" hidden="false"/>
    </xf>
    <xf numFmtId="169" fontId="16" fillId="4" borderId="28" xfId="0" applyFont="true" applyBorder="true" applyAlignment="true" applyProtection="true">
      <alignment horizontal="general" vertical="center" textRotation="0" wrapText="true" indent="0" shrinkToFit="false"/>
      <protection locked="true" hidden="false"/>
    </xf>
    <xf numFmtId="169" fontId="16" fillId="4" borderId="29" xfId="0" applyFont="true" applyBorder="true" applyAlignment="true" applyProtection="true">
      <alignment horizontal="general" vertical="center" textRotation="0" wrapText="true" indent="0" shrinkToFit="false"/>
      <protection locked="true" hidden="false"/>
    </xf>
    <xf numFmtId="164" fontId="16" fillId="4" borderId="0" xfId="0" applyFont="true" applyBorder="true" applyAlignment="true" applyProtection="true">
      <alignment horizontal="left" vertical="center" textRotation="0" wrapText="true" indent="0" shrinkToFit="false"/>
      <protection locked="true" hidden="false"/>
    </xf>
    <xf numFmtId="169" fontId="16" fillId="4" borderId="0" xfId="0" applyFont="true" applyBorder="true" applyAlignment="true" applyProtection="true">
      <alignment horizontal="general" vertical="center" textRotation="0" wrapText="true" indent="0" shrinkToFit="false"/>
      <protection locked="true" hidden="false"/>
    </xf>
    <xf numFmtId="164" fontId="18" fillId="4" borderId="0" xfId="0" applyFont="true" applyBorder="true" applyAlignment="true" applyProtection="true">
      <alignment horizontal="left" vertical="center" textRotation="0" wrapText="false" indent="0" shrinkToFit="false"/>
      <protection locked="true" hidden="false"/>
    </xf>
    <xf numFmtId="164" fontId="49" fillId="6" borderId="0" xfId="0" applyFont="true" applyBorder="true" applyAlignment="true" applyProtection="false">
      <alignment horizontal="left" vertical="top" textRotation="0" wrapText="true" indent="0" shrinkToFit="false"/>
      <protection locked="true" hidden="false"/>
    </xf>
    <xf numFmtId="164" fontId="50" fillId="0" borderId="0" xfId="0" applyFont="true" applyBorder="true" applyAlignment="true" applyProtection="false">
      <alignment horizontal="left" vertical="top" textRotation="0" wrapText="true" indent="0" shrinkToFit="false"/>
      <protection locked="true" hidden="false"/>
    </xf>
    <xf numFmtId="164" fontId="33" fillId="0" borderId="0" xfId="0" applyFont="true" applyBorder="true" applyAlignment="true" applyProtection="false">
      <alignment horizontal="left" vertical="top" textRotation="0" wrapText="false" indent="0" shrinkToFit="false"/>
      <protection locked="true" hidden="false"/>
    </xf>
    <xf numFmtId="164" fontId="49" fillId="0" borderId="0" xfId="0" applyFont="true" applyBorder="true" applyAlignment="true" applyProtection="false">
      <alignment horizontal="left" vertical="top" textRotation="0" wrapText="true" indent="0" shrinkToFit="false"/>
      <protection locked="true" hidden="false"/>
    </xf>
    <xf numFmtId="164" fontId="49" fillId="0" borderId="0" xfId="0" applyFont="true" applyBorder="false" applyAlignment="true" applyProtection="false">
      <alignment horizontal="left" vertical="top" textRotation="0" wrapText="true" indent="0" shrinkToFit="false"/>
      <protection locked="true" hidden="false"/>
    </xf>
    <xf numFmtId="164" fontId="8" fillId="0" borderId="10" xfId="28" applyFont="false" applyBorder="true" applyAlignment="false" applyProtection="false">
      <alignment horizontal="general" vertical="bottom" textRotation="0" wrapText="false" indent="0" shrinkToFit="false"/>
      <protection locked="true" hidden="false"/>
    </xf>
    <xf numFmtId="164" fontId="16" fillId="0" borderId="10" xfId="28" applyFont="true" applyBorder="true" applyAlignment="true" applyProtection="false">
      <alignment horizontal="center" vertical="bottom" textRotation="0" wrapText="false" indent="0" shrinkToFit="false"/>
      <protection locked="true" hidden="false"/>
    </xf>
    <xf numFmtId="164" fontId="16" fillId="0" borderId="24" xfId="28" applyFont="true" applyBorder="true" applyAlignment="true" applyProtection="false">
      <alignment horizontal="general" vertical="center" textRotation="0" wrapText="true" indent="0" shrinkToFit="false"/>
      <protection locked="true" hidden="false"/>
    </xf>
    <xf numFmtId="164" fontId="16" fillId="0" borderId="24" xfId="28" applyFont="true" applyBorder="true" applyAlignment="false" applyProtection="false">
      <alignment horizontal="general" vertical="bottom" textRotation="0" wrapText="false" indent="0" shrinkToFit="false"/>
      <protection locked="true" hidden="false"/>
    </xf>
    <xf numFmtId="169" fontId="8" fillId="4" borderId="24" xfId="28" applyFont="false" applyBorder="true" applyAlignment="false" applyProtection="false">
      <alignment horizontal="general" vertical="bottom" textRotation="0" wrapText="false" indent="0" shrinkToFit="false"/>
      <protection locked="true" hidden="false"/>
    </xf>
    <xf numFmtId="164" fontId="16" fillId="0" borderId="33" xfId="28" applyFont="true" applyBorder="true" applyAlignment="true" applyProtection="false">
      <alignment horizontal="general" vertical="center" textRotation="0" wrapText="true" indent="0" shrinkToFit="false"/>
      <protection locked="true" hidden="false"/>
    </xf>
    <xf numFmtId="164" fontId="16" fillId="0" borderId="33" xfId="28" applyFont="true" applyBorder="true" applyAlignment="false" applyProtection="false">
      <alignment horizontal="general" vertical="bottom" textRotation="0" wrapText="false" indent="0" shrinkToFit="false"/>
      <protection locked="true" hidden="false"/>
    </xf>
    <xf numFmtId="169" fontId="8" fillId="4" borderId="31" xfId="28" applyFont="false" applyBorder="true" applyAlignment="false" applyProtection="false">
      <alignment horizontal="general" vertical="bottom" textRotation="0" wrapText="false" indent="0" shrinkToFit="false"/>
      <protection locked="true" hidden="false"/>
    </xf>
    <xf numFmtId="169" fontId="8" fillId="4" borderId="33" xfId="28" applyFont="false" applyBorder="true" applyAlignment="false" applyProtection="false">
      <alignment horizontal="general" vertical="bottom" textRotation="0" wrapText="false" indent="0" shrinkToFit="false"/>
      <protection locked="true" hidden="false"/>
    </xf>
    <xf numFmtId="164" fontId="16" fillId="0" borderId="10" xfId="28" applyFont="true" applyBorder="true" applyAlignment="true" applyProtection="false">
      <alignment horizontal="general" vertical="center" textRotation="0" wrapText="true" indent="0" shrinkToFit="false"/>
      <protection locked="true" hidden="false"/>
    </xf>
    <xf numFmtId="164" fontId="16" fillId="0" borderId="31" xfId="28" applyFont="true" applyBorder="true" applyAlignment="false" applyProtection="false">
      <alignment horizontal="general" vertical="bottom" textRotation="0" wrapText="false" indent="0" shrinkToFit="false"/>
      <protection locked="true" hidden="false"/>
    </xf>
    <xf numFmtId="164" fontId="16" fillId="0" borderId="24" xfId="28" applyFont="true" applyBorder="tru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50" fillId="0" borderId="0" xfId="0" applyFont="true" applyBorder="true" applyAlignment="true" applyProtection="false">
      <alignment horizontal="left" vertical="top" textRotation="0" wrapText="false" indent="0" shrinkToFit="false"/>
      <protection locked="true" hidden="false"/>
    </xf>
    <xf numFmtId="164" fontId="16" fillId="0" borderId="31" xfId="0" applyFont="true" applyBorder="true" applyAlignment="false" applyProtection="false">
      <alignment horizontal="general" vertical="bottom" textRotation="0" wrapText="false" indent="0" shrinkToFit="false"/>
      <protection locked="true" hidden="false"/>
    </xf>
    <xf numFmtId="164" fontId="16" fillId="0" borderId="31" xfId="0" applyFont="true" applyBorder="true" applyAlignment="true" applyProtection="false">
      <alignment horizontal="center" vertical="bottom" textRotation="0" wrapText="true" indent="0" shrinkToFit="false"/>
      <protection locked="true" hidden="false"/>
    </xf>
    <xf numFmtId="164" fontId="16" fillId="0" borderId="10" xfId="0" applyFont="true" applyBorder="true" applyAlignment="true" applyProtection="false">
      <alignment horizontal="center" vertical="bottom" textRotation="0" wrapText="false" indent="0" shrinkToFit="false"/>
      <protection locked="true" hidden="false"/>
    </xf>
    <xf numFmtId="164" fontId="16" fillId="0" borderId="10" xfId="0" applyFont="true" applyBorder="true" applyAlignment="true" applyProtection="false">
      <alignment horizontal="center" vertical="bottom" textRotation="0" wrapText="true" indent="0" shrinkToFit="false"/>
      <protection locked="true" hidden="false"/>
    </xf>
    <xf numFmtId="164" fontId="0" fillId="0" borderId="33" xfId="0" applyFont="true" applyBorder="true" applyAlignment="true" applyProtection="false">
      <alignment horizontal="right" vertical="bottom" textRotation="0" wrapText="false" indent="0" shrinkToFit="false"/>
      <protection locked="true" hidden="false"/>
    </xf>
    <xf numFmtId="172" fontId="0" fillId="4" borderId="33" xfId="0" applyFont="false" applyBorder="true" applyAlignment="false" applyProtection="false">
      <alignment horizontal="general" vertical="bottom" textRotation="0" wrapText="false" indent="0" shrinkToFit="false"/>
      <protection locked="true" hidden="false"/>
    </xf>
    <xf numFmtId="164" fontId="0" fillId="0" borderId="33" xfId="0" applyFont="tru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true" applyProtection="false">
      <alignment horizontal="right" vertical="bottom" textRotation="0" wrapText="false" indent="0" shrinkToFit="false"/>
      <protection locked="true" hidden="false"/>
    </xf>
    <xf numFmtId="172" fontId="0" fillId="4" borderId="24" xfId="0" applyFont="false" applyBorder="true" applyAlignment="false" applyProtection="false">
      <alignment horizontal="general" vertical="bottom" textRotation="0" wrapText="false" indent="0" shrinkToFit="false"/>
      <protection locked="true" hidden="false"/>
    </xf>
    <xf numFmtId="164" fontId="0" fillId="0" borderId="24" xfId="0" applyFont="true" applyBorder="true" applyAlignment="false" applyProtection="false">
      <alignment horizontal="general" vertical="bottom" textRotation="0" wrapText="false" indent="0" shrinkToFit="false"/>
      <protection locked="true" hidden="false"/>
    </xf>
    <xf numFmtId="164" fontId="38" fillId="0"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true" applyAlignment="false" applyProtection="false">
      <alignment horizontal="general" vertical="bottom" textRotation="0" wrapText="false" indent="0" shrinkToFit="false"/>
      <protection locked="true" hidden="false"/>
    </xf>
    <xf numFmtId="164" fontId="62" fillId="0" borderId="0" xfId="0" applyFont="true" applyBorder="true" applyAlignment="false" applyProtection="false">
      <alignment horizontal="general" vertical="bottom" textRotation="0" wrapText="false" indent="0" shrinkToFit="false"/>
      <protection locked="true" hidden="false"/>
    </xf>
    <xf numFmtId="164" fontId="8" fillId="4" borderId="10" xfId="28" applyFont="false" applyBorder="true" applyAlignment="false" applyProtection="false">
      <alignment horizontal="general" vertical="bottom" textRotation="0" wrapText="false" indent="0" shrinkToFit="false"/>
      <protection locked="true" hidden="false"/>
    </xf>
    <xf numFmtId="164" fontId="16" fillId="4" borderId="10" xfId="28" applyFont="true" applyBorder="true" applyAlignment="true" applyProtection="false">
      <alignment horizontal="center" vertical="bottom" textRotation="0" wrapText="false" indent="0" shrinkToFit="false"/>
      <protection locked="true" hidden="false"/>
    </xf>
    <xf numFmtId="164" fontId="16" fillId="4" borderId="24" xfId="28" applyFont="true" applyBorder="true" applyAlignment="true" applyProtection="false">
      <alignment horizontal="general" vertical="center" textRotation="0" wrapText="true" indent="0" shrinkToFit="false"/>
      <protection locked="true" hidden="false"/>
    </xf>
    <xf numFmtId="164" fontId="16" fillId="4" borderId="24" xfId="28" applyFont="true" applyBorder="true" applyAlignment="false" applyProtection="false">
      <alignment horizontal="general" vertical="bottom" textRotation="0" wrapText="false" indent="0" shrinkToFit="false"/>
      <protection locked="true" hidden="false"/>
    </xf>
    <xf numFmtId="164" fontId="16" fillId="4" borderId="33" xfId="28" applyFont="true" applyBorder="true" applyAlignment="true" applyProtection="false">
      <alignment horizontal="general" vertical="center" textRotation="0" wrapText="true" indent="0" shrinkToFit="false"/>
      <protection locked="true" hidden="false"/>
    </xf>
    <xf numFmtId="164" fontId="16" fillId="4" borderId="33" xfId="28" applyFont="true" applyBorder="true" applyAlignment="false" applyProtection="false">
      <alignment horizontal="general" vertical="bottom" textRotation="0" wrapText="false" indent="0" shrinkToFit="false"/>
      <protection locked="true" hidden="false"/>
    </xf>
    <xf numFmtId="164" fontId="16" fillId="4" borderId="10" xfId="28" applyFont="true" applyBorder="true" applyAlignment="true" applyProtection="false">
      <alignment horizontal="general" vertical="center" textRotation="0" wrapText="true" indent="0" shrinkToFit="false"/>
      <protection locked="true" hidden="false"/>
    </xf>
    <xf numFmtId="164" fontId="16" fillId="4" borderId="31" xfId="28" applyFont="true" applyBorder="true" applyAlignment="false" applyProtection="false">
      <alignment horizontal="general" vertical="bottom" textRotation="0" wrapText="false" indent="0" shrinkToFit="false"/>
      <protection locked="true" hidden="false"/>
    </xf>
    <xf numFmtId="164" fontId="16" fillId="4" borderId="24" xfId="28" applyFont="true" applyBorder="true" applyAlignment="true" applyProtection="false">
      <alignment horizontal="general" vertical="bottom" textRotation="0" wrapText="true" indent="0" shrinkToFit="false"/>
      <protection locked="true" hidden="false"/>
    </xf>
    <xf numFmtId="164" fontId="63" fillId="0" borderId="65" xfId="0" applyFont="true" applyBorder="true" applyAlignment="true" applyProtection="false">
      <alignment horizontal="left" vertical="top" textRotation="0" wrapText="true" indent="0" shrinkToFit="false"/>
      <protection locked="true" hidden="false"/>
    </xf>
    <xf numFmtId="164" fontId="11" fillId="4" borderId="32" xfId="0" applyFont="true" applyBorder="true" applyAlignment="true" applyProtection="false">
      <alignment horizontal="center" vertical="top" textRotation="0" wrapText="false" indent="0" shrinkToFit="false"/>
      <protection locked="true" hidden="false"/>
    </xf>
    <xf numFmtId="164" fontId="11" fillId="4" borderId="31" xfId="0" applyFont="true" applyBorder="true" applyAlignment="true" applyProtection="false">
      <alignment horizontal="center" vertical="center" textRotation="0" wrapText="false" indent="0" shrinkToFit="false"/>
      <protection locked="true" hidden="false"/>
    </xf>
    <xf numFmtId="164" fontId="11" fillId="4" borderId="10" xfId="0" applyFont="true" applyBorder="true" applyAlignment="true" applyProtection="false">
      <alignment horizontal="center" vertical="bottom" textRotation="0" wrapText="false" indent="0" shrinkToFit="false"/>
      <protection locked="true" hidden="false"/>
    </xf>
    <xf numFmtId="164" fontId="11" fillId="4" borderId="44" xfId="0" applyFont="true" applyBorder="true" applyAlignment="true" applyProtection="false">
      <alignment horizontal="center" vertical="bottom" textRotation="0" wrapText="false" indent="0" shrinkToFit="false"/>
      <protection locked="true" hidden="false"/>
    </xf>
    <xf numFmtId="164" fontId="11" fillId="4" borderId="10" xfId="0" applyFont="true" applyBorder="true" applyAlignment="true" applyProtection="false">
      <alignment horizontal="left" vertical="top" textRotation="0" wrapText="false" indent="0" shrinkToFit="false"/>
      <protection locked="true" hidden="false"/>
    </xf>
    <xf numFmtId="164" fontId="7" fillId="4" borderId="10" xfId="0" applyFont="true" applyBorder="true" applyAlignment="true" applyProtection="false">
      <alignment horizontal="left" vertical="top" textRotation="0" wrapText="false" indent="0" shrinkToFit="false"/>
      <protection locked="true" hidden="false"/>
    </xf>
    <xf numFmtId="180" fontId="25" fillId="4" borderId="74" xfId="15" applyFont="true" applyBorder="true" applyAlignment="true" applyProtection="true">
      <alignment horizontal="center" vertical="center" textRotation="0" wrapText="true" indent="0" shrinkToFit="false"/>
      <protection locked="true" hidden="false"/>
    </xf>
    <xf numFmtId="180" fontId="25" fillId="4" borderId="75" xfId="15" applyFont="true" applyBorder="true" applyAlignment="true" applyProtection="true">
      <alignment horizontal="center" vertical="center" textRotation="0" wrapText="true" indent="0" shrinkToFit="false"/>
      <protection locked="true" hidden="false"/>
    </xf>
    <xf numFmtId="180" fontId="25" fillId="4" borderId="76" xfId="15" applyFont="true" applyBorder="true" applyAlignment="true" applyProtection="true">
      <alignment horizontal="center" vertical="center" textRotation="0" wrapText="true" indent="0" shrinkToFit="false"/>
      <protection locked="true" hidden="false"/>
    </xf>
    <xf numFmtId="180" fontId="26" fillId="4" borderId="76" xfId="15" applyFont="true" applyBorder="true" applyAlignment="true" applyProtection="true">
      <alignment horizontal="center" vertical="center" textRotation="0" wrapText="true" indent="0" shrinkToFit="false"/>
      <protection locked="true" hidden="false"/>
    </xf>
    <xf numFmtId="180" fontId="26" fillId="4" borderId="77" xfId="15" applyFont="true" applyBorder="true" applyAlignment="true" applyProtection="true">
      <alignment horizontal="center" vertical="center" textRotation="0" wrapText="true" indent="0" shrinkToFit="false"/>
      <protection locked="true" hidden="false"/>
    </xf>
    <xf numFmtId="164" fontId="11" fillId="4" borderId="31" xfId="0" applyFont="true" applyBorder="true" applyAlignment="true" applyProtection="false">
      <alignment horizontal="left" vertical="top" textRotation="0" wrapText="false" indent="0" shrinkToFit="false"/>
      <protection locked="true" hidden="false"/>
    </xf>
    <xf numFmtId="180" fontId="26" fillId="4" borderId="10" xfId="15" applyFont="true" applyBorder="true" applyAlignment="true" applyProtection="true">
      <alignment horizontal="center" vertical="center" textRotation="0" wrapText="true" indent="0" shrinkToFit="false"/>
      <protection locked="true" hidden="false"/>
    </xf>
    <xf numFmtId="164" fontId="63" fillId="0" borderId="0" xfId="0" applyFont="true" applyBorder="false" applyAlignment="false" applyProtection="false">
      <alignment horizontal="general" vertical="bottom" textRotation="0" wrapText="false" indent="0" shrinkToFit="false"/>
      <protection locked="true" hidden="false"/>
    </xf>
    <xf numFmtId="164" fontId="27" fillId="0" borderId="63" xfId="0" applyFont="true" applyBorder="true" applyAlignment="false" applyProtection="false">
      <alignment horizontal="general"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true" applyAlignment="true" applyProtection="true">
      <alignment horizontal="center" vertical="bottom" textRotation="0" wrapText="true" indent="0" shrinkToFit="false"/>
      <protection locked="true" hidden="false"/>
    </xf>
    <xf numFmtId="164" fontId="26" fillId="0" borderId="10" xfId="0" applyFont="true" applyBorder="true" applyAlignment="true" applyProtection="true">
      <alignment horizontal="center" vertical="bottom" textRotation="0" wrapText="tru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72" fontId="25" fillId="0" borderId="75" xfId="19" applyFont="true" applyBorder="true" applyAlignment="true" applyProtection="true">
      <alignment horizontal="center" vertical="center" textRotation="0" wrapText="true" indent="0" shrinkToFit="false"/>
      <protection locked="true" hidden="false"/>
    </xf>
    <xf numFmtId="172" fontId="25" fillId="0" borderId="10" xfId="19" applyFont="true" applyBorder="true" applyAlignment="true" applyProtection="true">
      <alignment horizontal="center" vertical="center" textRotation="0" wrapText="true" indent="0" shrinkToFit="false"/>
      <protection locked="true" hidden="false"/>
    </xf>
    <xf numFmtId="164" fontId="64" fillId="0" borderId="63" xfId="0" applyFont="true" applyBorder="true" applyAlignment="false" applyProtection="false">
      <alignment horizontal="general" vertical="bottom" textRotation="0" wrapText="false" indent="0" shrinkToFit="false"/>
      <protection locked="true" hidden="false"/>
    </xf>
    <xf numFmtId="164" fontId="64" fillId="0" borderId="0" xfId="0" applyFont="true" applyBorder="false" applyAlignment="false" applyProtection="false">
      <alignment horizontal="general" vertical="bottom" textRotation="0" wrapText="false" indent="0" shrinkToFit="false"/>
      <protection locked="true" hidden="false"/>
    </xf>
    <xf numFmtId="164" fontId="63" fillId="4" borderId="31" xfId="0" applyFont="true" applyBorder="true" applyAlignment="false" applyProtection="false">
      <alignment horizontal="general" vertical="bottom" textRotation="0" wrapText="false" indent="0" shrinkToFit="false"/>
      <protection locked="true" hidden="false"/>
    </xf>
    <xf numFmtId="164" fontId="63" fillId="4" borderId="30" xfId="0" applyFont="true" applyBorder="true" applyAlignment="true" applyProtection="false">
      <alignment horizontal="center" vertical="bottom" textRotation="0" wrapText="false" indent="0" shrinkToFit="false"/>
      <protection locked="true" hidden="false"/>
    </xf>
    <xf numFmtId="164" fontId="63" fillId="4" borderId="66" xfId="0" applyFont="true" applyBorder="true" applyAlignment="true" applyProtection="false">
      <alignment horizontal="center" vertical="bottom" textRotation="0" wrapText="false" indent="0" shrinkToFit="false"/>
      <protection locked="true" hidden="false"/>
    </xf>
    <xf numFmtId="164" fontId="0" fillId="4" borderId="31" xfId="0" applyFont="true" applyBorder="true" applyAlignment="false" applyProtection="false">
      <alignment horizontal="general" vertical="bottom" textRotation="0" wrapText="false" indent="0" shrinkToFit="false"/>
      <protection locked="true" hidden="false"/>
    </xf>
    <xf numFmtId="168" fontId="0" fillId="4" borderId="32" xfId="19" applyFont="true" applyBorder="true" applyAlignment="true" applyProtection="true">
      <alignment horizontal="center" vertical="bottom" textRotation="0" wrapText="false" indent="0" shrinkToFit="false"/>
      <protection locked="true" hidden="false"/>
    </xf>
    <xf numFmtId="168" fontId="0" fillId="4" borderId="30" xfId="19" applyFont="true" applyBorder="true" applyAlignment="true" applyProtection="true">
      <alignment horizontal="center" vertical="bottom" textRotation="0" wrapText="false" indent="0" shrinkToFit="false"/>
      <protection locked="true" hidden="false"/>
    </xf>
    <xf numFmtId="168" fontId="0" fillId="4" borderId="66" xfId="19" applyFont="true" applyBorder="true" applyAlignment="true" applyProtection="true">
      <alignment horizontal="center" vertical="bottom" textRotation="0" wrapText="false" indent="0" shrinkToFit="false"/>
      <protection locked="true" hidden="false"/>
    </xf>
    <xf numFmtId="164" fontId="0" fillId="4" borderId="24" xfId="0" applyFont="true" applyBorder="true" applyAlignment="false" applyProtection="false">
      <alignment horizontal="general" vertical="bottom" textRotation="0" wrapText="false" indent="0" shrinkToFit="false"/>
      <protection locked="true" hidden="false"/>
    </xf>
    <xf numFmtId="168" fontId="0" fillId="4" borderId="42" xfId="19" applyFont="true" applyBorder="true" applyAlignment="true" applyProtection="true">
      <alignment horizontal="center" vertical="bottom" textRotation="0" wrapText="false" indent="0" shrinkToFit="false"/>
      <protection locked="true" hidden="false"/>
    </xf>
    <xf numFmtId="168" fontId="0" fillId="4" borderId="65" xfId="19" applyFont="true" applyBorder="true" applyAlignment="true" applyProtection="true">
      <alignment horizontal="center" vertical="bottom" textRotation="0" wrapText="false" indent="0" shrinkToFit="false"/>
      <protection locked="true" hidden="false"/>
    </xf>
    <xf numFmtId="168" fontId="0" fillId="4" borderId="64" xfId="19" applyFont="true" applyBorder="true" applyAlignment="true" applyProtection="true">
      <alignment horizontal="center" vertical="bottom" textRotation="0" wrapText="false" indent="0" shrinkToFit="false"/>
      <protection locked="true" hidden="false"/>
    </xf>
    <xf numFmtId="164" fontId="0" fillId="4" borderId="33" xfId="0" applyFont="true" applyBorder="true" applyAlignment="false" applyProtection="false">
      <alignment horizontal="general" vertical="bottom" textRotation="0" wrapText="false" indent="0" shrinkToFit="false"/>
      <protection locked="true" hidden="false"/>
    </xf>
    <xf numFmtId="168" fontId="0" fillId="4" borderId="34" xfId="19" applyFont="true" applyBorder="true" applyAlignment="true" applyProtection="true">
      <alignment horizontal="center" vertical="bottom" textRotation="0" wrapText="false" indent="0" shrinkToFit="false"/>
      <protection locked="true" hidden="false"/>
    </xf>
    <xf numFmtId="168" fontId="0" fillId="4" borderId="0" xfId="19" applyFont="true" applyBorder="true" applyAlignment="true" applyProtection="true">
      <alignment horizontal="center" vertical="bottom" textRotation="0" wrapText="false" indent="0" shrinkToFit="false"/>
      <protection locked="true" hidden="false"/>
    </xf>
    <xf numFmtId="168" fontId="0" fillId="4" borderId="63" xfId="19" applyFont="true" applyBorder="true" applyAlignment="true" applyProtection="true">
      <alignment horizontal="center" vertical="bottom" textRotation="0" wrapText="false" indent="0" shrinkToFit="false"/>
      <protection locked="true" hidden="false"/>
    </xf>
  </cellXfs>
  <cellStyles count="4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Date" xfId="20" builtinId="53" customBuiltin="true"/>
    <cellStyle name="DEFINITION" xfId="21" builtinId="53" customBuiltin="true"/>
    <cellStyle name="Euro" xfId="22" builtinId="53" customBuiltin="true"/>
    <cellStyle name="FILET_HAUT" xfId="23" builtinId="53" customBuiltin="true"/>
    <cellStyle name="josette" xfId="24" builtinId="53" customBuiltin="true"/>
    <cellStyle name="Ligne_Bas" xfId="25" builtinId="53" customBuiltin="true"/>
    <cellStyle name="Motif" xfId="26" builtinId="53" customBuiltin="true"/>
    <cellStyle name="Nom_Département" xfId="27" builtinId="53" customBuiltin="true"/>
    <cellStyle name="Normal 2" xfId="28" builtinId="53" customBuiltin="true"/>
    <cellStyle name="Normal_DF annexe 2" xfId="29" builtinId="53" customBuiltin="true"/>
    <cellStyle name="Normal_Pyramides des âges 31-12-2006 Public privé" xfId="30" builtinId="53" customBuiltin="true"/>
    <cellStyle name="Normal_Tab 1-16 1-19 1-18_ 07 mars" xfId="31" builtinId="53" customBuiltin="true"/>
    <cellStyle name="Normal_Tableaux Non-titulaires_Vue d'ensemble n°1.2" xfId="32" builtinId="53" customBuiltin="true"/>
    <cellStyle name="Normal_Vue 1.2 Emploi public_mise en forme 08062010" xfId="33" builtinId="53" customBuiltin="true"/>
    <cellStyle name="Normal_Vue 1.2-partie localisation 3FP-tableaux_Audrey_20080627" xfId="34" builtinId="53" customBuiltin="true"/>
    <cellStyle name="Normal_Vue 1.2-Tabx et graph_20090703-DEF" xfId="35" builtinId="53" customBuiltin="true"/>
    <cellStyle name="Normal_Vue1.1_Emploi_3FP_safiedine" xfId="36" builtinId="53" customBuiltin="true"/>
    <cellStyle name="NOTE01" xfId="37" builtinId="53" customBuiltin="true"/>
    <cellStyle name="REMARQ01" xfId="38" builtinId="53" customBuiltin="true"/>
    <cellStyle name="S/TT_Nom" xfId="39" builtinId="53" customBuiltin="true"/>
    <cellStyle name="Service_+" xfId="40" builtinId="53" customBuiltin="true"/>
    <cellStyle name="SOURSITU" xfId="41" builtinId="53" customBuiltin="true"/>
    <cellStyle name="SOUS TOT" xfId="42" builtinId="53" customBuiltin="true"/>
    <cellStyle name="Sous_Total" xfId="43" builtinId="53" customBuiltin="true"/>
    <cellStyle name="TABL01" xfId="44" builtinId="53" customBuiltin="true"/>
    <cellStyle name="TITCOL01" xfId="45" builtinId="53" customBuiltin="true"/>
    <cellStyle name="TITCOLG1" xfId="46" builtinId="53" customBuiltin="true"/>
    <cellStyle name="TITLIG01" xfId="47" builtinId="53" customBuiltin="true"/>
    <cellStyle name="TITRE01" xfId="48" builtinId="53" customBuiltin="true"/>
    <cellStyle name="TOTAL01" xfId="49" builtinId="53" customBuiltin="true"/>
    <cellStyle name="TOTALG1" xfId="50" builtinId="53" customBuiltin="true"/>
    <cellStyle name="TT_DPT_Corps" xfId="51" builtinId="53" customBuiltin="true"/>
    <cellStyle name="UNITE" xfId="52" builtinId="53" customBuiltin="true"/>
    <cellStyle name="Valeur" xfId="53" builtinId="53" customBuiltin="true"/>
    <cellStyle name="Vide_Département" xfId="54" builtinId="53" customBuiltin="true"/>
    <cellStyle name="Villes" xfId="55"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78787"/>
      <rgbColor rgb="FF9999FF"/>
      <rgbColor rgb="FFC0504D"/>
      <rgbColor rgb="FFF0F0F0"/>
      <rgbColor rgb="FFEFEFF0"/>
      <rgbColor rgb="FF660066"/>
      <rgbColor rgb="FFF79646"/>
      <rgbColor rgb="FF0066CC"/>
      <rgbColor rgb="FFC1D1EC"/>
      <rgbColor rgb="FF000080"/>
      <rgbColor rgb="FFFF00FF"/>
      <rgbColor rgb="FFFFFF00"/>
      <rgbColor rgb="FF00FFFF"/>
      <rgbColor rgb="FF800080"/>
      <rgbColor rgb="FF800000"/>
      <rgbColor rgb="FF008080"/>
      <rgbColor rgb="FF0000FF"/>
      <rgbColor rgb="FF00CCFF"/>
      <rgbColor rgb="FFCCFFFF"/>
      <rgbColor rgb="FFDFDFE0"/>
      <rgbColor rgb="FFFFFF99"/>
      <rgbColor rgb="FFBFBFBF"/>
      <rgbColor rgb="FFFF99CC"/>
      <rgbColor rgb="FFCC99FF"/>
      <rgbColor rgb="FFD9D9D9"/>
      <rgbColor rgb="FF4F81BD"/>
      <rgbColor rgb="FF4BACC6"/>
      <rgbColor rgb="FF99CC00"/>
      <rgbColor rgb="FFFFCC00"/>
      <rgbColor rgb="FFFF9900"/>
      <rgbColor rgb="FFFF6600"/>
      <rgbColor rgb="FF7D5FA0"/>
      <rgbColor rgb="FF9BBB59"/>
      <rgbColor rgb="FF003366"/>
      <rgbColor rgb="FF339966"/>
      <rgbColor rgb="FF003300"/>
      <rgbColor rgb="FF333300"/>
      <rgbColor rgb="FF993300"/>
      <rgbColor rgb="FF8064A2"/>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externalLink" Target="externalLinks/externalLink2.xml"/><Relationship Id="rId33" Type="http://schemas.openxmlformats.org/officeDocument/2006/relationships/externalLink" Target="externalLinks/externalLink3.xml"/><Relationship Id="rId34" Type="http://schemas.openxmlformats.org/officeDocument/2006/relationships/externalLink" Target="externalLinks/externalLink4.xml"/><Relationship Id="rId35" Type="http://schemas.openxmlformats.org/officeDocument/2006/relationships/externalLink" Target="externalLinks/externalLink7.xml"/><Relationship Id="rId36" Type="http://schemas.openxmlformats.org/officeDocument/2006/relationships/externalLink" Target="externalLinks/externalLink8.xml"/><Relationship Id="rId37" Type="http://schemas.openxmlformats.org/officeDocument/2006/relationships/externalLink" Target="externalLinks/externalLink9.xml"/><Relationship Id="rId38" Type="http://schemas.openxmlformats.org/officeDocument/2006/relationships/externalLink" Target="externalLinks/externalLink10.xml"/><Relationship Id="rId39" Type="http://schemas.openxmlformats.org/officeDocument/2006/relationships/externalLink" Target="externalLinks/externalLink11.xml"/><Relationship Id="rId40" Type="http://schemas.openxmlformats.org/officeDocument/2006/relationships/externalLink" Target="externalLinks/externalLink12.xml"/><Relationship Id="rId41" Type="http://schemas.openxmlformats.org/officeDocument/2006/relationships/externalLink" Target="externalLinks/externalLink13.xml"/><Relationship Id="rId42" Type="http://schemas.openxmlformats.org/officeDocument/2006/relationships/externalLink" Target="externalLinks/externalLink16.xml"/><Relationship Id="rId43" Type="http://schemas.openxmlformats.org/officeDocument/2006/relationships/externalLink" Target="externalLinks/externalLink14.xml"/><Relationship Id="rId44" Type="http://schemas.openxmlformats.org/officeDocument/2006/relationships/externalLink" Target="externalLinks/externalLink15.xml"/><Relationship Id="rId45" Type="http://schemas.openxmlformats.org/officeDocument/2006/relationships/externalLink" Target="externalLinks/externalLink17.xml"/><Relationship Id="rId46" Type="http://schemas.openxmlformats.org/officeDocument/2006/relationships/externalLink" Target="externalLinks/externalLink18.xml"/><Relationship Id="rId47" Type="http://schemas.openxmlformats.org/officeDocument/2006/relationships/externalLink" Target="externalLinks/externalLink19.xml"/><Relationship Id="rId48"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392981127311746"/>
          <c:y val="0.468245425188375"/>
          <c:w val="0.240358517957458"/>
          <c:h val="0.433440975959813"/>
        </c:manualLayout>
      </c:layout>
      <c:pieChart>
        <c:varyColors val="1"/>
        <c:ser>
          <c:idx val="0"/>
          <c:order val="0"/>
          <c:spPr>
            <a:solidFill>
              <a:srgbClr val="9999ff"/>
            </a:solidFill>
            <a:ln w="12600">
              <a:solidFill>
                <a:srgbClr val="000000"/>
              </a:solidFill>
              <a:round/>
            </a:ln>
          </c:spPr>
          <c:explosion val="13"/>
          <c:dPt>
            <c:idx val="0"/>
            <c:spPr>
              <a:ln w="12600">
                <a:solidFill>
                  <a:srgbClr val="000000"/>
                </a:solidFill>
                <a:round/>
              </a:ln>
            </c:spPr>
          </c:dPt>
          <c:dPt>
            <c:idx val="1"/>
            <c:spPr>
              <a:ln w="12600">
                <a:solidFill>
                  <a:srgbClr val="000000"/>
                </a:solidFill>
                <a:round/>
              </a:ln>
            </c:spPr>
          </c:dPt>
          <c:dPt>
            <c:idx val="2"/>
            <c:spPr>
              <a:solidFill>
                <a:srgbClr val="ff0000"/>
              </a:solidFill>
              <a:ln w="12600">
                <a:solidFill>
                  <a:srgbClr val="000000"/>
                </a:solidFill>
                <a:round/>
              </a:ln>
            </c:spPr>
          </c:dPt>
          <c:dPt>
            <c:idx val="3"/>
            <c:spPr>
              <a:ln w="12600">
                <a:solidFill>
                  <a:srgbClr val="000000"/>
                </a:solidFill>
                <a:round/>
              </a:ln>
            </c:spPr>
          </c:dPt>
          <c:dPt>
            <c:idx val="4"/>
            <c:spPr>
              <a:ln w="12600">
                <a:solidFill>
                  <a:srgbClr val="000000"/>
                </a:solidFill>
                <a:round/>
              </a:ln>
            </c:spPr>
          </c:dPt>
          <c:dPt>
            <c:idx val="5"/>
            <c:spPr>
              <a:ln w="12600">
                <a:solidFill>
                  <a:srgbClr val="000000"/>
                </a:solidFill>
                <a:round/>
              </a:ln>
            </c:spPr>
          </c:dPt>
          <c:dLbls>
            <c:dLbl>
              <c:idx val="0"/>
              <c:dLblPos val="bestFit"/>
              <c:showLegendKey val="0"/>
              <c:showVal val="0"/>
              <c:showCatName val="1"/>
              <c:showSerName val="0"/>
              <c:showPercent val="1"/>
            </c:dLbl>
            <c:dLbl>
              <c:idx val="1"/>
              <c:dLblPos val="bestFit"/>
              <c:showLegendKey val="0"/>
              <c:showVal val="0"/>
              <c:showCatName val="1"/>
              <c:showSerName val="0"/>
              <c:showPercent val="1"/>
            </c:dLbl>
            <c:dLbl>
              <c:idx val="2"/>
              <c:dLblPos val="bestFit"/>
              <c:showLegendKey val="0"/>
              <c:showVal val="0"/>
              <c:showCatName val="1"/>
              <c:showSerName val="0"/>
              <c:showPercent val="1"/>
            </c:dLbl>
            <c:dLbl>
              <c:idx val="3"/>
              <c:dLblPos val="bestFit"/>
              <c:showLegendKey val="0"/>
              <c:showVal val="0"/>
              <c:showCatName val="1"/>
              <c:showSerName val="0"/>
              <c:showPercent val="1"/>
            </c:dLbl>
            <c:dLbl>
              <c:idx val="4"/>
              <c:dLblPos val="bestFit"/>
              <c:showLegendKey val="0"/>
              <c:showVal val="0"/>
              <c:showCatName val="1"/>
              <c:showSerName val="0"/>
              <c:showPercent val="1"/>
            </c:dLbl>
            <c:dLbl>
              <c:idx val="5"/>
              <c:dLblPos val="bestFit"/>
              <c:showLegendKey val="0"/>
              <c:showVal val="0"/>
              <c:showCatName val="1"/>
              <c:showSerName val="0"/>
              <c:showPercent val="1"/>
            </c:dLbl>
            <c:dLblPos val="bestFit"/>
            <c:showLegendKey val="0"/>
            <c:showVal val="0"/>
            <c:showCatName val="1"/>
            <c:showSerName val="0"/>
            <c:showPercent val="1"/>
            <c:showLeaderLines val="0"/>
          </c:dLbls>
          <c:cat>
            <c:strRef>
              <c:f>'Source Figure V 1-1'!$A$3:$A$8</c:f>
              <c:strCache>
                <c:ptCount val="6"/>
                <c:pt idx="0">
                  <c:v>Emploi privé hors service public</c:v>
                </c:pt>
                <c:pt idx="1">
                  <c:v>Fonction publique hors emplois aidés </c:v>
                </c:pt>
                <c:pt idx="2">
                  <c:v>Emplois aidés de la fonction publique </c:v>
                </c:pt>
                <c:pt idx="3">
                  <c:v>Organismes publics hors fonction publique</c:v>
                </c:pt>
                <c:pt idx="4">
                  <c:v>Organismes privés à financement public prédominant</c:v>
                </c:pt>
                <c:pt idx="5">
                  <c:v>Entreprises publiques</c:v>
                </c:pt>
              </c:strCache>
            </c:strRef>
          </c:cat>
          <c:val>
            <c:numRef>
              <c:f>'Source Figure V 1-1'!$C$3:$C$8</c:f>
              <c:numCache>
                <c:formatCode>General</c:formatCode>
                <c:ptCount val="6"/>
                <c:pt idx="0">
                  <c:v>75.1108675580395</c:v>
                </c:pt>
                <c:pt idx="1">
                  <c:v>20.0352265310784</c:v>
                </c:pt>
                <c:pt idx="2">
                  <c:v>0.707259193928243</c:v>
                </c:pt>
                <c:pt idx="3">
                  <c:v>0.661193390765246</c:v>
                </c:pt>
                <c:pt idx="4">
                  <c:v>1.33398505271881</c:v>
                </c:pt>
                <c:pt idx="5">
                  <c:v>2.15146827346973</c:v>
                </c:pt>
              </c:numCache>
            </c:numRef>
          </c:val>
        </c:ser>
        <c:firstSliceAng val="0"/>
      </c:pieChart>
      <c:spPr>
        <a:noFill/>
        <a:ln w="25560">
          <a:noFill/>
        </a:ln>
      </c:spPr>
    </c:plotArea>
    <c:plotVisOnly val="1"/>
    <c:dispBlanksAs val="zero"/>
  </c:chart>
  <c:spPr>
    <a:solidFill>
      <a:srgbClr val="ffffff"/>
    </a:solidFill>
    <a:ln w="9360">
      <a:noFill/>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"FPE"</c:f>
              <c:strCache>
                <c:ptCount val="1"/>
                <c:pt idx="0">
                  <c:v>FPE</c:v>
                </c:pt>
              </c:strCache>
            </c:strRef>
          </c:tx>
          <c:spPr>
            <a:solidFill>
              <a:srgbClr val="4f81bd"/>
            </a:solidFill>
            <a:ln>
              <a:noFill/>
            </a:ln>
          </c:spPr>
          <c:invertIfNegative val="0"/>
          <c:dLbls>
            <c:dLblPos val="outEnd"/>
            <c:showLegendKey val="0"/>
            <c:showVal val="0"/>
            <c:showCatName val="0"/>
            <c:showSerName val="0"/>
            <c:showPercent val="0"/>
            <c:showLeaderLines val="0"/>
          </c:dLbls>
          <c:val>
            <c:numRef>
              <c:f>'Source Figure Figure V 1.E-2'!$B$3:$E$3</c:f>
              <c:numCache>
                <c:formatCode>General</c:formatCode>
                <c:ptCount val="4"/>
                <c:pt idx="0">
                  <c:v>-20.3015163467438</c:v>
                </c:pt>
                <c:pt idx="1">
                  <c:v>1.26913601970791</c:v>
                </c:pt>
                <c:pt idx="2">
                  <c:v>63.8083447362134</c:v>
                </c:pt>
                <c:pt idx="3">
                  <c:v>8.77099935029635</c:v>
                </c:pt>
              </c:numCache>
            </c:numRef>
          </c:val>
        </c:ser>
        <c:ser>
          <c:idx val="1"/>
          <c:order val="1"/>
          <c:tx>
            <c:strRef>
              <c:f>"FPT"</c:f>
              <c:strCache>
                <c:ptCount val="1"/>
                <c:pt idx="0">
                  <c:v>FPT</c:v>
                </c:pt>
              </c:strCache>
            </c:strRef>
          </c:tx>
          <c:spPr>
            <a:solidFill>
              <a:srgbClr val="c0504d"/>
            </a:solidFill>
            <a:ln>
              <a:noFill/>
            </a:ln>
          </c:spPr>
          <c:invertIfNegative val="0"/>
          <c:dLbls>
            <c:dLblPos val="outEnd"/>
            <c:showLegendKey val="0"/>
            <c:showVal val="0"/>
            <c:showCatName val="0"/>
            <c:showSerName val="0"/>
            <c:showPercent val="0"/>
            <c:showLeaderLines val="0"/>
          </c:dLbls>
          <c:val>
            <c:numRef>
              <c:f>'Source Figure Figure V 1.E-2'!$B$4:$E$4</c:f>
              <c:numCache>
                <c:formatCode>General</c:formatCode>
                <c:ptCount val="4"/>
                <c:pt idx="0">
                  <c:v>-24.8602837314991</c:v>
                </c:pt>
                <c:pt idx="1">
                  <c:v>-1.44462607274213</c:v>
                </c:pt>
                <c:pt idx="2">
                  <c:v>50.4820351211826</c:v>
                </c:pt>
                <c:pt idx="3">
                  <c:v>19.9181615276515</c:v>
                </c:pt>
              </c:numCache>
            </c:numRef>
          </c:val>
        </c:ser>
        <c:ser>
          <c:idx val="2"/>
          <c:order val="2"/>
          <c:tx>
            <c:strRef>
              <c:f>"FPH"</c:f>
              <c:strCache>
                <c:ptCount val="1"/>
                <c:pt idx="0">
                  <c:v>FPH</c:v>
                </c:pt>
              </c:strCache>
            </c:strRef>
          </c:tx>
          <c:spPr>
            <a:solidFill>
              <a:srgbClr val="9bbb59"/>
            </a:solidFill>
            <a:ln>
              <a:noFill/>
            </a:ln>
          </c:spPr>
          <c:invertIfNegative val="0"/>
          <c:dLbls>
            <c:dLblPos val="outEnd"/>
            <c:showLegendKey val="0"/>
            <c:showVal val="0"/>
            <c:showCatName val="0"/>
            <c:showSerName val="0"/>
            <c:showPercent val="0"/>
            <c:showLeaderLines val="0"/>
          </c:dLbls>
          <c:val>
            <c:numRef>
              <c:f>'Source Figure Figure V 1.E-2'!$B$5:$E$5</c:f>
              <c:numCache>
                <c:formatCode>General</c:formatCode>
                <c:ptCount val="4"/>
                <c:pt idx="0">
                  <c:v>-9.24561403508772</c:v>
                </c:pt>
                <c:pt idx="1">
                  <c:v>3.06720793865585</c:v>
                </c:pt>
                <c:pt idx="2">
                  <c:v>23.2885276648953</c:v>
                </c:pt>
                <c:pt idx="3">
                  <c:v>12.7941176470588</c:v>
                </c:pt>
              </c:numCache>
            </c:numRef>
          </c:val>
        </c:ser>
        <c:ser>
          <c:idx val="3"/>
          <c:order val="3"/>
          <c:tx>
            <c:strRef>
              <c:f>"Ensemble FP"</c:f>
              <c:strCache>
                <c:ptCount val="1"/>
                <c:pt idx="0">
                  <c:v>Ensemble FP</c:v>
                </c:pt>
              </c:strCache>
            </c:strRef>
          </c:tx>
          <c:spPr>
            <a:solidFill>
              <a:srgbClr val="8064a2"/>
            </a:solidFill>
            <a:ln>
              <a:noFill/>
            </a:ln>
          </c:spPr>
          <c:invertIfNegative val="0"/>
          <c:dLbls>
            <c:dLblPos val="outEnd"/>
            <c:showLegendKey val="0"/>
            <c:showVal val="0"/>
            <c:showCatName val="0"/>
            <c:showSerName val="0"/>
            <c:showPercent val="0"/>
            <c:showLeaderLines val="0"/>
          </c:dLbls>
          <c:val>
            <c:numRef>
              <c:f>'Source Figure Figure V 1.E-2'!$B$6:$E$6</c:f>
              <c:numCache>
                <c:formatCode>General</c:formatCode>
                <c:ptCount val="4"/>
                <c:pt idx="0">
                  <c:v>-21.0759852667705</c:v>
                </c:pt>
                <c:pt idx="1">
                  <c:v>0.314765790598881</c:v>
                </c:pt>
                <c:pt idx="2">
                  <c:v>52.1016786222782</c:v>
                </c:pt>
                <c:pt idx="3">
                  <c:v>14.0680057953387</c:v>
                </c:pt>
              </c:numCache>
            </c:numRef>
          </c:val>
        </c:ser>
        <c:gapWidth val="150"/>
        <c:overlap val="0"/>
        <c:axId val="64959721"/>
        <c:axId val="62146717"/>
      </c:barChart>
      <c:catAx>
        <c:axId val="64959721"/>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2146717"/>
        <c:crosses val="autoZero"/>
        <c:auto val="1"/>
        <c:lblAlgn val="ctr"/>
        <c:lblOffset val="100"/>
      </c:catAx>
      <c:valAx>
        <c:axId val="62146717"/>
        <c:scaling>
          <c:orientation val="minMax"/>
        </c:scaling>
        <c:delete val="0"/>
        <c:axPos val="l"/>
        <c:majorGridlines>
          <c:spPr>
            <a:ln w="1440">
              <a:solidFill>
                <a:srgbClr val="c1d1ec"/>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4959721"/>
        <c:crosses val="autoZero"/>
      </c:valAx>
      <c:spPr>
        <a:solidFill>
          <a:srgbClr val="ffffff"/>
        </a:solidFill>
        <a:ln>
          <a:noFill/>
        </a:ln>
      </c:spPr>
    </c:plotArea>
    <c:legend>
      <c:legendPos val="r"/>
      <c:layout>
        <c:manualLayout>
          <c:xMode val="edge"/>
          <c:yMode val="edge"/>
          <c:x val="0.0807388021338643"/>
          <c:y val="0.0604135242588347"/>
        </c:manualLayout>
      </c:layout>
      <c:overlay val="0"/>
      <c:spPr>
        <a:noFill/>
        <a:ln>
          <a:solidFill>
            <a:srgbClr val="4f81bd"/>
          </a:solidFill>
        </a:ln>
      </c:spPr>
    </c:legend>
    <c:plotVisOnly val="1"/>
    <c:dispBlanksAs val="gap"/>
  </c:chart>
  <c:spPr>
    <a:solidFill>
      <a:srgbClr val="ffffff"/>
    </a:solidFill>
    <a:ln>
      <a:noFill/>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930601753855458"/>
          <c:y val="0.0852573197471946"/>
          <c:w val="0.833308134260659"/>
          <c:h val="0.75080613955888"/>
        </c:manualLayout>
      </c:layout>
      <c:lineChart>
        <c:grouping val="standard"/>
        <c:varyColors val="0"/>
        <c:ser>
          <c:idx val="0"/>
          <c:order val="0"/>
          <c:tx>
            <c:strRef>
              <c:f>'Source Figure V 1-3'!$B$3</c:f>
              <c:strCache>
                <c:ptCount val="1"/>
                <c:pt idx="0">
                  <c:v>FPE</c:v>
                </c:pt>
              </c:strCache>
            </c:strRef>
          </c:tx>
          <c:spPr>
            <a:solidFill>
              <a:srgbClr val="9999ff"/>
            </a:solidFill>
            <a:ln w="12600">
              <a:solidFill>
                <a:srgbClr val="9999ff"/>
              </a:solidFill>
              <a:round/>
            </a:ln>
          </c:spPr>
          <c:marker>
            <c:symbol val="diamond"/>
            <c:size val="5"/>
            <c:spPr>
              <a:solidFill>
                <a:srgbClr val="9999ff"/>
              </a:solidFill>
            </c:spPr>
          </c:marker>
          <c:dLbls>
            <c:dLblPos val="r"/>
            <c:showLegendKey val="0"/>
            <c:showVal val="0"/>
            <c:showCatName val="0"/>
            <c:showSerName val="0"/>
            <c:showPercent val="0"/>
            <c:showLeaderLines val="0"/>
          </c:dLbls>
          <c:cat>
            <c:strRef>
              <c:f>'Source Figure V 1-3'!$A$4:$A$14</c:f>
              <c:strCache>
                <c:ptCount val="11"/>
                <c:pt idx="0">
                  <c:v>2004</c:v>
                </c:pt>
                <c:pt idx="1">
                  <c:v>2005</c:v>
                </c:pt>
                <c:pt idx="2">
                  <c:v>2006</c:v>
                </c:pt>
                <c:pt idx="3">
                  <c:v>2007</c:v>
                </c:pt>
                <c:pt idx="4">
                  <c:v>2008</c:v>
                </c:pt>
                <c:pt idx="5">
                  <c:v>2009</c:v>
                </c:pt>
                <c:pt idx="6">
                  <c:v>2010</c:v>
                </c:pt>
                <c:pt idx="7">
                  <c:v>2011</c:v>
                </c:pt>
                <c:pt idx="8">
                  <c:v>2012</c:v>
                </c:pt>
                <c:pt idx="9">
                  <c:v>2013 (1)</c:v>
                </c:pt>
                <c:pt idx="10">
                  <c:v>2014</c:v>
                </c:pt>
              </c:strCache>
            </c:strRef>
          </c:cat>
          <c:val>
            <c:numRef>
              <c:f>'Source Figure V 1-3'!$B$4:$B$14</c:f>
              <c:numCache>
                <c:formatCode>General</c:formatCode>
                <c:ptCount val="11"/>
                <c:pt idx="0">
                  <c:v>100</c:v>
                </c:pt>
                <c:pt idx="1">
                  <c:v>100.074108561327</c:v>
                </c:pt>
                <c:pt idx="2">
                  <c:v>99.7344286395527</c:v>
                </c:pt>
                <c:pt idx="3">
                  <c:v>97.4046195716608</c:v>
                </c:pt>
                <c:pt idx="4">
                  <c:v>94.4421966394835</c:v>
                </c:pt>
                <c:pt idx="5">
                  <c:v>93.4814952540787</c:v>
                </c:pt>
                <c:pt idx="6">
                  <c:v>92.5095402069996</c:v>
                </c:pt>
                <c:pt idx="7">
                  <c:v>90.9279302709573</c:v>
                </c:pt>
                <c:pt idx="8">
                  <c:v>90.3252383499196</c:v>
                </c:pt>
                <c:pt idx="9">
                  <c:v>90.3530525839574</c:v>
                </c:pt>
                <c:pt idx="10">
                  <c:v>90.0510856019749</c:v>
                </c:pt>
              </c:numCache>
            </c:numRef>
          </c:val>
          <c:smooth val="0"/>
        </c:ser>
        <c:ser>
          <c:idx val="1"/>
          <c:order val="1"/>
          <c:tx>
            <c:strRef>
              <c:f>'Source Figure V 1-3'!$C$3</c:f>
              <c:strCache>
                <c:ptCount val="1"/>
                <c:pt idx="0">
                  <c:v>FPT</c:v>
                </c:pt>
              </c:strCache>
            </c:strRef>
          </c:tx>
          <c:spPr>
            <a:solidFill>
              <a:srgbClr val="ff0000"/>
            </a:solidFill>
            <a:ln w="12600">
              <a:solidFill>
                <a:srgbClr val="ff0000"/>
              </a:solidFill>
              <a:round/>
            </a:ln>
          </c:spPr>
          <c:marker>
            <c:symbol val="square"/>
            <c:size val="5"/>
            <c:spPr>
              <a:solidFill>
                <a:srgbClr val="ff0000"/>
              </a:solidFill>
            </c:spPr>
          </c:marker>
          <c:dLbls>
            <c:dLblPos val="r"/>
            <c:showLegendKey val="0"/>
            <c:showVal val="0"/>
            <c:showCatName val="0"/>
            <c:showSerName val="0"/>
            <c:showPercent val="0"/>
            <c:showLeaderLines val="0"/>
          </c:dLbls>
          <c:cat>
            <c:strRef>
              <c:f>'Source Figure V 1-3'!$A$4:$A$14</c:f>
              <c:strCache>
                <c:ptCount val="11"/>
                <c:pt idx="0">
                  <c:v>2004</c:v>
                </c:pt>
                <c:pt idx="1">
                  <c:v>2005</c:v>
                </c:pt>
                <c:pt idx="2">
                  <c:v>2006</c:v>
                </c:pt>
                <c:pt idx="3">
                  <c:v>2007</c:v>
                </c:pt>
                <c:pt idx="4">
                  <c:v>2008</c:v>
                </c:pt>
                <c:pt idx="5">
                  <c:v>2009</c:v>
                </c:pt>
                <c:pt idx="6">
                  <c:v>2010</c:v>
                </c:pt>
                <c:pt idx="7">
                  <c:v>2011</c:v>
                </c:pt>
                <c:pt idx="8">
                  <c:v>2012</c:v>
                </c:pt>
                <c:pt idx="9">
                  <c:v>2013 (1)</c:v>
                </c:pt>
                <c:pt idx="10">
                  <c:v>2014</c:v>
                </c:pt>
              </c:strCache>
            </c:strRef>
          </c:cat>
          <c:val>
            <c:numRef>
              <c:f>'Source Figure V 1-3'!$C$4:$C$14</c:f>
              <c:numCache>
                <c:formatCode>General</c:formatCode>
                <c:ptCount val="11"/>
                <c:pt idx="0">
                  <c:v>100</c:v>
                </c:pt>
                <c:pt idx="1">
                  <c:v>102.544382503163</c:v>
                </c:pt>
                <c:pt idx="2">
                  <c:v>105.70214117363</c:v>
                </c:pt>
                <c:pt idx="3">
                  <c:v>111.747452796019</c:v>
                </c:pt>
                <c:pt idx="4">
                  <c:v>116.129732865099</c:v>
                </c:pt>
                <c:pt idx="5">
                  <c:v>118.533763247823</c:v>
                </c:pt>
                <c:pt idx="6">
                  <c:v>118.831724434786</c:v>
                </c:pt>
                <c:pt idx="7">
                  <c:v>120.120221203866</c:v>
                </c:pt>
                <c:pt idx="8">
                  <c:v>122.204046655433</c:v>
                </c:pt>
                <c:pt idx="9">
                  <c:v>123.275355243749</c:v>
                </c:pt>
                <c:pt idx="10">
                  <c:v>124.319236442471</c:v>
                </c:pt>
              </c:numCache>
            </c:numRef>
          </c:val>
          <c:smooth val="0"/>
        </c:ser>
        <c:ser>
          <c:idx val="2"/>
          <c:order val="2"/>
          <c:tx>
            <c:strRef>
              <c:f>'Source Figure V 1-3'!$D$3</c:f>
              <c:strCache>
                <c:ptCount val="1"/>
                <c:pt idx="0">
                  <c:v>FPH</c:v>
                </c:pt>
              </c:strCache>
            </c:strRef>
          </c:tx>
          <c:spPr>
            <a:solidFill>
              <a:srgbClr val="99cc00"/>
            </a:solidFill>
            <a:ln w="12600">
              <a:solidFill>
                <a:srgbClr val="99cc00"/>
              </a:solidFill>
              <a:round/>
            </a:ln>
          </c:spPr>
          <c:marker>
            <c:symbol val="triangle"/>
            <c:size val="5"/>
            <c:spPr>
              <a:solidFill>
                <a:srgbClr val="99cc00"/>
              </a:solidFill>
            </c:spPr>
          </c:marker>
          <c:dLbls>
            <c:dLblPos val="r"/>
            <c:showLegendKey val="0"/>
            <c:showVal val="0"/>
            <c:showCatName val="0"/>
            <c:showSerName val="0"/>
            <c:showPercent val="0"/>
            <c:showLeaderLines val="0"/>
          </c:dLbls>
          <c:cat>
            <c:strRef>
              <c:f>'Source Figure V 1-3'!$A$4:$A$14</c:f>
              <c:strCache>
                <c:ptCount val="11"/>
                <c:pt idx="0">
                  <c:v>2004</c:v>
                </c:pt>
                <c:pt idx="1">
                  <c:v>2005</c:v>
                </c:pt>
                <c:pt idx="2">
                  <c:v>2006</c:v>
                </c:pt>
                <c:pt idx="3">
                  <c:v>2007</c:v>
                </c:pt>
                <c:pt idx="4">
                  <c:v>2008</c:v>
                </c:pt>
                <c:pt idx="5">
                  <c:v>2009</c:v>
                </c:pt>
                <c:pt idx="6">
                  <c:v>2010</c:v>
                </c:pt>
                <c:pt idx="7">
                  <c:v>2011</c:v>
                </c:pt>
                <c:pt idx="8">
                  <c:v>2012</c:v>
                </c:pt>
                <c:pt idx="9">
                  <c:v>2013 (1)</c:v>
                </c:pt>
                <c:pt idx="10">
                  <c:v>2014</c:v>
                </c:pt>
              </c:strCache>
            </c:strRef>
          </c:cat>
          <c:val>
            <c:numRef>
              <c:f>'Source Figure V 1-3'!$D$4:$D$14</c:f>
              <c:numCache>
                <c:formatCode>General</c:formatCode>
                <c:ptCount val="11"/>
                <c:pt idx="0">
                  <c:v>100</c:v>
                </c:pt>
                <c:pt idx="1">
                  <c:v>101.336470189434</c:v>
                </c:pt>
                <c:pt idx="2">
                  <c:v>101.676991776827</c:v>
                </c:pt>
                <c:pt idx="3">
                  <c:v>103.354272457717</c:v>
                </c:pt>
                <c:pt idx="4">
                  <c:v>104.470308848072</c:v>
                </c:pt>
                <c:pt idx="5">
                  <c:v>105.527119905779</c:v>
                </c:pt>
                <c:pt idx="6">
                  <c:v>106.947372273107</c:v>
                </c:pt>
                <c:pt idx="7">
                  <c:v>108.766408546938</c:v>
                </c:pt>
                <c:pt idx="8">
                  <c:v>109.493580070242</c:v>
                </c:pt>
                <c:pt idx="9">
                  <c:v>111.007244750854</c:v>
                </c:pt>
                <c:pt idx="10">
                  <c:v>111.814250096542</c:v>
                </c:pt>
              </c:numCache>
            </c:numRef>
          </c:val>
          <c:smooth val="0"/>
        </c:ser>
        <c:ser>
          <c:idx val="3"/>
          <c:order val="3"/>
          <c:tx>
            <c:strRef>
              <c:f>'Source Figure V 1-3'!$E$3</c:f>
              <c:strCache>
                <c:ptCount val="1"/>
                <c:pt idx="0">
                  <c:v>Ensemble FP</c:v>
                </c:pt>
              </c:strCache>
            </c:strRef>
          </c:tx>
          <c:spPr>
            <a:solidFill>
              <a:srgbClr val="339966"/>
            </a:solidFill>
            <a:ln w="38160">
              <a:solidFill>
                <a:srgbClr val="339966"/>
              </a:solidFill>
              <a:round/>
            </a:ln>
          </c:spPr>
          <c:marker>
            <c:symbol val="x"/>
            <c:size val="5"/>
            <c:spPr>
              <a:solidFill>
                <a:srgbClr val="339966"/>
              </a:solidFill>
            </c:spPr>
          </c:marker>
          <c:dLbls>
            <c:dLblPos val="r"/>
            <c:showLegendKey val="0"/>
            <c:showVal val="0"/>
            <c:showCatName val="0"/>
            <c:showSerName val="0"/>
            <c:showPercent val="0"/>
            <c:showLeaderLines val="0"/>
          </c:dLbls>
          <c:cat>
            <c:strRef>
              <c:f>'Source Figure V 1-3'!$A$4:$A$14</c:f>
              <c:strCache>
                <c:ptCount val="11"/>
                <c:pt idx="0">
                  <c:v>2004</c:v>
                </c:pt>
                <c:pt idx="1">
                  <c:v>2005</c:v>
                </c:pt>
                <c:pt idx="2">
                  <c:v>2006</c:v>
                </c:pt>
                <c:pt idx="3">
                  <c:v>2007</c:v>
                </c:pt>
                <c:pt idx="4">
                  <c:v>2008</c:v>
                </c:pt>
                <c:pt idx="5">
                  <c:v>2009</c:v>
                </c:pt>
                <c:pt idx="6">
                  <c:v>2010</c:v>
                </c:pt>
                <c:pt idx="7">
                  <c:v>2011</c:v>
                </c:pt>
                <c:pt idx="8">
                  <c:v>2012</c:v>
                </c:pt>
                <c:pt idx="9">
                  <c:v>2013 (1)</c:v>
                </c:pt>
                <c:pt idx="10">
                  <c:v>2014</c:v>
                </c:pt>
              </c:strCache>
            </c:strRef>
          </c:cat>
          <c:val>
            <c:numRef>
              <c:f>'Source Figure V 1-3'!$E$4:$E$14</c:f>
              <c:numCache>
                <c:formatCode>General</c:formatCode>
                <c:ptCount val="11"/>
                <c:pt idx="0">
                  <c:v>100</c:v>
                </c:pt>
                <c:pt idx="1">
                  <c:v>101.046587664386</c:v>
                </c:pt>
                <c:pt idx="2">
                  <c:v>101.863472088345</c:v>
                </c:pt>
                <c:pt idx="3">
                  <c:v>102.776403083683</c:v>
                </c:pt>
                <c:pt idx="4">
                  <c:v>102.770003810824</c:v>
                </c:pt>
                <c:pt idx="5">
                  <c:v>103.193179677979</c:v>
                </c:pt>
                <c:pt idx="6">
                  <c:v>103.067972348244</c:v>
                </c:pt>
                <c:pt idx="7">
                  <c:v>103.000990737723</c:v>
                </c:pt>
                <c:pt idx="8">
                  <c:v>103.447330439866</c:v>
                </c:pt>
                <c:pt idx="9">
                  <c:v>104.075455473994</c:v>
                </c:pt>
                <c:pt idx="10">
                  <c:v>104.387103894111</c:v>
                </c:pt>
              </c:numCache>
            </c:numRef>
          </c:val>
          <c:smooth val="0"/>
        </c:ser>
        <c:ser>
          <c:idx val="4"/>
          <c:order val="4"/>
          <c:tx>
            <c:strRef>
              <c:f>'Source Figure V 1-3'!$F$3</c:f>
              <c:strCache>
                <c:ptCount val="1"/>
                <c:pt idx="0">
                  <c:v>Emploi total</c:v>
                </c:pt>
              </c:strCache>
            </c:strRef>
          </c:tx>
          <c:spPr>
            <a:solidFill>
              <a:srgbClr val="0000ff"/>
            </a:solidFill>
            <a:ln w="12600">
              <a:solidFill>
                <a:srgbClr val="0000ff"/>
              </a:solidFill>
              <a:round/>
            </a:ln>
          </c:spPr>
          <c:marker>
            <c:symbol val="square"/>
            <c:size val="5"/>
            <c:spPr>
              <a:solidFill>
                <a:srgbClr val="0000ff"/>
              </a:solidFill>
            </c:spPr>
          </c:marker>
          <c:dLbls>
            <c:dLblPos val="r"/>
            <c:showLegendKey val="0"/>
            <c:showVal val="0"/>
            <c:showCatName val="0"/>
            <c:showSerName val="0"/>
            <c:showPercent val="0"/>
            <c:showLeaderLines val="0"/>
          </c:dLbls>
          <c:cat>
            <c:strRef>
              <c:f>'Source Figure V 1-3'!$A$4:$A$14</c:f>
              <c:strCache>
                <c:ptCount val="11"/>
                <c:pt idx="0">
                  <c:v>2004</c:v>
                </c:pt>
                <c:pt idx="1">
                  <c:v>2005</c:v>
                </c:pt>
                <c:pt idx="2">
                  <c:v>2006</c:v>
                </c:pt>
                <c:pt idx="3">
                  <c:v>2007</c:v>
                </c:pt>
                <c:pt idx="4">
                  <c:v>2008</c:v>
                </c:pt>
                <c:pt idx="5">
                  <c:v>2009</c:v>
                </c:pt>
                <c:pt idx="6">
                  <c:v>2010</c:v>
                </c:pt>
                <c:pt idx="7">
                  <c:v>2011</c:v>
                </c:pt>
                <c:pt idx="8">
                  <c:v>2012</c:v>
                </c:pt>
                <c:pt idx="9">
                  <c:v>2013 (1)</c:v>
                </c:pt>
                <c:pt idx="10">
                  <c:v>2014</c:v>
                </c:pt>
              </c:strCache>
            </c:strRef>
          </c:cat>
          <c:val>
            <c:numRef>
              <c:f>'Source Figure V 1-3'!$F$4:$F$14</c:f>
              <c:numCache>
                <c:formatCode>General</c:formatCode>
                <c:ptCount val="11"/>
                <c:pt idx="0">
                  <c:v>100</c:v>
                </c:pt>
                <c:pt idx="1">
                  <c:v>100.775566355426</c:v>
                </c:pt>
                <c:pt idx="2">
                  <c:v>102.051611051584</c:v>
                </c:pt>
                <c:pt idx="3">
                  <c:v>103.457255472218</c:v>
                </c:pt>
                <c:pt idx="4">
                  <c:v>102.893643808358</c:v>
                </c:pt>
                <c:pt idx="5">
                  <c:v>102.047214143579</c:v>
                </c:pt>
                <c:pt idx="6">
                  <c:v>102.621307209552</c:v>
                </c:pt>
                <c:pt idx="7">
                  <c:v>103.076687586101</c:v>
                </c:pt>
                <c:pt idx="8">
                  <c:v>103.398132557784</c:v>
                </c:pt>
                <c:pt idx="9">
                  <c:v>104.106076840655</c:v>
                </c:pt>
                <c:pt idx="10">
                  <c:v>104.247665697229</c:v>
                </c:pt>
              </c:numCache>
            </c:numRef>
          </c:val>
          <c:smooth val="0"/>
        </c:ser>
        <c:hiLowLines>
          <c:spPr>
            <a:ln>
              <a:noFill/>
            </a:ln>
          </c:spPr>
        </c:hiLowLines>
        <c:marker val="1"/>
        <c:axId val="62319012"/>
        <c:axId val="37110191"/>
      </c:lineChart>
      <c:catAx>
        <c:axId val="62319012"/>
        <c:scaling>
          <c:orientation val="minMax"/>
        </c:scaling>
        <c:delete val="0"/>
        <c:axPos val="b"/>
        <c:numFmt formatCode="General" sourceLinked="1"/>
        <c:majorTickMark val="out"/>
        <c:minorTickMark val="none"/>
        <c:tickLblPos val="nextTo"/>
        <c:spPr>
          <a:ln w="3240">
            <a:solidFill>
              <a:srgbClr val="000000"/>
            </a:solidFill>
            <a:round/>
          </a:ln>
        </c:spPr>
        <c:txPr>
          <a:bodyPr/>
          <a:p>
            <a:pPr>
              <a:defRPr b="0" sz="850" spc="-1" strike="noStrike">
                <a:solidFill>
                  <a:srgbClr val="000000"/>
                </a:solidFill>
                <a:uFill>
                  <a:solidFill>
                    <a:srgbClr val="ffffff"/>
                  </a:solidFill>
                </a:uFill>
                <a:latin typeface="Arial"/>
                <a:ea typeface="Arial"/>
              </a:defRPr>
            </a:pPr>
          </a:p>
        </c:txPr>
        <c:crossAx val="37110191"/>
        <c:crosses val="autoZero"/>
        <c:auto val="1"/>
        <c:lblAlgn val="ctr"/>
        <c:lblOffset val="100"/>
      </c:catAx>
      <c:valAx>
        <c:axId val="37110191"/>
        <c:scaling>
          <c:orientation val="minMax"/>
          <c:max val="140"/>
          <c:min val="80"/>
        </c:scaling>
        <c:delete val="0"/>
        <c:axPos val="l"/>
        <c:majorGridlines>
          <c:spPr>
            <a:ln w="3240">
              <a:solidFill>
                <a:srgbClr val="000000"/>
              </a:solidFill>
              <a:round/>
            </a:ln>
          </c:spPr>
        </c:majorGridlines>
        <c:numFmt formatCode="#,##0" sourceLinked="0"/>
        <c:majorTickMark val="out"/>
        <c:minorTickMark val="none"/>
        <c:tickLblPos val="nextTo"/>
        <c:spPr>
          <a:ln w="3240">
            <a:solidFill>
              <a:srgbClr val="000000"/>
            </a:solidFill>
            <a:round/>
          </a:ln>
        </c:spPr>
        <c:txPr>
          <a:bodyPr/>
          <a:p>
            <a:pPr>
              <a:defRPr b="0" sz="850" spc="-1" strike="noStrike">
                <a:solidFill>
                  <a:srgbClr val="000000"/>
                </a:solidFill>
                <a:uFill>
                  <a:solidFill>
                    <a:srgbClr val="ffffff"/>
                  </a:solidFill>
                </a:uFill>
                <a:latin typeface="Arial"/>
                <a:ea typeface="Arial"/>
              </a:defRPr>
            </a:pPr>
          </a:p>
        </c:txPr>
        <c:crossAx val="62319012"/>
        <c:crosses val="autoZero"/>
        <c:crossBetween val="midCat"/>
        <c:majorUnit val="10"/>
      </c:valAx>
      <c:spPr>
        <a:solidFill>
          <a:srgbClr val="ffffff"/>
        </a:solidFill>
        <a:ln w="25560">
          <a:noFill/>
        </a:ln>
      </c:spPr>
    </c:plotArea>
    <c:legend>
      <c:legendPos val="r"/>
      <c:layout>
        <c:manualLayout>
          <c:xMode val="edge"/>
          <c:yMode val="edge"/>
          <c:x val="0.186147674936859"/>
          <c:y val="0.0273037542662116"/>
        </c:manualLayout>
      </c:layout>
      <c:overlay val="0"/>
      <c:spPr>
        <a:solidFill>
          <a:srgbClr val="ffffff"/>
        </a:solidFill>
        <a:ln w="3240">
          <a:solidFill>
            <a:srgbClr val="000000"/>
          </a:solidFill>
          <a:round/>
        </a:ln>
      </c:spPr>
    </c:legend>
    <c:plotVisOnly val="1"/>
    <c:dispBlanksAs val="gap"/>
  </c:chart>
  <c:spPr>
    <a:solidFill>
      <a:srgbClr val="ffffff"/>
    </a:solidFill>
    <a:ln w="9360">
      <a:noFill/>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30696238710415"/>
          <c:y val="0.0225865209471767"/>
          <c:w val="0.919858237109866"/>
          <c:h val="0.883788706739526"/>
        </c:manualLayout>
      </c:layout>
      <c:barChart>
        <c:barDir val="bar"/>
        <c:grouping val="clustered"/>
        <c:varyColors val="0"/>
        <c:ser>
          <c:idx val="0"/>
          <c:order val="0"/>
          <c:spPr>
            <a:solidFill>
              <a:srgbClr val="4f81bd"/>
            </a:solidFill>
            <a:ln>
              <a:noFill/>
            </a:ln>
          </c:spPr>
          <c:invertIfNegative val="0"/>
          <c:dLbls>
            <c:dLbl>
              <c:idx val="9"/>
              <c:dLblPos val="outEnd"/>
              <c:showLegendKey val="0"/>
              <c:showVal val="0"/>
              <c:showCatName val="0"/>
              <c:showSerName val="0"/>
              <c:showPercent val="0"/>
            </c:dLbl>
            <c:dLblPos val="outEnd"/>
            <c:showLegendKey val="0"/>
            <c:showVal val="0"/>
            <c:showCatName val="0"/>
            <c:showSerName val="0"/>
            <c:showPercent val="0"/>
            <c:showLeaderLines val="0"/>
          </c:dLbls>
          <c:cat>
            <c:strRef>
              <c:f>'Source Figure V 1-10'!$A$4:$A$21</c:f>
              <c:strCache>
                <c:ptCount val="18"/>
                <c:pt idx="0">
                  <c:v>Guyane</c:v>
                </c:pt>
                <c:pt idx="1">
                  <c:v>Martinique</c:v>
                </c:pt>
                <c:pt idx="2">
                  <c:v>Corse</c:v>
                </c:pt>
                <c:pt idx="3">
                  <c:v>Pays de la Loire</c:v>
                </c:pt>
                <c:pt idx="4">
                  <c:v>Auvergne-Rhône-Alpes</c:v>
                </c:pt>
                <c:pt idx="5">
                  <c:v>Île-de-France</c:v>
                </c:pt>
                <c:pt idx="6">
                  <c:v>Occitanie</c:v>
                </c:pt>
                <c:pt idx="7">
                  <c:v>La Réunion</c:v>
                </c:pt>
                <c:pt idx="8">
                  <c:v>Provence-Alpes-Côte d'Azur</c:v>
                </c:pt>
                <c:pt idx="9">
                  <c:v>France </c:v>
                </c:pt>
                <c:pt idx="10">
                  <c:v>Bretagne</c:v>
                </c:pt>
                <c:pt idx="11">
                  <c:v>Centre-Val de Loire</c:v>
                </c:pt>
                <c:pt idx="12">
                  <c:v>Normandie</c:v>
                </c:pt>
                <c:pt idx="13">
                  <c:v>Hauts-de-France</c:v>
                </c:pt>
                <c:pt idx="14">
                  <c:v>Guadeloupe</c:v>
                </c:pt>
                <c:pt idx="15">
                  <c:v>Nouvelle-Aquitaine</c:v>
                </c:pt>
                <c:pt idx="16">
                  <c:v>Grand-Est</c:v>
                </c:pt>
                <c:pt idx="17">
                  <c:v>Bourgogne-Franche-Comté</c:v>
                </c:pt>
              </c:strCache>
            </c:strRef>
          </c:cat>
          <c:val>
            <c:numRef>
              <c:f>'Source Figure V 1-10'!$B$4:$B$21</c:f>
              <c:numCache>
                <c:formatCode>General</c:formatCode>
                <c:ptCount val="18"/>
                <c:pt idx="0">
                  <c:v>3.06763169246993</c:v>
                </c:pt>
                <c:pt idx="1">
                  <c:v>1.87135429038985</c:v>
                </c:pt>
                <c:pt idx="2">
                  <c:v>1.7796767601709</c:v>
                </c:pt>
                <c:pt idx="3">
                  <c:v>0.754119983983292</c:v>
                </c:pt>
                <c:pt idx="4">
                  <c:v>0.747424730197488</c:v>
                </c:pt>
                <c:pt idx="5">
                  <c:v>0.605747352239416</c:v>
                </c:pt>
                <c:pt idx="6">
                  <c:v>0.602266154003206</c:v>
                </c:pt>
                <c:pt idx="7">
                  <c:v>0.520856002901704</c:v>
                </c:pt>
                <c:pt idx="8">
                  <c:v>0.500309509192287</c:v>
                </c:pt>
                <c:pt idx="9">
                  <c:v>0.44265660339049</c:v>
                </c:pt>
                <c:pt idx="10">
                  <c:v>0.397443767609507</c:v>
                </c:pt>
                <c:pt idx="11">
                  <c:v>0.389301730349412</c:v>
                </c:pt>
                <c:pt idx="12">
                  <c:v>0.292639810162365</c:v>
                </c:pt>
                <c:pt idx="13">
                  <c:v>0.279894575280681</c:v>
                </c:pt>
                <c:pt idx="14">
                  <c:v>0.185245723003158</c:v>
                </c:pt>
                <c:pt idx="15">
                  <c:v>0.133444210306344</c:v>
                </c:pt>
                <c:pt idx="16">
                  <c:v>-0.129896478692027</c:v>
                </c:pt>
                <c:pt idx="17">
                  <c:v>-0.282146744334877</c:v>
                </c:pt>
              </c:numCache>
            </c:numRef>
          </c:val>
        </c:ser>
        <c:gapWidth val="150"/>
        <c:overlap val="0"/>
        <c:axId val="82472148"/>
        <c:axId val="89984270"/>
      </c:barChart>
      <c:catAx>
        <c:axId val="82472148"/>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800" spc="-1" strike="noStrike">
                <a:solidFill>
                  <a:srgbClr val="000000"/>
                </a:solidFill>
                <a:uFill>
                  <a:solidFill>
                    <a:srgbClr val="ffffff"/>
                  </a:solidFill>
                </a:uFill>
                <a:latin typeface="Calibri"/>
                <a:ea typeface="Calibri"/>
              </a:defRPr>
            </a:pPr>
          </a:p>
        </c:txPr>
        <c:crossAx val="89984270"/>
        <c:crosses val="autoZero"/>
        <c:auto val="1"/>
        <c:lblAlgn val="ctr"/>
        <c:lblOffset val="100"/>
      </c:catAx>
      <c:valAx>
        <c:axId val="89984270"/>
        <c:scaling>
          <c:orientation val="minMax"/>
          <c:min val="-1.5"/>
        </c:scaling>
        <c:delete val="0"/>
        <c:axPos val="l"/>
        <c:majorGridlines>
          <c:spPr>
            <a:ln w="1440">
              <a:solidFill>
                <a:srgbClr val="878787"/>
              </a:solidFill>
              <a:round/>
            </a:ln>
          </c:spPr>
        </c:majorGridlines>
        <c:numFmt formatCode="0.0" sourceLinked="0"/>
        <c:majorTickMark val="out"/>
        <c:minorTickMark val="none"/>
        <c:tickLblPos val="nextTo"/>
        <c:spPr>
          <a:ln w="9360">
            <a:solidFill>
              <a:srgbClr val="878787"/>
            </a:solidFill>
            <a:round/>
          </a:ln>
        </c:spPr>
        <c:txPr>
          <a:bodyPr/>
          <a:p>
            <a:pPr>
              <a:defRPr b="0" sz="800" spc="-1" strike="noStrike">
                <a:solidFill>
                  <a:srgbClr val="000000"/>
                </a:solidFill>
                <a:uFill>
                  <a:solidFill>
                    <a:srgbClr val="ffffff"/>
                  </a:solidFill>
                </a:uFill>
                <a:latin typeface="Calibri"/>
                <a:ea typeface="Calibri"/>
              </a:defRPr>
            </a:pPr>
          </a:p>
        </c:txPr>
        <c:crossAx val="82472148"/>
        <c:crosses val="autoZero"/>
      </c:valAx>
      <c:spPr>
        <a:solidFill>
          <a:srgbClr val="ffffff"/>
        </a:solidFill>
        <a:ln>
          <a:noFill/>
        </a:ln>
      </c:spPr>
    </c:plotArea>
    <c:plotVisOnly val="1"/>
    <c:dispBlanksAs val="gap"/>
  </c:chart>
  <c:spPr>
    <a:noFill/>
    <a:ln>
      <a:noFill/>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11759185735942"/>
          <c:y val="0.027084908037289"/>
          <c:w val="0.885800909550278"/>
          <c:h val="0.901234567901235"/>
        </c:manualLayout>
      </c:layout>
      <c:barChart>
        <c:barDir val="col"/>
        <c:grouping val="clustered"/>
        <c:varyColors val="0"/>
        <c:ser>
          <c:idx val="0"/>
          <c:order val="0"/>
          <c:spPr>
            <a:solidFill>
              <a:srgbClr val="4f81bd"/>
            </a:solidFill>
            <a:ln>
              <a:noFill/>
            </a:ln>
          </c:spPr>
          <c:invertIfNegative val="0"/>
          <c:dLbls>
            <c:dLblPos val="outEnd"/>
            <c:showLegendKey val="0"/>
            <c:showVal val="0"/>
            <c:showCatName val="0"/>
            <c:showSerName val="0"/>
            <c:showPercent val="0"/>
            <c:showLeaderLines val="0"/>
          </c:dLbls>
          <c:cat>
            <c:strRef>
              <c:f>'Source Figure V1-12'!$A$3:$A$7</c:f>
              <c:strCache>
                <c:ptCount val="5"/>
                <c:pt idx="0">
                  <c:v>Catégorie A</c:v>
                </c:pt>
                <c:pt idx="1">
                  <c:v>dont A+</c:v>
                </c:pt>
                <c:pt idx="2">
                  <c:v>Catégorie B</c:v>
                </c:pt>
                <c:pt idx="3">
                  <c:v>Catégorie C</c:v>
                </c:pt>
                <c:pt idx="4">
                  <c:v>Toutes catégories</c:v>
                </c:pt>
              </c:strCache>
            </c:strRef>
          </c:cat>
          <c:val>
            <c:numRef>
              <c:f>'Source Figure V1-12'!$B$3:$B$7</c:f>
              <c:numCache>
                <c:formatCode>General</c:formatCode>
                <c:ptCount val="5"/>
                <c:pt idx="0">
                  <c:v>0.348999999999997</c:v>
                </c:pt>
                <c:pt idx="1">
                  <c:v>0.367999999999995</c:v>
                </c:pt>
                <c:pt idx="2">
                  <c:v>-0.306000000000004</c:v>
                </c:pt>
                <c:pt idx="3">
                  <c:v>0.425000000000004</c:v>
                </c:pt>
                <c:pt idx="4">
                  <c:v>0.276999999999994</c:v>
                </c:pt>
              </c:numCache>
            </c:numRef>
          </c:val>
        </c:ser>
        <c:gapWidth val="105"/>
        <c:overlap val="0"/>
        <c:axId val="44156660"/>
        <c:axId val="18574175"/>
      </c:barChart>
      <c:catAx>
        <c:axId val="44156660"/>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18574175"/>
        <c:crosses val="autoZero"/>
        <c:auto val="1"/>
        <c:lblAlgn val="ctr"/>
        <c:lblOffset val="100"/>
      </c:catAx>
      <c:valAx>
        <c:axId val="18574175"/>
        <c:scaling>
          <c:orientation val="minMax"/>
          <c:min val="-0.5"/>
        </c:scaling>
        <c:delete val="0"/>
        <c:axPos val="l"/>
        <c:majorGridlines>
          <c:spPr>
            <a:ln w="9360">
              <a:solidFill>
                <a:srgbClr val="878787"/>
              </a:solidFill>
              <a:round/>
            </a:ln>
          </c:spPr>
        </c:majorGridlines>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ea typeface="Calibri"/>
              </a:defRPr>
            </a:pPr>
          </a:p>
        </c:txPr>
        <c:crossAx val="44156660"/>
        <c:crosses val="autoZero"/>
      </c:valAx>
      <c:spPr>
        <a:solidFill>
          <a:srgbClr val="ffffff"/>
        </a:solidFill>
        <a:ln>
          <a:noFill/>
        </a:ln>
      </c:spPr>
    </c:plotArea>
    <c:plotVisOnly val="1"/>
    <c:dispBlanksAs val="gap"/>
  </c:chart>
  <c:spPr>
    <a:solidFill>
      <a:srgbClr val="ffffff"/>
    </a:solidFill>
    <a:ln>
      <a:noFill/>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714285714285714"/>
          <c:y val="0.0710052555071005"/>
          <c:w val="0.773770025594843"/>
          <c:h val="0.81650452868165"/>
        </c:manualLayout>
      </c:layout>
      <c:scatterChart>
        <c:scatterStyle val="line"/>
        <c:varyColors val="0"/>
        <c:ser>
          <c:idx val="0"/>
          <c:order val="0"/>
          <c:tx>
            <c:strRef>
              <c:f>'Source Figure V 1-13'!$B$3</c:f>
              <c:strCache>
                <c:ptCount val="1"/>
                <c:pt idx="0">
                  <c:v>FPE </c:v>
                </c:pt>
              </c:strCache>
            </c:strRef>
          </c:tx>
          <c:spPr>
            <a:solidFill>
              <a:srgbClr val="0000ff"/>
            </a:solidFill>
            <a:ln w="25560">
              <a:solidFill>
                <a:srgbClr val="0000ff"/>
              </a:solidFill>
              <a:custDash/>
              <a:round/>
            </a:ln>
          </c:spPr>
          <c:marker>
            <c:symbol val="none"/>
          </c:marker>
          <c:dLbls>
            <c:dLblPos val="r"/>
            <c:showLegendKey val="0"/>
            <c:showVal val="0"/>
            <c:showCatName val="0"/>
            <c:showSerName val="0"/>
            <c:showPercent val="0"/>
            <c:showLeaderLines val="0"/>
          </c:dLbls>
          <c:xVal>
            <c:numRef>
              <c:f>'Source Figure V 1-13'!$B$5:$B$80</c:f>
              <c:numCache>
                <c:formatCode>General</c:formatCode>
                <c:ptCount val="7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numCache>
            </c:numRef>
          </c:xVal>
          <c:yVal>
            <c:numRef>
              <c:f>'Source Figure V 1-13'!$A$5:$A$80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1"/>
          <c:order val="1"/>
          <c:tx>
            <c:strRef>
              <c:f>'Source Figure V 1-13'!$B$3</c:f>
              <c:strCache>
                <c:ptCount val="1"/>
                <c:pt idx="0">
                  <c:v>FPE </c:v>
                </c:pt>
              </c:strCache>
            </c:strRef>
          </c:tx>
          <c:spPr>
            <a:solidFill>
              <a:srgbClr val="0000ff"/>
            </a:solidFill>
            <a:ln w="25560">
              <a:solidFill>
                <a:srgbClr val="0000ff"/>
              </a:solidFill>
              <a:custDash/>
              <a:round/>
            </a:ln>
          </c:spPr>
          <c:marker>
            <c:symbol val="none"/>
          </c:marker>
          <c:dLbls>
            <c:dLblPos val="r"/>
            <c:showLegendKey val="0"/>
            <c:showVal val="0"/>
            <c:showCatName val="0"/>
            <c:showSerName val="0"/>
            <c:showPercent val="0"/>
            <c:showLeaderLines val="0"/>
          </c:dLbls>
          <c:xVal>
            <c:numRef>
              <c:f>'Source Figure V 1-13'!$C$5:$C$80</c:f>
              <c:numCache>
                <c:formatCode>General</c:formatCode>
                <c:ptCount val="7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numCache>
            </c:numRef>
          </c:xVal>
          <c:yVal>
            <c:numRef>
              <c:f>'Source Figure V 1-13'!$A$5:$A$80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2"/>
          <c:order val="2"/>
          <c:tx>
            <c:strRef>
              <c:f>'Source Figure V 1-13'!$D$3</c:f>
              <c:strCache>
                <c:ptCount val="1"/>
                <c:pt idx="0">
                  <c:v>FPH </c:v>
                </c:pt>
              </c:strCache>
            </c:strRef>
          </c:tx>
          <c:spPr>
            <a:solidFill>
              <a:srgbClr val="008000"/>
            </a:solidFill>
            <a:ln w="38160">
              <a:solidFill>
                <a:srgbClr val="008000"/>
              </a:solidFill>
              <a:round/>
            </a:ln>
          </c:spPr>
          <c:marker>
            <c:symbol val="none"/>
          </c:marker>
          <c:dLbls>
            <c:dLblPos val="r"/>
            <c:showLegendKey val="0"/>
            <c:showVal val="0"/>
            <c:showCatName val="0"/>
            <c:showSerName val="0"/>
            <c:showPercent val="0"/>
            <c:showLeaderLines val="0"/>
          </c:dLbls>
          <c:xVal>
            <c:numRef>
              <c:f>'Source Figure V 1-13'!$D$5:$D$80</c:f>
              <c:numCache>
                <c:formatCode>General</c:formatCode>
                <c:ptCount val="76"/>
                <c:pt idx="0">
                  <c:v>-2</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numCache>
            </c:numRef>
          </c:xVal>
          <c:yVal>
            <c:numRef>
              <c:f>'Source Figure V 1-13'!$A$5:$A$80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3"/>
          <c:order val="3"/>
          <c:tx>
            <c:strRef>
              <c:f>'Source Figure V 1-13'!$G$3</c:f>
              <c:strCache>
                <c:ptCount val="1"/>
                <c:pt idx="0">
                  <c:v>FPT </c:v>
                </c:pt>
              </c:strCache>
            </c:strRef>
          </c:tx>
          <c:spPr>
            <a:solidFill>
              <a:srgbClr val="ff0000"/>
            </a:solidFill>
            <a:ln w="12600">
              <a:solidFill>
                <a:srgbClr val="ff0000"/>
              </a:solidFill>
              <a:round/>
            </a:ln>
          </c:spPr>
          <c:marker>
            <c:symbol val="none"/>
          </c:marker>
          <c:dLbls>
            <c:dLblPos val="r"/>
            <c:showLegendKey val="0"/>
            <c:showVal val="0"/>
            <c:showCatName val="0"/>
            <c:showSerName val="0"/>
            <c:showPercent val="0"/>
            <c:showLeaderLines val="0"/>
          </c:dLbls>
          <c:xVal>
            <c:numRef>
              <c:f>'Source Figure V 1-13'!$F$5:$F$80</c:f>
              <c:numCache>
                <c:formatCode>General</c:formatCode>
                <c:ptCount val="76"/>
                <c:pt idx="0">
                  <c:v>-2</c:v>
                </c:pt>
                <c:pt idx="1">
                  <c:v>-58</c:v>
                </c:pt>
                <c:pt idx="2">
                  <c:v>-241</c:v>
                </c:pt>
                <c:pt idx="3">
                  <c:v>-450</c:v>
                </c:pt>
                <c:pt idx="4">
                  <c:v>-1725</c:v>
                </c:pt>
                <c:pt idx="5">
                  <c:v>-3812</c:v>
                </c:pt>
                <c:pt idx="6">
                  <c:v>-5479</c:v>
                </c:pt>
                <c:pt idx="7">
                  <c:v>-6804</c:v>
                </c:pt>
                <c:pt idx="8">
                  <c:v>-8378</c:v>
                </c:pt>
                <c:pt idx="9">
                  <c:v>-10016</c:v>
                </c:pt>
                <c:pt idx="10">
                  <c:v>-11641</c:v>
                </c:pt>
                <c:pt idx="11">
                  <c:v>-13249</c:v>
                </c:pt>
                <c:pt idx="12">
                  <c:v>-14474</c:v>
                </c:pt>
                <c:pt idx="13">
                  <c:v>-15700</c:v>
                </c:pt>
                <c:pt idx="14">
                  <c:v>-16915</c:v>
                </c:pt>
                <c:pt idx="15">
                  <c:v>-17500</c:v>
                </c:pt>
                <c:pt idx="16">
                  <c:v>-18165</c:v>
                </c:pt>
                <c:pt idx="17">
                  <c:v>-18679</c:v>
                </c:pt>
                <c:pt idx="18">
                  <c:v>-20971</c:v>
                </c:pt>
                <c:pt idx="19">
                  <c:v>-22253</c:v>
                </c:pt>
                <c:pt idx="20">
                  <c:v>-23537</c:v>
                </c:pt>
                <c:pt idx="21">
                  <c:v>-23469</c:v>
                </c:pt>
                <c:pt idx="22">
                  <c:v>-23841</c:v>
                </c:pt>
                <c:pt idx="23">
                  <c:v>-25257</c:v>
                </c:pt>
                <c:pt idx="24">
                  <c:v>-25699</c:v>
                </c:pt>
                <c:pt idx="25">
                  <c:v>-27368</c:v>
                </c:pt>
                <c:pt idx="26">
                  <c:v>-30763</c:v>
                </c:pt>
                <c:pt idx="27">
                  <c:v>-33793</c:v>
                </c:pt>
                <c:pt idx="28">
                  <c:v>-35310</c:v>
                </c:pt>
                <c:pt idx="29">
                  <c:v>-36343</c:v>
                </c:pt>
                <c:pt idx="30">
                  <c:v>-36371</c:v>
                </c:pt>
                <c:pt idx="31">
                  <c:v>-36585</c:v>
                </c:pt>
                <c:pt idx="32">
                  <c:v>-36934</c:v>
                </c:pt>
                <c:pt idx="33">
                  <c:v>-38032</c:v>
                </c:pt>
                <c:pt idx="34">
                  <c:v>-39990</c:v>
                </c:pt>
                <c:pt idx="35">
                  <c:v>-40904</c:v>
                </c:pt>
                <c:pt idx="36">
                  <c:v>-42020</c:v>
                </c:pt>
                <c:pt idx="37">
                  <c:v>-40998</c:v>
                </c:pt>
                <c:pt idx="38">
                  <c:v>-38906</c:v>
                </c:pt>
                <c:pt idx="39">
                  <c:v>-38782</c:v>
                </c:pt>
                <c:pt idx="40">
                  <c:v>-37432</c:v>
                </c:pt>
                <c:pt idx="41">
                  <c:v>-37118</c:v>
                </c:pt>
                <c:pt idx="42">
                  <c:v>-35101</c:v>
                </c:pt>
                <c:pt idx="43">
                  <c:v>-33651</c:v>
                </c:pt>
                <c:pt idx="44">
                  <c:v>-31881</c:v>
                </c:pt>
                <c:pt idx="45">
                  <c:v>-29696</c:v>
                </c:pt>
                <c:pt idx="46">
                  <c:v>-25469</c:v>
                </c:pt>
                <c:pt idx="47">
                  <c:v>-17283</c:v>
                </c:pt>
                <c:pt idx="48">
                  <c:v>-10899</c:v>
                </c:pt>
                <c:pt idx="49">
                  <c:v>-7300</c:v>
                </c:pt>
                <c:pt idx="50">
                  <c:v>-5617</c:v>
                </c:pt>
                <c:pt idx="51">
                  <c:v>-2532</c:v>
                </c:pt>
                <c:pt idx="52">
                  <c:v>-1267</c:v>
                </c:pt>
                <c:pt idx="53">
                  <c:v>-729</c:v>
                </c:pt>
                <c:pt idx="54">
                  <c:v>-412</c:v>
                </c:pt>
                <c:pt idx="55">
                  <c:v>-195</c:v>
                </c:pt>
                <c:pt idx="56">
                  <c:v>-117</c:v>
                </c:pt>
                <c:pt idx="57">
                  <c:v>-73</c:v>
                </c:pt>
                <c:pt idx="58">
                  <c:v>-54</c:v>
                </c:pt>
                <c:pt idx="59">
                  <c:v>-45</c:v>
                </c:pt>
                <c:pt idx="60">
                  <c:v>-30</c:v>
                </c:pt>
                <c:pt idx="61">
                  <c:v>-23</c:v>
                </c:pt>
                <c:pt idx="62">
                  <c:v>-11</c:v>
                </c:pt>
                <c:pt idx="63">
                  <c:v>-7</c:v>
                </c:pt>
                <c:pt idx="64">
                  <c:v>-4</c:v>
                </c:pt>
                <c:pt idx="65">
                  <c:v>-8</c:v>
                </c:pt>
                <c:pt idx="66">
                  <c:v>-7</c:v>
                </c:pt>
                <c:pt idx="67">
                  <c:v>-5</c:v>
                </c:pt>
                <c:pt idx="68">
                  <c:v>1</c:v>
                </c:pt>
                <c:pt idx="69">
                  <c:v>2</c:v>
                </c:pt>
                <c:pt idx="70">
                  <c:v>3</c:v>
                </c:pt>
                <c:pt idx="71">
                  <c:v>4</c:v>
                </c:pt>
                <c:pt idx="72">
                  <c:v>5</c:v>
                </c:pt>
                <c:pt idx="73">
                  <c:v>6</c:v>
                </c:pt>
                <c:pt idx="74">
                  <c:v>7</c:v>
                </c:pt>
                <c:pt idx="75">
                  <c:v>8</c:v>
                </c:pt>
              </c:numCache>
            </c:numRef>
          </c:xVal>
          <c:yVal>
            <c:numRef>
              <c:f>'Source Figure V 1-13'!$A$5:$A$80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4"/>
          <c:order val="4"/>
          <c:tx>
            <c:strRef>
              <c:f>'Source Figure V 1-13'!$G$3</c:f>
              <c:strCache>
                <c:ptCount val="1"/>
                <c:pt idx="0">
                  <c:v>FPT </c:v>
                </c:pt>
              </c:strCache>
            </c:strRef>
          </c:tx>
          <c:spPr>
            <a:solidFill>
              <a:srgbClr val="ff0000"/>
            </a:solidFill>
            <a:ln w="12600">
              <a:solidFill>
                <a:srgbClr val="ff0000"/>
              </a:solidFill>
              <a:round/>
            </a:ln>
          </c:spPr>
          <c:marker>
            <c:symbol val="none"/>
          </c:marker>
          <c:dLbls>
            <c:dLblPos val="r"/>
            <c:showLegendKey val="0"/>
            <c:showVal val="0"/>
            <c:showCatName val="0"/>
            <c:showSerName val="0"/>
            <c:showPercent val="0"/>
            <c:showLeaderLines val="0"/>
          </c:dLbls>
          <c:xVal>
            <c:numRef>
              <c:f>'Source Figure V 1-13'!$G$5:$G$80</c:f>
              <c:numCache>
                <c:formatCode>General</c:formatCode>
                <c:ptCount val="76"/>
                <c:pt idx="0">
                  <c:v>3</c:v>
                </c:pt>
                <c:pt idx="1">
                  <c:v>72</c:v>
                </c:pt>
                <c:pt idx="2">
                  <c:v>373</c:v>
                </c:pt>
                <c:pt idx="3">
                  <c:v>723</c:v>
                </c:pt>
                <c:pt idx="4">
                  <c:v>1468</c:v>
                </c:pt>
                <c:pt idx="5">
                  <c:v>2688</c:v>
                </c:pt>
                <c:pt idx="6">
                  <c:v>3492</c:v>
                </c:pt>
                <c:pt idx="7">
                  <c:v>4382</c:v>
                </c:pt>
                <c:pt idx="8">
                  <c:v>5202</c:v>
                </c:pt>
                <c:pt idx="9">
                  <c:v>5952</c:v>
                </c:pt>
                <c:pt idx="10">
                  <c:v>6853</c:v>
                </c:pt>
                <c:pt idx="11">
                  <c:v>7988</c:v>
                </c:pt>
                <c:pt idx="12">
                  <c:v>8920</c:v>
                </c:pt>
                <c:pt idx="13">
                  <c:v>9825</c:v>
                </c:pt>
                <c:pt idx="14">
                  <c:v>10671</c:v>
                </c:pt>
                <c:pt idx="15">
                  <c:v>11297</c:v>
                </c:pt>
                <c:pt idx="16">
                  <c:v>11782</c:v>
                </c:pt>
                <c:pt idx="17">
                  <c:v>12386</c:v>
                </c:pt>
                <c:pt idx="18">
                  <c:v>14049</c:v>
                </c:pt>
                <c:pt idx="19">
                  <c:v>15059</c:v>
                </c:pt>
                <c:pt idx="20">
                  <c:v>15409</c:v>
                </c:pt>
                <c:pt idx="21">
                  <c:v>15614</c:v>
                </c:pt>
                <c:pt idx="22">
                  <c:v>15964</c:v>
                </c:pt>
                <c:pt idx="23">
                  <c:v>17094</c:v>
                </c:pt>
                <c:pt idx="24">
                  <c:v>17128</c:v>
                </c:pt>
                <c:pt idx="25">
                  <c:v>18710</c:v>
                </c:pt>
                <c:pt idx="26">
                  <c:v>21042</c:v>
                </c:pt>
                <c:pt idx="27">
                  <c:v>22975</c:v>
                </c:pt>
                <c:pt idx="28">
                  <c:v>23449</c:v>
                </c:pt>
                <c:pt idx="29">
                  <c:v>23403</c:v>
                </c:pt>
                <c:pt idx="30">
                  <c:v>23091</c:v>
                </c:pt>
                <c:pt idx="31">
                  <c:v>22731</c:v>
                </c:pt>
                <c:pt idx="32">
                  <c:v>22728</c:v>
                </c:pt>
                <c:pt idx="33">
                  <c:v>22995</c:v>
                </c:pt>
                <c:pt idx="34">
                  <c:v>24117</c:v>
                </c:pt>
                <c:pt idx="35">
                  <c:v>24704</c:v>
                </c:pt>
                <c:pt idx="36">
                  <c:v>25623</c:v>
                </c:pt>
                <c:pt idx="37">
                  <c:v>25204</c:v>
                </c:pt>
                <c:pt idx="38">
                  <c:v>24327</c:v>
                </c:pt>
                <c:pt idx="39">
                  <c:v>24858</c:v>
                </c:pt>
                <c:pt idx="40">
                  <c:v>24707</c:v>
                </c:pt>
                <c:pt idx="41">
                  <c:v>24174</c:v>
                </c:pt>
                <c:pt idx="42">
                  <c:v>23433</c:v>
                </c:pt>
                <c:pt idx="43">
                  <c:v>22193</c:v>
                </c:pt>
                <c:pt idx="44">
                  <c:v>20912</c:v>
                </c:pt>
                <c:pt idx="45">
                  <c:v>18934</c:v>
                </c:pt>
                <c:pt idx="46">
                  <c:v>13638</c:v>
                </c:pt>
                <c:pt idx="47">
                  <c:v>8792</c:v>
                </c:pt>
                <c:pt idx="48">
                  <c:v>5466</c:v>
                </c:pt>
                <c:pt idx="49">
                  <c:v>3772</c:v>
                </c:pt>
                <c:pt idx="50">
                  <c:v>2809</c:v>
                </c:pt>
                <c:pt idx="51">
                  <c:v>1186</c:v>
                </c:pt>
                <c:pt idx="52">
                  <c:v>630</c:v>
                </c:pt>
                <c:pt idx="53">
                  <c:v>350</c:v>
                </c:pt>
                <c:pt idx="54">
                  <c:v>241</c:v>
                </c:pt>
                <c:pt idx="55">
                  <c:v>128</c:v>
                </c:pt>
                <c:pt idx="56">
                  <c:v>88</c:v>
                </c:pt>
                <c:pt idx="57">
                  <c:v>85</c:v>
                </c:pt>
                <c:pt idx="58">
                  <c:v>65</c:v>
                </c:pt>
                <c:pt idx="59">
                  <c:v>32</c:v>
                </c:pt>
                <c:pt idx="60">
                  <c:v>38</c:v>
                </c:pt>
                <c:pt idx="61">
                  <c:v>18</c:v>
                </c:pt>
                <c:pt idx="62">
                  <c:v>24</c:v>
                </c:pt>
                <c:pt idx="63">
                  <c:v>21</c:v>
                </c:pt>
                <c:pt idx="64">
                  <c:v>10</c:v>
                </c:pt>
                <c:pt idx="65">
                  <c:v>5</c:v>
                </c:pt>
                <c:pt idx="66">
                  <c:v>8</c:v>
                </c:pt>
                <c:pt idx="67">
                  <c:v>6</c:v>
                </c:pt>
                <c:pt idx="68">
                  <c:v>8</c:v>
                </c:pt>
                <c:pt idx="69">
                  <c:v>3</c:v>
                </c:pt>
                <c:pt idx="70">
                  <c:v>5</c:v>
                </c:pt>
                <c:pt idx="71">
                  <c:v>4</c:v>
                </c:pt>
                <c:pt idx="72">
                  <c:v>4</c:v>
                </c:pt>
                <c:pt idx="73">
                  <c:v>4</c:v>
                </c:pt>
                <c:pt idx="74">
                  <c:v>7</c:v>
                </c:pt>
                <c:pt idx="75">
                  <c:v>17</c:v>
                </c:pt>
              </c:numCache>
            </c:numRef>
          </c:xVal>
          <c:yVal>
            <c:numRef>
              <c:f>'Source Figure V 1-13'!$A$5:$A$80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ser>
          <c:idx val="5"/>
          <c:order val="5"/>
          <c:tx>
            <c:strRef>
              <c:f>'Source Figure V 1-13'!$D$3</c:f>
              <c:strCache>
                <c:ptCount val="1"/>
                <c:pt idx="0">
                  <c:v>FPH </c:v>
                </c:pt>
              </c:strCache>
            </c:strRef>
          </c:tx>
          <c:spPr>
            <a:solidFill>
              <a:srgbClr val="008000"/>
            </a:solidFill>
            <a:ln w="38160">
              <a:solidFill>
                <a:srgbClr val="008000"/>
              </a:solidFill>
              <a:round/>
            </a:ln>
          </c:spPr>
          <c:marker>
            <c:symbol val="none"/>
          </c:marker>
          <c:dLbls>
            <c:dLblPos val="r"/>
            <c:showLegendKey val="0"/>
            <c:showVal val="0"/>
            <c:showCatName val="0"/>
            <c:showSerName val="0"/>
            <c:showPercent val="0"/>
            <c:showLeaderLines val="0"/>
          </c:dLbls>
          <c:xVal>
            <c:numRef>
              <c:f>'Source Figure V 1-13'!$E$5:$E$80</c:f>
              <c:numCache>
                <c:formatCode>General</c:formatCode>
                <c:ptCount val="76"/>
                <c:pt idx="0">
                  <c:v>3</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numCache>
            </c:numRef>
          </c:xVal>
          <c:yVal>
            <c:numRef>
              <c:f>'Source Figure V 1-13'!$A$5:$A$80</c:f>
              <c:numCache>
                <c:formatCode>General</c:formatCode>
                <c:ptCount val="76"/>
                <c:pt idx="0">
                  <c:v>14</c:v>
                </c:pt>
                <c:pt idx="1">
                  <c:v>15</c:v>
                </c:pt>
                <c:pt idx="2">
                  <c:v>16</c:v>
                </c:pt>
                <c:pt idx="3">
                  <c:v>17</c:v>
                </c:pt>
                <c:pt idx="4">
                  <c:v>18</c:v>
                </c:pt>
                <c:pt idx="5">
                  <c:v>19</c:v>
                </c:pt>
                <c:pt idx="6">
                  <c:v>20</c:v>
                </c:pt>
                <c:pt idx="7">
                  <c:v>21</c:v>
                </c:pt>
                <c:pt idx="8">
                  <c:v>22</c:v>
                </c:pt>
                <c:pt idx="9">
                  <c:v>23</c:v>
                </c:pt>
                <c:pt idx="10">
                  <c:v>24</c:v>
                </c:pt>
                <c:pt idx="11">
                  <c:v>25</c:v>
                </c:pt>
                <c:pt idx="12">
                  <c:v>26</c:v>
                </c:pt>
                <c:pt idx="13">
                  <c:v>27</c:v>
                </c:pt>
                <c:pt idx="14">
                  <c:v>28</c:v>
                </c:pt>
                <c:pt idx="15">
                  <c:v>29</c:v>
                </c:pt>
                <c:pt idx="16">
                  <c:v>30</c:v>
                </c:pt>
                <c:pt idx="17">
                  <c:v>31</c:v>
                </c:pt>
                <c:pt idx="18">
                  <c:v>32</c:v>
                </c:pt>
                <c:pt idx="19">
                  <c:v>33</c:v>
                </c:pt>
                <c:pt idx="20">
                  <c:v>34</c:v>
                </c:pt>
                <c:pt idx="21">
                  <c:v>35</c:v>
                </c:pt>
                <c:pt idx="22">
                  <c:v>36</c:v>
                </c:pt>
                <c:pt idx="23">
                  <c:v>37</c:v>
                </c:pt>
                <c:pt idx="24">
                  <c:v>38</c:v>
                </c:pt>
                <c:pt idx="25">
                  <c:v>39</c:v>
                </c:pt>
                <c:pt idx="26">
                  <c:v>40</c:v>
                </c:pt>
                <c:pt idx="27">
                  <c:v>41</c:v>
                </c:pt>
                <c:pt idx="28">
                  <c:v>42</c:v>
                </c:pt>
                <c:pt idx="29">
                  <c:v>43</c:v>
                </c:pt>
                <c:pt idx="30">
                  <c:v>44</c:v>
                </c:pt>
                <c:pt idx="31">
                  <c:v>45</c:v>
                </c:pt>
                <c:pt idx="32">
                  <c:v>46</c:v>
                </c:pt>
                <c:pt idx="33">
                  <c:v>47</c:v>
                </c:pt>
                <c:pt idx="34">
                  <c:v>48</c:v>
                </c:pt>
                <c:pt idx="35">
                  <c:v>49</c:v>
                </c:pt>
                <c:pt idx="36">
                  <c:v>50</c:v>
                </c:pt>
                <c:pt idx="37">
                  <c:v>51</c:v>
                </c:pt>
                <c:pt idx="38">
                  <c:v>52</c:v>
                </c:pt>
                <c:pt idx="39">
                  <c:v>53</c:v>
                </c:pt>
                <c:pt idx="40">
                  <c:v>54</c:v>
                </c:pt>
                <c:pt idx="41">
                  <c:v>55</c:v>
                </c:pt>
                <c:pt idx="42">
                  <c:v>56</c:v>
                </c:pt>
                <c:pt idx="43">
                  <c:v>57</c:v>
                </c:pt>
                <c:pt idx="44">
                  <c:v>58</c:v>
                </c:pt>
                <c:pt idx="45">
                  <c:v>59</c:v>
                </c:pt>
                <c:pt idx="46">
                  <c:v>60</c:v>
                </c:pt>
                <c:pt idx="47">
                  <c:v>61</c:v>
                </c:pt>
                <c:pt idx="48">
                  <c:v>62</c:v>
                </c:pt>
                <c:pt idx="49">
                  <c:v>63</c:v>
                </c:pt>
                <c:pt idx="50">
                  <c:v>64</c:v>
                </c:pt>
                <c:pt idx="51">
                  <c:v>65</c:v>
                </c:pt>
                <c:pt idx="52">
                  <c:v>66</c:v>
                </c:pt>
                <c:pt idx="53">
                  <c:v>67</c:v>
                </c:pt>
                <c:pt idx="54">
                  <c:v>68</c:v>
                </c:pt>
                <c:pt idx="55">
                  <c:v>69</c:v>
                </c:pt>
                <c:pt idx="56">
                  <c:v>70</c:v>
                </c:pt>
                <c:pt idx="57">
                  <c:v>71</c:v>
                </c:pt>
                <c:pt idx="58">
                  <c:v>72</c:v>
                </c:pt>
                <c:pt idx="59">
                  <c:v>73</c:v>
                </c:pt>
                <c:pt idx="60">
                  <c:v>74</c:v>
                </c:pt>
                <c:pt idx="61">
                  <c:v>75</c:v>
                </c:pt>
                <c:pt idx="62">
                  <c:v>76</c:v>
                </c:pt>
                <c:pt idx="63">
                  <c:v>77</c:v>
                </c:pt>
                <c:pt idx="64">
                  <c:v>78</c:v>
                </c:pt>
                <c:pt idx="65">
                  <c:v>79</c:v>
                </c:pt>
                <c:pt idx="66">
                  <c:v>80</c:v>
                </c:pt>
                <c:pt idx="67">
                  <c:v>81</c:v>
                </c:pt>
                <c:pt idx="68">
                  <c:v>82</c:v>
                </c:pt>
                <c:pt idx="69">
                  <c:v>83</c:v>
                </c:pt>
                <c:pt idx="70">
                  <c:v>84</c:v>
                </c:pt>
                <c:pt idx="71">
                  <c:v>85</c:v>
                </c:pt>
                <c:pt idx="72">
                  <c:v>86</c:v>
                </c:pt>
                <c:pt idx="73">
                  <c:v>87</c:v>
                </c:pt>
                <c:pt idx="74">
                  <c:v>88</c:v>
                </c:pt>
                <c:pt idx="75">
                  <c:v>89</c:v>
                </c:pt>
              </c:numCache>
            </c:numRef>
          </c:yVal>
          <c:smooth val="1"/>
        </c:ser>
        <c:axId val="43671513"/>
        <c:axId val="7999850"/>
      </c:scatterChart>
      <c:valAx>
        <c:axId val="43671513"/>
        <c:scaling>
          <c:orientation val="minMax"/>
          <c:max val="50000"/>
        </c:scaling>
        <c:delete val="0"/>
        <c:axPos val="b"/>
        <c:numFmt formatCode="#,##0;[RED]#,##0" sourceLinked="0"/>
        <c:majorTickMark val="out"/>
        <c:minorTickMark val="none"/>
        <c:tickLblPos val="nextTo"/>
        <c:spPr>
          <a:ln w="3240">
            <a:solidFill>
              <a:srgbClr val="000000"/>
            </a:solidFill>
            <a:round/>
          </a:ln>
        </c:spPr>
        <c:txPr>
          <a:bodyPr/>
          <a:p>
            <a:pPr>
              <a:defRPr b="0" sz="800" spc="-1" strike="noStrike">
                <a:solidFill>
                  <a:srgbClr val="000000"/>
                </a:solidFill>
                <a:uFill>
                  <a:solidFill>
                    <a:srgbClr val="ffffff"/>
                  </a:solidFill>
                </a:uFill>
                <a:latin typeface="Arial"/>
                <a:ea typeface="Arial"/>
              </a:defRPr>
            </a:pPr>
          </a:p>
        </c:txPr>
        <c:crossAx val="7999850"/>
        <c:crosses val="autoZero"/>
        <c:crossBetween val="midCat"/>
      </c:valAx>
      <c:valAx>
        <c:axId val="7999850"/>
        <c:scaling>
          <c:orientation val="minMax"/>
          <c:max val="70"/>
          <c:min val="15"/>
        </c:scaling>
        <c:delete val="0"/>
        <c:axPos val="l"/>
        <c:majorGridlines>
          <c:spPr>
            <a:ln w="3240">
              <a:solidFill>
                <a:srgbClr val="c0c0c0"/>
              </a:solidFill>
              <a:round/>
            </a:ln>
          </c:spPr>
        </c:majorGridlines>
        <c:title>
          <c:tx>
            <c:rich>
              <a:bodyPr rot="0"/>
              <a:lstStyle/>
              <a:p>
                <a:pPr>
                  <a:defRPr b="0" sz="800" spc="-1" strike="noStrike">
                    <a:solidFill>
                      <a:srgbClr val="000000"/>
                    </a:solidFill>
                    <a:uFill>
                      <a:solidFill>
                        <a:srgbClr val="ffffff"/>
                      </a:solidFill>
                    </a:uFill>
                    <a:latin typeface="Arial"/>
                    <a:ea typeface="Arial"/>
                  </a:defRPr>
                </a:pPr>
                <a:r>
                  <a:rPr b="0" sz="800" spc="-1" strike="noStrike">
                    <a:solidFill>
                      <a:srgbClr val="000000"/>
                    </a:solidFill>
                    <a:uFill>
                      <a:solidFill>
                        <a:srgbClr val="ffffff"/>
                      </a:solidFill>
                    </a:uFill>
                    <a:latin typeface="Arial"/>
                    <a:ea typeface="Arial"/>
                  </a:rPr>
                  <a:t>Âges</a:t>
                </a:r>
              </a:p>
            </c:rich>
          </c:tx>
          <c:layout>
            <c:manualLayout>
              <c:xMode val="edge"/>
              <c:yMode val="edge"/>
              <c:x val="0.0110437008247227"/>
              <c:y val="0.00201274740020127"/>
            </c:manualLayout>
          </c:layout>
          <c:overlay val="0"/>
        </c:title>
        <c:numFmt formatCode="#,##0;[RED]#,##0" sourceLinked="0"/>
        <c:majorTickMark val="out"/>
        <c:minorTickMark val="out"/>
        <c:tickLblPos val="low"/>
        <c:spPr>
          <a:ln w="3240">
            <a:solidFill>
              <a:srgbClr val="000000"/>
            </a:solidFill>
            <a:round/>
          </a:ln>
        </c:spPr>
        <c:txPr>
          <a:bodyPr/>
          <a:p>
            <a:pPr>
              <a:defRPr b="0" sz="800" spc="-1" strike="noStrike">
                <a:solidFill>
                  <a:srgbClr val="000000"/>
                </a:solidFill>
                <a:uFill>
                  <a:solidFill>
                    <a:srgbClr val="ffffff"/>
                  </a:solidFill>
                </a:uFill>
                <a:latin typeface="Arial"/>
                <a:ea typeface="Arial"/>
              </a:defRPr>
            </a:pPr>
          </a:p>
        </c:txPr>
        <c:crossAx val="43671513"/>
        <c:crosses val="autoZero"/>
        <c:crossBetween val="midCat"/>
        <c:majorUnit val="5"/>
        <c:minorUnit val="1"/>
      </c:valAx>
      <c:spPr>
        <a:noFill/>
        <a:ln w="3240">
          <a:solidFill>
            <a:srgbClr val="000000"/>
          </a:solidFill>
          <a:round/>
        </a:ln>
      </c:spPr>
    </c:plotArea>
    <c:legend>
      <c:legendPos val="r"/>
      <c:layout>
        <c:manualLayout>
          <c:xMode val="edge"/>
          <c:yMode val="edge"/>
          <c:x val="0.683863267091614"/>
          <c:y val="0.106508875739645"/>
        </c:manualLayout>
      </c:layout>
      <c:overlay val="0"/>
      <c:spPr>
        <a:solidFill>
          <a:srgbClr val="ffffff"/>
        </a:solidFill>
        <a:ln w="3240">
          <a:solidFill>
            <a:srgbClr val="000000"/>
          </a:solidFill>
          <a:round/>
        </a:ln>
      </c:spPr>
    </c:legend>
    <c:plotVisOnly val="1"/>
    <c:dispBlanksAs val="gap"/>
  </c:chart>
  <c:spPr>
    <a:solidFill>
      <a:srgbClr val="ffffff"/>
    </a:solidFill>
    <a:ln w="9360">
      <a:noFill/>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0455609794816843"/>
          <c:y val="0.0390625"/>
          <c:w val="0.829027265150613"/>
          <c:h val="0.76453125"/>
        </c:manualLayout>
      </c:layout>
      <c:barChart>
        <c:barDir val="col"/>
        <c:grouping val="clustered"/>
        <c:varyColors val="0"/>
        <c:ser>
          <c:idx val="0"/>
          <c:order val="0"/>
          <c:tx>
            <c:strRef>
              <c:f>'Source Figure V 1-15'!$C$4</c:f>
              <c:strCache>
                <c:ptCount val="1"/>
                <c:pt idx="0">
                  <c:v>Entrées 2014</c:v>
                </c:pt>
              </c:strCache>
            </c:strRef>
          </c:tx>
          <c:spPr>
            <a:solidFill>
              <a:srgbClr val="c0504d"/>
            </a:solidFill>
            <a:ln w="15840">
              <a:noFill/>
            </a:ln>
          </c:spPr>
          <c:invertIfNegative val="0"/>
          <c:dLbls>
            <c:dLblPos val="outEnd"/>
            <c:showLegendKey val="0"/>
            <c:showVal val="0"/>
            <c:showCatName val="0"/>
            <c:showSerName val="0"/>
            <c:showPercent val="0"/>
            <c:showLeaderLines val="0"/>
          </c:dLbls>
          <c:cat>
            <c:strRef>
              <c:f>'Source Figure V 1-15'!$A$5:$B$12</c:f>
              <c:strCache>
                <c:ptCount val="16"/>
                <c:pt idx="0">
                  <c:v>Ensemble</c:v>
                </c:pt>
                <c:pt idx="1">
                  <c:v>Versants de la FP</c:v>
                </c:pt>
                <c:pt idx="2">
                  <c:v/>
                </c:pt>
                <c:pt idx="3">
                  <c:v/>
                </c:pt>
                <c:pt idx="4">
                  <c:v>Statuts d'emploi</c:v>
                </c:pt>
                <c:pt idx="5">
                  <c:v/>
                </c:pt>
                <c:pt idx="6">
                  <c:v/>
                </c:pt>
                <c:pt idx="7">
                  <c:v/>
                </c:pt>
                <c:pt idx="8">
                  <c:v/>
                </c:pt>
                <c:pt idx="9">
                  <c:v>FPE</c:v>
                </c:pt>
                <c:pt idx="10">
                  <c:v>FPT</c:v>
                </c:pt>
                <c:pt idx="11">
                  <c:v>FPH</c:v>
                </c:pt>
                <c:pt idx="12">
                  <c:v>Fonctionnaires</c:v>
                </c:pt>
                <c:pt idx="13">
                  <c:v>Contractuels</c:v>
                </c:pt>
                <c:pt idx="14">
                  <c:v>Militaires</c:v>
                </c:pt>
                <c:pt idx="15">
                  <c:v>Autres catégories et statuts</c:v>
                </c:pt>
              </c:strCache>
            </c:strRef>
          </c:cat>
          <c:val>
            <c:numRef>
              <c:f>'Source Figure V 1-15'!$C$5:$C$12</c:f>
              <c:numCache>
                <c:formatCode>General</c:formatCode>
                <c:ptCount val="8"/>
                <c:pt idx="0">
                  <c:v>406.786</c:v>
                </c:pt>
                <c:pt idx="1">
                  <c:v>162.606</c:v>
                </c:pt>
                <c:pt idx="2">
                  <c:v>152.198</c:v>
                </c:pt>
                <c:pt idx="3">
                  <c:v>91.982</c:v>
                </c:pt>
                <c:pt idx="4">
                  <c:v>77.944</c:v>
                </c:pt>
                <c:pt idx="5">
                  <c:v>273.56</c:v>
                </c:pt>
                <c:pt idx="6">
                  <c:v>22.35</c:v>
                </c:pt>
                <c:pt idx="7">
                  <c:v>32.932</c:v>
                </c:pt>
              </c:numCache>
            </c:numRef>
          </c:val>
        </c:ser>
        <c:ser>
          <c:idx val="1"/>
          <c:order val="1"/>
          <c:tx>
            <c:strRef>
              <c:f>'Source Figure V 1-15'!$D$4</c:f>
              <c:strCache>
                <c:ptCount val="1"/>
                <c:pt idx="0">
                  <c:v>Sorties 2014</c:v>
                </c:pt>
              </c:strCache>
            </c:strRef>
          </c:tx>
          <c:spPr>
            <a:solidFill>
              <a:srgbClr val="9bbb59"/>
            </a:solidFill>
            <a:ln>
              <a:noFill/>
            </a:ln>
          </c:spPr>
          <c:invertIfNegative val="0"/>
          <c:dLbls>
            <c:dLblPos val="outEnd"/>
            <c:showLegendKey val="0"/>
            <c:showVal val="0"/>
            <c:showCatName val="0"/>
            <c:showSerName val="0"/>
            <c:showPercent val="0"/>
            <c:showLeaderLines val="0"/>
          </c:dLbls>
          <c:cat>
            <c:strRef>
              <c:f>'Source Figure V 1-15'!$A$5:$B$12</c:f>
              <c:strCache>
                <c:ptCount val="16"/>
                <c:pt idx="0">
                  <c:v>Ensemble</c:v>
                </c:pt>
                <c:pt idx="1">
                  <c:v>Versants de la FP</c:v>
                </c:pt>
                <c:pt idx="2">
                  <c:v/>
                </c:pt>
                <c:pt idx="3">
                  <c:v/>
                </c:pt>
                <c:pt idx="4">
                  <c:v>Statuts d'emploi</c:v>
                </c:pt>
                <c:pt idx="5">
                  <c:v/>
                </c:pt>
                <c:pt idx="6">
                  <c:v/>
                </c:pt>
                <c:pt idx="7">
                  <c:v/>
                </c:pt>
                <c:pt idx="8">
                  <c:v/>
                </c:pt>
                <c:pt idx="9">
                  <c:v>FPE</c:v>
                </c:pt>
                <c:pt idx="10">
                  <c:v>FPT</c:v>
                </c:pt>
                <c:pt idx="11">
                  <c:v>FPH</c:v>
                </c:pt>
                <c:pt idx="12">
                  <c:v>Fonctionnaires</c:v>
                </c:pt>
                <c:pt idx="13">
                  <c:v>Contractuels</c:v>
                </c:pt>
                <c:pt idx="14">
                  <c:v>Militaires</c:v>
                </c:pt>
                <c:pt idx="15">
                  <c:v>Autres catégories et statuts</c:v>
                </c:pt>
              </c:strCache>
            </c:strRef>
          </c:cat>
          <c:val>
            <c:numRef>
              <c:f>'Source Figure V 1-15'!$D$5:$D$12</c:f>
              <c:numCache>
                <c:formatCode>General</c:formatCode>
                <c:ptCount val="8"/>
                <c:pt idx="0">
                  <c:v>390.934</c:v>
                </c:pt>
                <c:pt idx="1">
                  <c:v>170.523</c:v>
                </c:pt>
                <c:pt idx="2">
                  <c:v>137.523</c:v>
                </c:pt>
                <c:pt idx="3">
                  <c:v>82.888</c:v>
                </c:pt>
                <c:pt idx="4">
                  <c:v>151.473</c:v>
                </c:pt>
                <c:pt idx="5">
                  <c:v>181.355</c:v>
                </c:pt>
                <c:pt idx="6">
                  <c:v>26.634</c:v>
                </c:pt>
                <c:pt idx="7">
                  <c:v>31.472</c:v>
                </c:pt>
              </c:numCache>
            </c:numRef>
          </c:val>
        </c:ser>
        <c:gapWidth val="60"/>
        <c:overlap val="0"/>
        <c:axId val="68604235"/>
        <c:axId val="92955246"/>
      </c:barChart>
      <c:catAx>
        <c:axId val="68604235"/>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2955246"/>
        <c:crosses val="autoZero"/>
        <c:auto val="1"/>
        <c:lblAlgn val="ctr"/>
        <c:lblOffset val="100"/>
      </c:catAx>
      <c:valAx>
        <c:axId val="92955246"/>
        <c:scaling>
          <c:orientation val="minMax"/>
          <c:max val="500"/>
          <c:min val="0"/>
        </c:scaling>
        <c:delete val="0"/>
        <c:axPos val="l"/>
        <c:majorGridlines>
          <c:spPr>
            <a:ln w="1440">
              <a:solidFill>
                <a:srgbClr val="c1d1ec"/>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8604235"/>
        <c:crosses val="autoZero"/>
        <c:majorUnit val="50"/>
        <c:minorUnit val="10"/>
      </c:valAx>
      <c:spPr>
        <a:solidFill>
          <a:srgbClr val="ffffff"/>
        </a:solidFill>
        <a:ln>
          <a:noFill/>
        </a:ln>
      </c:spPr>
    </c:plotArea>
    <c:legend>
      <c:legendPos val="r"/>
      <c:layout>
        <c:manualLayout>
          <c:xMode val="edge"/>
          <c:yMode val="edge"/>
          <c:x val="0.222178694046486"/>
          <c:y val="0.115098892736688"/>
        </c:manualLayout>
      </c:layout>
      <c:overlay val="0"/>
      <c:spPr>
        <a:noFill/>
        <a:ln>
          <a:noFill/>
        </a:ln>
      </c:spPr>
    </c:legend>
    <c:plotVisOnly val="1"/>
    <c:dispBlanksAs val="gap"/>
  </c:chart>
  <c:spPr>
    <a:solidFill>
      <a:srgbClr val="ffffff"/>
    </a:solidFill>
    <a:ln>
      <a:noFill/>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900" spc="-1" strike="noStrike">
                <a:solidFill>
                  <a:srgbClr val="000000"/>
                </a:solidFill>
                <a:uFill>
                  <a:solidFill>
                    <a:srgbClr val="ffffff"/>
                  </a:solidFill>
                </a:uFill>
                <a:latin typeface="Arial"/>
                <a:ea typeface="Arial"/>
              </a:defRPr>
            </a:pPr>
            <a:r>
              <a:rPr b="1" sz="900" spc="-1" strike="noStrike">
                <a:solidFill>
                  <a:srgbClr val="000000"/>
                </a:solidFill>
                <a:uFill>
                  <a:solidFill>
                    <a:srgbClr val="ffffff"/>
                  </a:solidFill>
                </a:uFill>
                <a:latin typeface="Arial"/>
                <a:ea typeface="Arial"/>
              </a:rPr>
              <a:t>Entrants dans la fonction publique</a:t>
            </a:r>
          </a:p>
        </c:rich>
      </c:tx>
      <c:layout>
        <c:manualLayout>
          <c:xMode val="edge"/>
          <c:yMode val="edge"/>
          <c:x val="0.327051559692208"/>
          <c:y val="0.0312808367870535"/>
        </c:manualLayout>
      </c:layout>
      <c:overlay val="0"/>
    </c:title>
    <c:autoTitleDeleted val="0"/>
    <c:plotArea>
      <c:layout>
        <c:manualLayout>
          <c:layoutTarget val="inner"/>
          <c:xMode val="edge"/>
          <c:yMode val="edge"/>
          <c:x val="0.102197852831406"/>
          <c:y val="0.193210972962305"/>
          <c:w val="0.875731465695987"/>
          <c:h val="0.532563647128478"/>
        </c:manualLayout>
      </c:layout>
      <c:lineChart>
        <c:grouping val="standard"/>
        <c:varyColors val="0"/>
        <c:ser>
          <c:idx val="0"/>
          <c:order val="0"/>
          <c:tx>
            <c:strRef>
              <c:f>'Source Figure V 1-16'!$B$2</c:f>
              <c:strCache>
                <c:ptCount val="1"/>
                <c:pt idx="0">
                  <c:v>Fonctionnaires</c:v>
                </c:pt>
              </c:strCache>
            </c:strRef>
          </c:tx>
          <c:spPr>
            <a:solidFill>
              <a:srgbClr val="800000"/>
            </a:solidFill>
            <a:ln w="25560">
              <a:solidFill>
                <a:srgbClr val="800000"/>
              </a:solidFill>
              <a:round/>
            </a:ln>
          </c:spPr>
          <c:marker>
            <c:symbol val="none"/>
          </c:marker>
          <c:dLbls>
            <c:dLblPos val="r"/>
            <c:showLegendKey val="0"/>
            <c:showVal val="0"/>
            <c:showCatName val="0"/>
            <c:showSerName val="0"/>
            <c:showPercent val="0"/>
            <c:showLeaderLines val="0"/>
          </c:dLbls>
          <c:cat>
            <c:strRef>
              <c:f>'Source Figure V 1-16'!$A$3:$A$50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1-16'!$B$3:$B$50</c:f>
              <c:numCache>
                <c:formatCode>General</c:formatCode>
                <c:ptCount val="48"/>
                <c:pt idx="0">
                  <c:v>0.04</c:v>
                </c:pt>
                <c:pt idx="1">
                  <c:v>0.35</c:v>
                </c:pt>
                <c:pt idx="2">
                  <c:v>1.02</c:v>
                </c:pt>
                <c:pt idx="3">
                  <c:v>1.46</c:v>
                </c:pt>
                <c:pt idx="4">
                  <c:v>4.65</c:v>
                </c:pt>
                <c:pt idx="5">
                  <c:v>5.11</c:v>
                </c:pt>
                <c:pt idx="6">
                  <c:v>5.36</c:v>
                </c:pt>
                <c:pt idx="7">
                  <c:v>4.84</c:v>
                </c:pt>
                <c:pt idx="8">
                  <c:v>4.04</c:v>
                </c:pt>
                <c:pt idx="9">
                  <c:v>3.48</c:v>
                </c:pt>
                <c:pt idx="10">
                  <c:v>3.14</c:v>
                </c:pt>
                <c:pt idx="11">
                  <c:v>3.2</c:v>
                </c:pt>
                <c:pt idx="12">
                  <c:v>3.14</c:v>
                </c:pt>
                <c:pt idx="13">
                  <c:v>3.2</c:v>
                </c:pt>
                <c:pt idx="14">
                  <c:v>3.27</c:v>
                </c:pt>
                <c:pt idx="15">
                  <c:v>3.36</c:v>
                </c:pt>
                <c:pt idx="16">
                  <c:v>3.29</c:v>
                </c:pt>
                <c:pt idx="17">
                  <c:v>3.11</c:v>
                </c:pt>
                <c:pt idx="18">
                  <c:v>2.97</c:v>
                </c:pt>
                <c:pt idx="19">
                  <c:v>2.88</c:v>
                </c:pt>
                <c:pt idx="20">
                  <c:v>2.69</c:v>
                </c:pt>
                <c:pt idx="21">
                  <c:v>2.6</c:v>
                </c:pt>
                <c:pt idx="22">
                  <c:v>2.64</c:v>
                </c:pt>
                <c:pt idx="23">
                  <c:v>2.67</c:v>
                </c:pt>
                <c:pt idx="24">
                  <c:v>2.42</c:v>
                </c:pt>
                <c:pt idx="25">
                  <c:v>2.26</c:v>
                </c:pt>
                <c:pt idx="26">
                  <c:v>2.04</c:v>
                </c:pt>
                <c:pt idx="27">
                  <c:v>1.79</c:v>
                </c:pt>
                <c:pt idx="28">
                  <c:v>1.62</c:v>
                </c:pt>
                <c:pt idx="29">
                  <c:v>1.55</c:v>
                </c:pt>
                <c:pt idx="30">
                  <c:v>1.42</c:v>
                </c:pt>
                <c:pt idx="31">
                  <c:v>1.42</c:v>
                </c:pt>
                <c:pt idx="32">
                  <c:v>1.4</c:v>
                </c:pt>
                <c:pt idx="33">
                  <c:v>1.32</c:v>
                </c:pt>
                <c:pt idx="34">
                  <c:v>1.23</c:v>
                </c:pt>
                <c:pt idx="35">
                  <c:v>1.18</c:v>
                </c:pt>
                <c:pt idx="36">
                  <c:v>1.13</c:v>
                </c:pt>
                <c:pt idx="37">
                  <c:v>1.14</c:v>
                </c:pt>
                <c:pt idx="38">
                  <c:v>0.98</c:v>
                </c:pt>
                <c:pt idx="39">
                  <c:v>1.13</c:v>
                </c:pt>
                <c:pt idx="40">
                  <c:v>0.77</c:v>
                </c:pt>
                <c:pt idx="41">
                  <c:v>0.71</c:v>
                </c:pt>
                <c:pt idx="42">
                  <c:v>0.6</c:v>
                </c:pt>
                <c:pt idx="43">
                  <c:v>0.54</c:v>
                </c:pt>
                <c:pt idx="44">
                  <c:v>0.36</c:v>
                </c:pt>
                <c:pt idx="45">
                  <c:v>0.16</c:v>
                </c:pt>
                <c:pt idx="46">
                  <c:v>0.13</c:v>
                </c:pt>
                <c:pt idx="47">
                  <c:v>0.15</c:v>
                </c:pt>
              </c:numCache>
            </c:numRef>
          </c:val>
          <c:smooth val="0"/>
        </c:ser>
        <c:ser>
          <c:idx val="1"/>
          <c:order val="1"/>
          <c:tx>
            <c:strRef>
              <c:f>'Source Figure V 1-16'!$C$2</c:f>
              <c:strCache>
                <c:ptCount val="1"/>
                <c:pt idx="0">
                  <c:v>Contractuels</c:v>
                </c:pt>
              </c:strCache>
            </c:strRef>
          </c:tx>
          <c:spPr>
            <a:solidFill>
              <a:srgbClr val="0000ff"/>
            </a:solidFill>
            <a:ln w="25560">
              <a:solidFill>
                <a:srgbClr val="0000ff"/>
              </a:solidFill>
              <a:round/>
            </a:ln>
          </c:spPr>
          <c:marker>
            <c:symbol val="none"/>
          </c:marker>
          <c:dLbls>
            <c:dLblPos val="r"/>
            <c:showLegendKey val="0"/>
            <c:showVal val="0"/>
            <c:showCatName val="0"/>
            <c:showSerName val="0"/>
            <c:showPercent val="0"/>
            <c:showLeaderLines val="0"/>
          </c:dLbls>
          <c:cat>
            <c:strRef>
              <c:f>'Source Figure V 1-16'!$A$3:$A$50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1-16'!$C$3:$C$50</c:f>
              <c:numCache>
                <c:formatCode>General</c:formatCode>
                <c:ptCount val="48"/>
                <c:pt idx="0">
                  <c:v>1.15</c:v>
                </c:pt>
                <c:pt idx="1">
                  <c:v>2.65</c:v>
                </c:pt>
                <c:pt idx="2">
                  <c:v>3.56</c:v>
                </c:pt>
                <c:pt idx="3">
                  <c:v>4.57</c:v>
                </c:pt>
                <c:pt idx="4">
                  <c:v>5.53</c:v>
                </c:pt>
                <c:pt idx="5">
                  <c:v>6.26</c:v>
                </c:pt>
                <c:pt idx="6">
                  <c:v>6.24</c:v>
                </c:pt>
                <c:pt idx="7">
                  <c:v>5.54</c:v>
                </c:pt>
                <c:pt idx="8">
                  <c:v>4.73</c:v>
                </c:pt>
                <c:pt idx="9">
                  <c:v>4.21</c:v>
                </c:pt>
                <c:pt idx="10">
                  <c:v>3.74</c:v>
                </c:pt>
                <c:pt idx="11">
                  <c:v>3.35</c:v>
                </c:pt>
                <c:pt idx="12">
                  <c:v>3</c:v>
                </c:pt>
                <c:pt idx="13">
                  <c:v>2.7</c:v>
                </c:pt>
                <c:pt idx="14">
                  <c:v>2.6</c:v>
                </c:pt>
                <c:pt idx="15">
                  <c:v>2.41</c:v>
                </c:pt>
                <c:pt idx="16">
                  <c:v>2.32</c:v>
                </c:pt>
                <c:pt idx="17">
                  <c:v>2.12</c:v>
                </c:pt>
                <c:pt idx="18">
                  <c:v>1.99</c:v>
                </c:pt>
                <c:pt idx="19">
                  <c:v>1.98</c:v>
                </c:pt>
                <c:pt idx="20">
                  <c:v>1.82</c:v>
                </c:pt>
                <c:pt idx="21">
                  <c:v>1.86</c:v>
                </c:pt>
                <c:pt idx="22">
                  <c:v>1.84</c:v>
                </c:pt>
                <c:pt idx="23">
                  <c:v>1.87</c:v>
                </c:pt>
                <c:pt idx="24">
                  <c:v>1.81</c:v>
                </c:pt>
                <c:pt idx="25">
                  <c:v>1.71</c:v>
                </c:pt>
                <c:pt idx="26">
                  <c:v>1.67</c:v>
                </c:pt>
                <c:pt idx="27">
                  <c:v>1.52</c:v>
                </c:pt>
                <c:pt idx="28">
                  <c:v>1.46</c:v>
                </c:pt>
                <c:pt idx="29">
                  <c:v>1.34</c:v>
                </c:pt>
                <c:pt idx="30">
                  <c:v>1.32</c:v>
                </c:pt>
                <c:pt idx="31">
                  <c:v>1.25</c:v>
                </c:pt>
                <c:pt idx="32">
                  <c:v>1.16</c:v>
                </c:pt>
                <c:pt idx="33">
                  <c:v>1.02</c:v>
                </c:pt>
                <c:pt idx="34">
                  <c:v>0.92</c:v>
                </c:pt>
                <c:pt idx="35">
                  <c:v>0.89</c:v>
                </c:pt>
                <c:pt idx="36">
                  <c:v>0.84</c:v>
                </c:pt>
                <c:pt idx="37">
                  <c:v>0.74</c:v>
                </c:pt>
                <c:pt idx="38">
                  <c:v>0.69</c:v>
                </c:pt>
                <c:pt idx="39">
                  <c:v>0.65</c:v>
                </c:pt>
                <c:pt idx="40">
                  <c:v>0.59</c:v>
                </c:pt>
                <c:pt idx="41">
                  <c:v>0.52</c:v>
                </c:pt>
                <c:pt idx="42">
                  <c:v>0.38</c:v>
                </c:pt>
                <c:pt idx="43">
                  <c:v>0.28</c:v>
                </c:pt>
                <c:pt idx="44">
                  <c:v>0.24</c:v>
                </c:pt>
                <c:pt idx="45">
                  <c:v>0.19</c:v>
                </c:pt>
                <c:pt idx="46">
                  <c:v>0.18</c:v>
                </c:pt>
                <c:pt idx="47">
                  <c:v>0.55</c:v>
                </c:pt>
              </c:numCache>
            </c:numRef>
          </c:val>
          <c:smooth val="0"/>
        </c:ser>
        <c:ser>
          <c:idx val="2"/>
          <c:order val="2"/>
          <c:tx>
            <c:strRef>
              <c:f>'Source Figure V 1-16'!$D$2</c:f>
              <c:strCache>
                <c:ptCount val="1"/>
                <c:pt idx="0">
                  <c:v>Militaires</c:v>
                </c:pt>
              </c:strCache>
            </c:strRef>
          </c:tx>
          <c:spPr>
            <a:solidFill>
              <a:srgbClr val="ff9900"/>
            </a:solidFill>
            <a:ln w="25560">
              <a:solidFill>
                <a:srgbClr val="ff9900"/>
              </a:solidFill>
              <a:round/>
            </a:ln>
          </c:spPr>
          <c:marker>
            <c:symbol val="none"/>
          </c:marker>
          <c:dLbls>
            <c:dLblPos val="r"/>
            <c:showLegendKey val="0"/>
            <c:showVal val="0"/>
            <c:showCatName val="0"/>
            <c:showSerName val="0"/>
            <c:showPercent val="0"/>
            <c:showLeaderLines val="0"/>
          </c:dLbls>
          <c:cat>
            <c:strRef>
              <c:f>'Source Figure V 1-16'!$A$3:$A$50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1-16'!$D$3:$D$50</c:f>
              <c:numCache>
                <c:formatCode>General</c:formatCode>
                <c:ptCount val="48"/>
                <c:pt idx="0">
                  <c:v>6.35</c:v>
                </c:pt>
                <c:pt idx="1">
                  <c:v>12.61</c:v>
                </c:pt>
                <c:pt idx="2">
                  <c:v>14.55</c:v>
                </c:pt>
                <c:pt idx="3">
                  <c:v>12.88</c:v>
                </c:pt>
                <c:pt idx="4">
                  <c:v>10.82</c:v>
                </c:pt>
                <c:pt idx="5">
                  <c:v>8.67</c:v>
                </c:pt>
                <c:pt idx="6">
                  <c:v>7</c:v>
                </c:pt>
                <c:pt idx="7">
                  <c:v>5.75</c:v>
                </c:pt>
                <c:pt idx="8">
                  <c:v>3.54</c:v>
                </c:pt>
                <c:pt idx="9">
                  <c:v>2.34</c:v>
                </c:pt>
                <c:pt idx="10">
                  <c:v>1.62</c:v>
                </c:pt>
                <c:pt idx="11">
                  <c:v>1.14</c:v>
                </c:pt>
                <c:pt idx="12">
                  <c:v>0.93</c:v>
                </c:pt>
                <c:pt idx="13">
                  <c:v>0.95</c:v>
                </c:pt>
                <c:pt idx="14">
                  <c:v>0.72</c:v>
                </c:pt>
                <c:pt idx="15">
                  <c:v>0.78</c:v>
                </c:pt>
                <c:pt idx="16">
                  <c:v>0.77</c:v>
                </c:pt>
                <c:pt idx="17">
                  <c:v>0.72</c:v>
                </c:pt>
                <c:pt idx="18">
                  <c:v>0.68</c:v>
                </c:pt>
                <c:pt idx="19">
                  <c:v>0.63</c:v>
                </c:pt>
                <c:pt idx="20">
                  <c:v>0.46</c:v>
                </c:pt>
                <c:pt idx="21">
                  <c:v>0.64</c:v>
                </c:pt>
                <c:pt idx="22">
                  <c:v>0.52</c:v>
                </c:pt>
                <c:pt idx="23">
                  <c:v>0.52</c:v>
                </c:pt>
                <c:pt idx="24">
                  <c:v>0.51</c:v>
                </c:pt>
                <c:pt idx="25">
                  <c:v>0.48</c:v>
                </c:pt>
                <c:pt idx="26">
                  <c:v>0.44</c:v>
                </c:pt>
                <c:pt idx="27">
                  <c:v>0.34</c:v>
                </c:pt>
                <c:pt idx="28">
                  <c:v>0.26</c:v>
                </c:pt>
                <c:pt idx="29">
                  <c:v>0.32</c:v>
                </c:pt>
                <c:pt idx="30">
                  <c:v>0.21</c:v>
                </c:pt>
                <c:pt idx="31">
                  <c:v>0.25</c:v>
                </c:pt>
                <c:pt idx="32">
                  <c:v>0.22</c:v>
                </c:pt>
                <c:pt idx="33">
                  <c:v>0.24</c:v>
                </c:pt>
                <c:pt idx="34">
                  <c:v>0.29</c:v>
                </c:pt>
                <c:pt idx="35">
                  <c:v>0.26</c:v>
                </c:pt>
                <c:pt idx="36">
                  <c:v>0.17</c:v>
                </c:pt>
                <c:pt idx="37">
                  <c:v>0.13</c:v>
                </c:pt>
                <c:pt idx="38">
                  <c:v>0.16</c:v>
                </c:pt>
                <c:pt idx="39">
                  <c:v>0.07</c:v>
                </c:pt>
                <c:pt idx="40">
                  <c:v>0.02</c:v>
                </c:pt>
                <c:pt idx="41">
                  <c:v>0.01</c:v>
                </c:pt>
                <c:pt idx="42">
                  <c:v>0.01</c:v>
                </c:pt>
                <c:pt idx="43">
                  <c:v>0.01</c:v>
                </c:pt>
                <c:pt idx="44">
                  <c:v>0</c:v>
                </c:pt>
                <c:pt idx="45">
                  <c:v>0</c:v>
                </c:pt>
                <c:pt idx="46">
                  <c:v>0</c:v>
                </c:pt>
                <c:pt idx="47">
                  <c:v>0</c:v>
                </c:pt>
              </c:numCache>
            </c:numRef>
          </c:val>
          <c:smooth val="0"/>
        </c:ser>
        <c:ser>
          <c:idx val="3"/>
          <c:order val="3"/>
          <c:tx>
            <c:strRef>
              <c:f>'Source Figure V 1-16'!$E$2</c:f>
              <c:strCache>
                <c:ptCount val="1"/>
                <c:pt idx="0">
                  <c:v>Autres catégories et statuts</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'Source Figure V 1-16'!$A$3:$A$50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1-16'!$E$3:$E$50</c:f>
              <c:numCache>
                <c:formatCode>General</c:formatCode>
                <c:ptCount val="48"/>
                <c:pt idx="0">
                  <c:v>6.32</c:v>
                </c:pt>
                <c:pt idx="1">
                  <c:v>2.66</c:v>
                </c:pt>
                <c:pt idx="2">
                  <c:v>2.45</c:v>
                </c:pt>
                <c:pt idx="3">
                  <c:v>2.32</c:v>
                </c:pt>
                <c:pt idx="4">
                  <c:v>3</c:v>
                </c:pt>
                <c:pt idx="5">
                  <c:v>4.15</c:v>
                </c:pt>
                <c:pt idx="6">
                  <c:v>9.69</c:v>
                </c:pt>
                <c:pt idx="7">
                  <c:v>11.9</c:v>
                </c:pt>
                <c:pt idx="8">
                  <c:v>5.91</c:v>
                </c:pt>
                <c:pt idx="9">
                  <c:v>3.18</c:v>
                </c:pt>
                <c:pt idx="10">
                  <c:v>2.8</c:v>
                </c:pt>
                <c:pt idx="11">
                  <c:v>2.84</c:v>
                </c:pt>
                <c:pt idx="12">
                  <c:v>2.6</c:v>
                </c:pt>
                <c:pt idx="13">
                  <c:v>2.46</c:v>
                </c:pt>
                <c:pt idx="14">
                  <c:v>2.34</c:v>
                </c:pt>
                <c:pt idx="15">
                  <c:v>2.2</c:v>
                </c:pt>
                <c:pt idx="16">
                  <c:v>1.98</c:v>
                </c:pt>
                <c:pt idx="17">
                  <c:v>1.92</c:v>
                </c:pt>
                <c:pt idx="18">
                  <c:v>1.73</c:v>
                </c:pt>
                <c:pt idx="19">
                  <c:v>1.66</c:v>
                </c:pt>
                <c:pt idx="20">
                  <c:v>1.64</c:v>
                </c:pt>
                <c:pt idx="21">
                  <c:v>1.51</c:v>
                </c:pt>
                <c:pt idx="22">
                  <c:v>1.54</c:v>
                </c:pt>
                <c:pt idx="23">
                  <c:v>1.55</c:v>
                </c:pt>
                <c:pt idx="24">
                  <c:v>1.35</c:v>
                </c:pt>
                <c:pt idx="25">
                  <c:v>1.42</c:v>
                </c:pt>
                <c:pt idx="26">
                  <c:v>1.35</c:v>
                </c:pt>
                <c:pt idx="27">
                  <c:v>1.19</c:v>
                </c:pt>
                <c:pt idx="28">
                  <c:v>1.21</c:v>
                </c:pt>
                <c:pt idx="29">
                  <c:v>1.14</c:v>
                </c:pt>
                <c:pt idx="30">
                  <c:v>1.06</c:v>
                </c:pt>
                <c:pt idx="31">
                  <c:v>1.01</c:v>
                </c:pt>
                <c:pt idx="32">
                  <c:v>1.03</c:v>
                </c:pt>
                <c:pt idx="33">
                  <c:v>0.94</c:v>
                </c:pt>
                <c:pt idx="34">
                  <c:v>0.8</c:v>
                </c:pt>
                <c:pt idx="35">
                  <c:v>0.78</c:v>
                </c:pt>
                <c:pt idx="36">
                  <c:v>0.88</c:v>
                </c:pt>
                <c:pt idx="37">
                  <c:v>0.72</c:v>
                </c:pt>
                <c:pt idx="38">
                  <c:v>0.67</c:v>
                </c:pt>
                <c:pt idx="39">
                  <c:v>0.67</c:v>
                </c:pt>
                <c:pt idx="40">
                  <c:v>0.57</c:v>
                </c:pt>
                <c:pt idx="41">
                  <c:v>0.46</c:v>
                </c:pt>
                <c:pt idx="42">
                  <c:v>0.5</c:v>
                </c:pt>
                <c:pt idx="43">
                  <c:v>0.25</c:v>
                </c:pt>
                <c:pt idx="44">
                  <c:v>0.26</c:v>
                </c:pt>
                <c:pt idx="45">
                  <c:v>0.26</c:v>
                </c:pt>
                <c:pt idx="46">
                  <c:v>0.19</c:v>
                </c:pt>
                <c:pt idx="47">
                  <c:v>0.92</c:v>
                </c:pt>
              </c:numCache>
            </c:numRef>
          </c:val>
          <c:smooth val="0"/>
        </c:ser>
        <c:hiLowLines>
          <c:spPr>
            <a:ln>
              <a:noFill/>
            </a:ln>
          </c:spPr>
        </c:hiLowLines>
        <c:marker val="0"/>
        <c:axId val="7836678"/>
        <c:axId val="86225965"/>
      </c:lineChart>
      <c:catAx>
        <c:axId val="7836678"/>
        <c:scaling>
          <c:orientation val="minMax"/>
        </c:scaling>
        <c:delete val="0"/>
        <c:axPos val="b"/>
        <c:title>
          <c:tx>
            <c:rich>
              <a:bodyPr rot="0"/>
              <a:lstStyle/>
              <a:p>
                <a:pPr>
                  <a:defRPr b="0" sz="800" spc="-1" strike="noStrike">
                    <a:solidFill>
                      <a:srgbClr val="000000"/>
                    </a:solidFill>
                    <a:uFill>
                      <a:solidFill>
                        <a:srgbClr val="ffffff"/>
                      </a:solidFill>
                    </a:uFill>
                    <a:latin typeface="Arial"/>
                    <a:ea typeface="Arial"/>
                  </a:defRPr>
                </a:pPr>
                <a:r>
                  <a:rPr b="0" sz="800" spc="-1" strike="noStrike">
                    <a:solidFill>
                      <a:srgbClr val="000000"/>
                    </a:solidFill>
                    <a:uFill>
                      <a:solidFill>
                        <a:srgbClr val="ffffff"/>
                      </a:solidFill>
                    </a:uFill>
                    <a:latin typeface="Arial"/>
                    <a:ea typeface="Arial"/>
                  </a:rPr>
                  <a:t>Âge</a:t>
                </a:r>
              </a:p>
            </c:rich>
          </c:tx>
          <c:layout>
            <c:manualLayout>
              <c:xMode val="edge"/>
              <c:yMode val="edge"/>
              <c:x val="0.916647468091969"/>
              <c:y val="0.825044404973357"/>
            </c:manualLayout>
          </c:layout>
          <c:overlay val="0"/>
        </c:title>
        <c:numFmt formatCode="General" sourceLinked="1"/>
        <c:majorTickMark val="in"/>
        <c:minorTickMark val="none"/>
        <c:tickLblPos val="nextTo"/>
        <c:spPr>
          <a:ln w="3240">
            <a:solidFill>
              <a:srgbClr val="000000"/>
            </a:solidFill>
            <a:round/>
          </a:ln>
        </c:spPr>
        <c:txPr>
          <a:bodyPr/>
          <a:p>
            <a:pPr>
              <a:defRPr b="0" sz="900" spc="-1" strike="noStrike">
                <a:solidFill>
                  <a:srgbClr val="000000"/>
                </a:solidFill>
                <a:uFill>
                  <a:solidFill>
                    <a:srgbClr val="ffffff"/>
                  </a:solidFill>
                </a:uFill>
                <a:latin typeface="Arial"/>
                <a:ea typeface="Arial"/>
              </a:defRPr>
            </a:pPr>
          </a:p>
        </c:txPr>
        <c:crossAx val="86225965"/>
        <c:crosses val="autoZero"/>
        <c:auto val="1"/>
        <c:lblAlgn val="ctr"/>
        <c:lblOffset val="100"/>
      </c:catAx>
      <c:valAx>
        <c:axId val="86225965"/>
        <c:scaling>
          <c:orientation val="minMax"/>
          <c:max val="18"/>
        </c:scaling>
        <c:delete val="0"/>
        <c:axPos val="l"/>
        <c:majorGridlines>
          <c:spPr>
            <a:ln w="1440">
              <a:solidFill>
                <a:srgbClr val="c1d1ec"/>
              </a:solidFill>
              <a:round/>
            </a:ln>
          </c:spPr>
        </c:majorGridlines>
        <c:title>
          <c:tx>
            <c:rich>
              <a:bodyPr rot="0"/>
              <a:lstStyle/>
              <a:p>
                <a:pPr>
                  <a:defRPr b="0" sz="800" spc="-1" strike="noStrike">
                    <a:solidFill>
                      <a:srgbClr val="000000"/>
                    </a:solidFill>
                    <a:uFill>
                      <a:solidFill>
                        <a:srgbClr val="ffffff"/>
                      </a:solidFill>
                    </a:uFill>
                    <a:latin typeface="Arial"/>
                    <a:ea typeface="Arial"/>
                  </a:defRPr>
                </a:pPr>
                <a:r>
                  <a:rPr b="0" sz="800" spc="-1" strike="noStrike">
                    <a:solidFill>
                      <a:srgbClr val="000000"/>
                    </a:solidFill>
                    <a:uFill>
                      <a:solidFill>
                        <a:srgbClr val="ffffff"/>
                      </a:solidFill>
                    </a:uFill>
                    <a:latin typeface="Arial"/>
                    <a:ea typeface="Arial"/>
                  </a:rPr>
                  <a:t>en %</a:t>
                </a:r>
              </a:p>
            </c:rich>
          </c:tx>
          <c:layout>
            <c:manualLayout>
              <c:xMode val="edge"/>
              <c:yMode val="edge"/>
              <c:x val="0.0628945307100401"/>
              <c:y val="0.104499703966844"/>
            </c:manualLayout>
          </c:layout>
          <c:overlay val="0"/>
        </c:title>
        <c:numFmt formatCode="General" sourceLinked="0"/>
        <c:majorTickMark val="out"/>
        <c:minorTickMark val="none"/>
        <c:tickLblPos val="nextTo"/>
        <c:spPr>
          <a:ln w="3240">
            <a:solidFill>
              <a:srgbClr val="000000"/>
            </a:solidFill>
            <a:round/>
          </a:ln>
        </c:spPr>
        <c:txPr>
          <a:bodyPr/>
          <a:p>
            <a:pPr>
              <a:defRPr b="0" sz="800" spc="-1" strike="noStrike">
                <a:solidFill>
                  <a:srgbClr val="000000"/>
                </a:solidFill>
                <a:uFill>
                  <a:solidFill>
                    <a:srgbClr val="ffffff"/>
                  </a:solidFill>
                </a:uFill>
                <a:latin typeface="Arial"/>
                <a:ea typeface="Arial"/>
              </a:defRPr>
            </a:pPr>
          </a:p>
        </c:txPr>
        <c:crossAx val="7836678"/>
        <c:crosses val="autoZero"/>
        <c:crossBetween val="midCat"/>
      </c:valAx>
      <c:spPr>
        <a:noFill/>
        <a:ln w="25560">
          <a:noFill/>
        </a:ln>
      </c:spPr>
    </c:plotArea>
    <c:legend>
      <c:legendPos val="b"/>
      <c:layout>
        <c:manualLayout>
          <c:xMode val="edge"/>
          <c:yMode val="edge"/>
          <c:x val="0.222447764371659"/>
          <c:y val="0.201914708442124"/>
        </c:manualLayout>
      </c:layout>
      <c:overlay val="0"/>
      <c:spPr>
        <a:solidFill>
          <a:srgbClr val="ffffff"/>
        </a:solidFill>
        <a:ln w="25560">
          <a:noFill/>
        </a:ln>
      </c:spPr>
    </c:legend>
    <c:plotVisOnly val="1"/>
    <c:dispBlanksAs val="gap"/>
  </c:chart>
  <c:spPr>
    <a:solidFill>
      <a:srgbClr val="ffffff"/>
    </a:solidFill>
    <a:ln w="3240">
      <a:noFill/>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900" spc="-1" strike="noStrike">
                <a:solidFill>
                  <a:srgbClr val="000000"/>
                </a:solidFill>
                <a:uFill>
                  <a:solidFill>
                    <a:srgbClr val="ffffff"/>
                  </a:solidFill>
                </a:uFill>
                <a:latin typeface="Arial"/>
                <a:ea typeface="Arial"/>
              </a:defRPr>
            </a:pPr>
            <a:r>
              <a:rPr b="1" sz="900" spc="-1" strike="noStrike">
                <a:solidFill>
                  <a:srgbClr val="000000"/>
                </a:solidFill>
                <a:uFill>
                  <a:solidFill>
                    <a:srgbClr val="ffffff"/>
                  </a:solidFill>
                </a:uFill>
                <a:latin typeface="Arial"/>
                <a:ea typeface="Arial"/>
              </a:rPr>
              <a:t>Sortants de la fonction publique</a:t>
            </a:r>
          </a:p>
        </c:rich>
      </c:tx>
      <c:layout>
        <c:manualLayout>
          <c:xMode val="edge"/>
          <c:yMode val="edge"/>
          <c:x val="0.338565374352535"/>
          <c:y val="0.0315266036797613"/>
        </c:manualLayout>
      </c:layout>
      <c:overlay val="0"/>
    </c:title>
    <c:autoTitleDeleted val="0"/>
    <c:plotArea>
      <c:layout>
        <c:manualLayout>
          <c:layoutTarget val="inner"/>
          <c:xMode val="edge"/>
          <c:yMode val="edge"/>
          <c:x val="0.092083921937948"/>
          <c:y val="0.168373943311785"/>
          <c:w val="0.888034322189086"/>
          <c:h val="0.552560914967678"/>
        </c:manualLayout>
      </c:layout>
      <c:lineChart>
        <c:grouping val="standard"/>
        <c:varyColors val="0"/>
        <c:ser>
          <c:idx val="0"/>
          <c:order val="0"/>
          <c:tx>
            <c:strRef>
              <c:f>'Source Figure V 1-16'!$G$2</c:f>
              <c:strCache>
                <c:ptCount val="1"/>
                <c:pt idx="0">
                  <c:v>Fonctionnaires</c:v>
                </c:pt>
              </c:strCache>
            </c:strRef>
          </c:tx>
          <c:spPr>
            <a:solidFill>
              <a:srgbClr val="800000"/>
            </a:solidFill>
            <a:ln w="25560">
              <a:solidFill>
                <a:srgbClr val="800000"/>
              </a:solidFill>
              <a:round/>
            </a:ln>
          </c:spPr>
          <c:marker>
            <c:symbol val="none"/>
          </c:marker>
          <c:dLbls>
            <c:dLblPos val="r"/>
            <c:showLegendKey val="0"/>
            <c:showVal val="0"/>
            <c:showCatName val="0"/>
            <c:showSerName val="0"/>
            <c:showPercent val="0"/>
            <c:showLeaderLines val="0"/>
          </c:dLbls>
          <c:cat>
            <c:strRef>
              <c:f>'Source Figure V 1-16'!$F$3:$F$50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1-16'!$G$3:$G$50</c:f>
              <c:numCache>
                <c:formatCode>General</c:formatCode>
                <c:ptCount val="48"/>
                <c:pt idx="0">
                  <c:v>0</c:v>
                </c:pt>
                <c:pt idx="1">
                  <c:v>0.01</c:v>
                </c:pt>
                <c:pt idx="2">
                  <c:v>0.06</c:v>
                </c:pt>
                <c:pt idx="3">
                  <c:v>0.12</c:v>
                </c:pt>
                <c:pt idx="4">
                  <c:v>0.22</c:v>
                </c:pt>
                <c:pt idx="5">
                  <c:v>0.38</c:v>
                </c:pt>
                <c:pt idx="6">
                  <c:v>0.64</c:v>
                </c:pt>
                <c:pt idx="7">
                  <c:v>0.79</c:v>
                </c:pt>
                <c:pt idx="8">
                  <c:v>0.98</c:v>
                </c:pt>
                <c:pt idx="9">
                  <c:v>1.07</c:v>
                </c:pt>
                <c:pt idx="10">
                  <c:v>1.19</c:v>
                </c:pt>
                <c:pt idx="11">
                  <c:v>1.26</c:v>
                </c:pt>
                <c:pt idx="12">
                  <c:v>1.29</c:v>
                </c:pt>
                <c:pt idx="13">
                  <c:v>1.42</c:v>
                </c:pt>
                <c:pt idx="14">
                  <c:v>1.38</c:v>
                </c:pt>
                <c:pt idx="15">
                  <c:v>1.44</c:v>
                </c:pt>
                <c:pt idx="16">
                  <c:v>1.41</c:v>
                </c:pt>
                <c:pt idx="17">
                  <c:v>1.36</c:v>
                </c:pt>
                <c:pt idx="18">
                  <c:v>1.35</c:v>
                </c:pt>
                <c:pt idx="19">
                  <c:v>1.24</c:v>
                </c:pt>
                <c:pt idx="20">
                  <c:v>1.12</c:v>
                </c:pt>
                <c:pt idx="21">
                  <c:v>1.2</c:v>
                </c:pt>
                <c:pt idx="22">
                  <c:v>1.18</c:v>
                </c:pt>
                <c:pt idx="23">
                  <c:v>1.18</c:v>
                </c:pt>
                <c:pt idx="24">
                  <c:v>1.06</c:v>
                </c:pt>
                <c:pt idx="25">
                  <c:v>1.02</c:v>
                </c:pt>
                <c:pt idx="26">
                  <c:v>1.02</c:v>
                </c:pt>
                <c:pt idx="27">
                  <c:v>0.93</c:v>
                </c:pt>
                <c:pt idx="28">
                  <c:v>0.94</c:v>
                </c:pt>
                <c:pt idx="29">
                  <c:v>1</c:v>
                </c:pt>
                <c:pt idx="30">
                  <c:v>1.01</c:v>
                </c:pt>
                <c:pt idx="31">
                  <c:v>1.06</c:v>
                </c:pt>
                <c:pt idx="32">
                  <c:v>1.01</c:v>
                </c:pt>
                <c:pt idx="33">
                  <c:v>1.1</c:v>
                </c:pt>
                <c:pt idx="34">
                  <c:v>1.26</c:v>
                </c:pt>
                <c:pt idx="35">
                  <c:v>1.4</c:v>
                </c:pt>
                <c:pt idx="36">
                  <c:v>1.97</c:v>
                </c:pt>
                <c:pt idx="37">
                  <c:v>3.8</c:v>
                </c:pt>
                <c:pt idx="38">
                  <c:v>4.01</c:v>
                </c:pt>
                <c:pt idx="39">
                  <c:v>3.62</c:v>
                </c:pt>
                <c:pt idx="40">
                  <c:v>3.35</c:v>
                </c:pt>
                <c:pt idx="41">
                  <c:v>10.99</c:v>
                </c:pt>
                <c:pt idx="42">
                  <c:v>13.81</c:v>
                </c:pt>
                <c:pt idx="43">
                  <c:v>7.75</c:v>
                </c:pt>
                <c:pt idx="44">
                  <c:v>4.49</c:v>
                </c:pt>
                <c:pt idx="45">
                  <c:v>2.8</c:v>
                </c:pt>
                <c:pt idx="46">
                  <c:v>5.45</c:v>
                </c:pt>
                <c:pt idx="47">
                  <c:v>2.85</c:v>
                </c:pt>
              </c:numCache>
            </c:numRef>
          </c:val>
          <c:smooth val="0"/>
        </c:ser>
        <c:ser>
          <c:idx val="1"/>
          <c:order val="1"/>
          <c:tx>
            <c:strRef>
              <c:f>'Source Figure V 1-16'!$H$2</c:f>
              <c:strCache>
                <c:ptCount val="1"/>
                <c:pt idx="0">
                  <c:v>Contractuels</c:v>
                </c:pt>
              </c:strCache>
            </c:strRef>
          </c:tx>
          <c:spPr>
            <a:solidFill>
              <a:srgbClr val="0000ff"/>
            </a:solidFill>
            <a:ln w="25560">
              <a:solidFill>
                <a:srgbClr val="0000ff"/>
              </a:solidFill>
              <a:round/>
            </a:ln>
          </c:spPr>
          <c:marker>
            <c:symbol val="none"/>
          </c:marker>
          <c:dLbls>
            <c:dLblPos val="r"/>
            <c:showLegendKey val="0"/>
            <c:showVal val="0"/>
            <c:showCatName val="0"/>
            <c:showSerName val="0"/>
            <c:showPercent val="0"/>
            <c:showLeaderLines val="0"/>
          </c:dLbls>
          <c:cat>
            <c:strRef>
              <c:f>'Source Figure V 1-16'!$F$3:$F$50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1-16'!$H$3:$H$50</c:f>
              <c:numCache>
                <c:formatCode>General</c:formatCode>
                <c:ptCount val="48"/>
                <c:pt idx="0">
                  <c:v>0.85</c:v>
                </c:pt>
                <c:pt idx="1">
                  <c:v>1.93</c:v>
                </c:pt>
                <c:pt idx="2">
                  <c:v>2.77</c:v>
                </c:pt>
                <c:pt idx="3">
                  <c:v>3.66</c:v>
                </c:pt>
                <c:pt idx="4">
                  <c:v>4.59</c:v>
                </c:pt>
                <c:pt idx="5">
                  <c:v>4.95</c:v>
                </c:pt>
                <c:pt idx="6">
                  <c:v>5.11</c:v>
                </c:pt>
                <c:pt idx="7">
                  <c:v>5.3</c:v>
                </c:pt>
                <c:pt idx="8">
                  <c:v>5.02</c:v>
                </c:pt>
                <c:pt idx="9">
                  <c:v>4.74</c:v>
                </c:pt>
                <c:pt idx="10">
                  <c:v>4.17</c:v>
                </c:pt>
                <c:pt idx="11">
                  <c:v>3.59</c:v>
                </c:pt>
                <c:pt idx="12">
                  <c:v>3.1</c:v>
                </c:pt>
                <c:pt idx="13">
                  <c:v>2.84</c:v>
                </c:pt>
                <c:pt idx="14">
                  <c:v>2.66</c:v>
                </c:pt>
                <c:pt idx="15">
                  <c:v>2.42</c:v>
                </c:pt>
                <c:pt idx="16">
                  <c:v>2.13</c:v>
                </c:pt>
                <c:pt idx="17">
                  <c:v>1.89</c:v>
                </c:pt>
                <c:pt idx="18">
                  <c:v>1.83</c:v>
                </c:pt>
                <c:pt idx="19">
                  <c:v>1.64</c:v>
                </c:pt>
                <c:pt idx="20">
                  <c:v>1.66</c:v>
                </c:pt>
                <c:pt idx="21">
                  <c:v>1.63</c:v>
                </c:pt>
                <c:pt idx="22">
                  <c:v>1.7</c:v>
                </c:pt>
                <c:pt idx="23">
                  <c:v>1.61</c:v>
                </c:pt>
                <c:pt idx="24">
                  <c:v>1.5</c:v>
                </c:pt>
                <c:pt idx="25">
                  <c:v>1.46</c:v>
                </c:pt>
                <c:pt idx="26">
                  <c:v>1.44</c:v>
                </c:pt>
                <c:pt idx="27">
                  <c:v>1.32</c:v>
                </c:pt>
                <c:pt idx="28">
                  <c:v>1.24</c:v>
                </c:pt>
                <c:pt idx="29">
                  <c:v>1.26</c:v>
                </c:pt>
                <c:pt idx="30">
                  <c:v>1.22</c:v>
                </c:pt>
                <c:pt idx="31">
                  <c:v>1.22</c:v>
                </c:pt>
                <c:pt idx="32">
                  <c:v>1.18</c:v>
                </c:pt>
                <c:pt idx="33">
                  <c:v>1.02</c:v>
                </c:pt>
                <c:pt idx="34">
                  <c:v>1.02</c:v>
                </c:pt>
                <c:pt idx="35">
                  <c:v>0.97</c:v>
                </c:pt>
                <c:pt idx="36">
                  <c:v>0.95</c:v>
                </c:pt>
                <c:pt idx="37">
                  <c:v>0.89</c:v>
                </c:pt>
                <c:pt idx="38">
                  <c:v>0.85</c:v>
                </c:pt>
                <c:pt idx="39">
                  <c:v>0.89</c:v>
                </c:pt>
                <c:pt idx="40">
                  <c:v>0.96</c:v>
                </c:pt>
                <c:pt idx="41">
                  <c:v>1.44</c:v>
                </c:pt>
                <c:pt idx="42">
                  <c:v>1.83</c:v>
                </c:pt>
                <c:pt idx="43">
                  <c:v>1.18</c:v>
                </c:pt>
                <c:pt idx="44">
                  <c:v>0.82</c:v>
                </c:pt>
                <c:pt idx="45">
                  <c:v>0.71</c:v>
                </c:pt>
                <c:pt idx="46">
                  <c:v>1.25</c:v>
                </c:pt>
                <c:pt idx="47">
                  <c:v>1.56</c:v>
                </c:pt>
              </c:numCache>
            </c:numRef>
          </c:val>
          <c:smooth val="0"/>
        </c:ser>
        <c:ser>
          <c:idx val="2"/>
          <c:order val="2"/>
          <c:tx>
            <c:strRef>
              <c:f>'Source Figure V 1-16'!$I$2</c:f>
              <c:strCache>
                <c:ptCount val="1"/>
                <c:pt idx="0">
                  <c:v>Militaires</c:v>
                </c:pt>
              </c:strCache>
            </c:strRef>
          </c:tx>
          <c:spPr>
            <a:solidFill>
              <a:srgbClr val="ff6600"/>
            </a:solidFill>
            <a:ln w="25560">
              <a:solidFill>
                <a:srgbClr val="ff6600"/>
              </a:solidFill>
              <a:round/>
            </a:ln>
          </c:spPr>
          <c:marker>
            <c:symbol val="none"/>
          </c:marker>
          <c:dLbls>
            <c:dLblPos val="r"/>
            <c:showLegendKey val="0"/>
            <c:showVal val="0"/>
            <c:showCatName val="0"/>
            <c:showSerName val="0"/>
            <c:showPercent val="0"/>
            <c:showLeaderLines val="0"/>
          </c:dLbls>
          <c:cat>
            <c:strRef>
              <c:f>'Source Figure V 1-16'!$F$3:$F$50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1-16'!$I$3:$I$50</c:f>
              <c:numCache>
                <c:formatCode>General</c:formatCode>
                <c:ptCount val="48"/>
                <c:pt idx="0">
                  <c:v>0.74</c:v>
                </c:pt>
                <c:pt idx="1">
                  <c:v>1.83</c:v>
                </c:pt>
                <c:pt idx="2">
                  <c:v>3.11</c:v>
                </c:pt>
                <c:pt idx="3">
                  <c:v>3.68</c:v>
                </c:pt>
                <c:pt idx="4">
                  <c:v>4.53</c:v>
                </c:pt>
                <c:pt idx="5">
                  <c:v>5.64</c:v>
                </c:pt>
                <c:pt idx="6">
                  <c:v>5.27</c:v>
                </c:pt>
                <c:pt idx="7">
                  <c:v>5</c:v>
                </c:pt>
                <c:pt idx="8">
                  <c:v>4.09</c:v>
                </c:pt>
                <c:pt idx="9">
                  <c:v>3.47</c:v>
                </c:pt>
                <c:pt idx="10">
                  <c:v>3.38</c:v>
                </c:pt>
                <c:pt idx="11">
                  <c:v>3.19</c:v>
                </c:pt>
                <c:pt idx="12">
                  <c:v>2.95</c:v>
                </c:pt>
                <c:pt idx="13">
                  <c:v>2.56</c:v>
                </c:pt>
                <c:pt idx="14">
                  <c:v>2.02</c:v>
                </c:pt>
                <c:pt idx="15">
                  <c:v>2</c:v>
                </c:pt>
                <c:pt idx="16">
                  <c:v>1.71</c:v>
                </c:pt>
                <c:pt idx="17">
                  <c:v>2.05</c:v>
                </c:pt>
                <c:pt idx="18">
                  <c:v>2.39</c:v>
                </c:pt>
                <c:pt idx="19">
                  <c:v>2.34</c:v>
                </c:pt>
                <c:pt idx="20">
                  <c:v>2.23</c:v>
                </c:pt>
                <c:pt idx="21">
                  <c:v>2.28</c:v>
                </c:pt>
                <c:pt idx="22">
                  <c:v>2.25</c:v>
                </c:pt>
                <c:pt idx="23">
                  <c:v>1.81</c:v>
                </c:pt>
                <c:pt idx="24">
                  <c:v>1.78</c:v>
                </c:pt>
                <c:pt idx="25">
                  <c:v>1.74</c:v>
                </c:pt>
                <c:pt idx="26">
                  <c:v>1.42</c:v>
                </c:pt>
                <c:pt idx="27">
                  <c:v>1.57</c:v>
                </c:pt>
                <c:pt idx="28">
                  <c:v>1.33</c:v>
                </c:pt>
                <c:pt idx="29">
                  <c:v>1.46</c:v>
                </c:pt>
                <c:pt idx="30">
                  <c:v>1.39</c:v>
                </c:pt>
                <c:pt idx="31">
                  <c:v>1.75</c:v>
                </c:pt>
                <c:pt idx="32">
                  <c:v>1.82</c:v>
                </c:pt>
                <c:pt idx="33">
                  <c:v>1.76</c:v>
                </c:pt>
                <c:pt idx="34">
                  <c:v>1.87</c:v>
                </c:pt>
                <c:pt idx="35">
                  <c:v>1.89</c:v>
                </c:pt>
                <c:pt idx="36">
                  <c:v>1.93</c:v>
                </c:pt>
                <c:pt idx="37">
                  <c:v>1.57</c:v>
                </c:pt>
                <c:pt idx="38">
                  <c:v>3.23</c:v>
                </c:pt>
                <c:pt idx="39">
                  <c:v>2.22</c:v>
                </c:pt>
                <c:pt idx="40">
                  <c:v>0.24</c:v>
                </c:pt>
                <c:pt idx="41">
                  <c:v>0.15</c:v>
                </c:pt>
                <c:pt idx="42">
                  <c:v>0.23</c:v>
                </c:pt>
                <c:pt idx="43">
                  <c:v>0.08</c:v>
                </c:pt>
                <c:pt idx="44">
                  <c:v>0.02</c:v>
                </c:pt>
                <c:pt idx="45">
                  <c:v>0.02</c:v>
                </c:pt>
                <c:pt idx="46">
                  <c:v>0.05</c:v>
                </c:pt>
                <c:pt idx="47">
                  <c:v>0</c:v>
                </c:pt>
              </c:numCache>
            </c:numRef>
          </c:val>
          <c:smooth val="0"/>
        </c:ser>
        <c:ser>
          <c:idx val="3"/>
          <c:order val="3"/>
          <c:tx>
            <c:strRef>
              <c:f>'Source Figure V 1-16'!$J$2</c:f>
              <c:strCache>
                <c:ptCount val="1"/>
                <c:pt idx="0">
                  <c:v>Autres catégories et statuts</c:v>
                </c:pt>
              </c:strCache>
            </c:strRef>
          </c:tx>
          <c:spPr>
            <a:solidFill>
              <a:srgbClr val="7d5fa0"/>
            </a:solidFill>
            <a:ln w="28440">
              <a:solidFill>
                <a:srgbClr val="7d5fa0"/>
              </a:solidFill>
              <a:round/>
            </a:ln>
          </c:spPr>
          <c:marker>
            <c:symbol val="none"/>
          </c:marker>
          <c:dLbls>
            <c:dLblPos val="r"/>
            <c:showLegendKey val="0"/>
            <c:showVal val="0"/>
            <c:showCatName val="0"/>
            <c:showSerName val="0"/>
            <c:showPercent val="0"/>
            <c:showLeaderLines val="0"/>
          </c:dLbls>
          <c:cat>
            <c:strRef>
              <c:f>'Source Figure V 1-16'!$F$3:$F$50</c:f>
              <c:strCache>
                <c:ptCount val="48"/>
                <c:pt idx="0">
                  <c:v>&lt;=18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pt idx="47">
                  <c:v>&gt;=65</c:v>
                </c:pt>
              </c:strCache>
            </c:strRef>
          </c:cat>
          <c:val>
            <c:numRef>
              <c:f>'Source Figure V 1-16'!$J$3:$J$50</c:f>
              <c:numCache>
                <c:formatCode>General</c:formatCode>
                <c:ptCount val="48"/>
                <c:pt idx="0">
                  <c:v>4.21</c:v>
                </c:pt>
                <c:pt idx="1">
                  <c:v>2.44</c:v>
                </c:pt>
                <c:pt idx="2">
                  <c:v>2.44</c:v>
                </c:pt>
                <c:pt idx="3">
                  <c:v>2.21</c:v>
                </c:pt>
                <c:pt idx="4">
                  <c:v>2.09</c:v>
                </c:pt>
                <c:pt idx="5">
                  <c:v>1.69</c:v>
                </c:pt>
                <c:pt idx="6">
                  <c:v>1.72</c:v>
                </c:pt>
                <c:pt idx="7">
                  <c:v>1.98</c:v>
                </c:pt>
                <c:pt idx="8">
                  <c:v>3.45</c:v>
                </c:pt>
                <c:pt idx="9">
                  <c:v>5.03</c:v>
                </c:pt>
                <c:pt idx="10">
                  <c:v>3.86</c:v>
                </c:pt>
                <c:pt idx="11">
                  <c:v>2.81</c:v>
                </c:pt>
                <c:pt idx="12">
                  <c:v>2.4</c:v>
                </c:pt>
                <c:pt idx="13">
                  <c:v>2.15</c:v>
                </c:pt>
                <c:pt idx="14">
                  <c:v>2.05</c:v>
                </c:pt>
                <c:pt idx="15">
                  <c:v>1.98</c:v>
                </c:pt>
                <c:pt idx="16">
                  <c:v>1.73</c:v>
                </c:pt>
                <c:pt idx="17">
                  <c:v>1.43</c:v>
                </c:pt>
                <c:pt idx="18">
                  <c:v>1.15</c:v>
                </c:pt>
                <c:pt idx="19">
                  <c:v>1.22</c:v>
                </c:pt>
                <c:pt idx="20">
                  <c:v>1.11</c:v>
                </c:pt>
                <c:pt idx="21">
                  <c:v>1.17</c:v>
                </c:pt>
                <c:pt idx="22">
                  <c:v>1.07</c:v>
                </c:pt>
                <c:pt idx="23">
                  <c:v>1.12</c:v>
                </c:pt>
                <c:pt idx="24">
                  <c:v>1.02</c:v>
                </c:pt>
                <c:pt idx="25">
                  <c:v>1.02</c:v>
                </c:pt>
                <c:pt idx="26">
                  <c:v>1.02</c:v>
                </c:pt>
                <c:pt idx="27">
                  <c:v>0.89</c:v>
                </c:pt>
                <c:pt idx="28">
                  <c:v>0.89</c:v>
                </c:pt>
                <c:pt idx="29">
                  <c:v>0.84</c:v>
                </c:pt>
                <c:pt idx="30">
                  <c:v>0.83</c:v>
                </c:pt>
                <c:pt idx="31">
                  <c:v>0.9</c:v>
                </c:pt>
                <c:pt idx="32">
                  <c:v>1.03</c:v>
                </c:pt>
                <c:pt idx="33">
                  <c:v>1.04</c:v>
                </c:pt>
                <c:pt idx="34">
                  <c:v>1.03</c:v>
                </c:pt>
                <c:pt idx="35">
                  <c:v>1.39</c:v>
                </c:pt>
                <c:pt idx="36">
                  <c:v>1.33</c:v>
                </c:pt>
                <c:pt idx="37">
                  <c:v>1.47</c:v>
                </c:pt>
                <c:pt idx="38">
                  <c:v>1.92</c:v>
                </c:pt>
                <c:pt idx="39">
                  <c:v>2.19</c:v>
                </c:pt>
                <c:pt idx="40">
                  <c:v>1.89</c:v>
                </c:pt>
                <c:pt idx="41">
                  <c:v>3.81</c:v>
                </c:pt>
                <c:pt idx="42">
                  <c:v>5.44</c:v>
                </c:pt>
                <c:pt idx="43">
                  <c:v>3.67</c:v>
                </c:pt>
                <c:pt idx="44">
                  <c:v>2.57</c:v>
                </c:pt>
                <c:pt idx="45">
                  <c:v>2.05</c:v>
                </c:pt>
                <c:pt idx="46">
                  <c:v>4.18</c:v>
                </c:pt>
                <c:pt idx="47">
                  <c:v>5.04</c:v>
                </c:pt>
              </c:numCache>
            </c:numRef>
          </c:val>
          <c:smooth val="0"/>
        </c:ser>
        <c:hiLowLines>
          <c:spPr>
            <a:ln>
              <a:noFill/>
            </a:ln>
          </c:spPr>
        </c:hiLowLines>
        <c:marker val="0"/>
        <c:axId val="66044049"/>
        <c:axId val="68262880"/>
      </c:lineChart>
      <c:catAx>
        <c:axId val="66044049"/>
        <c:scaling>
          <c:orientation val="minMax"/>
        </c:scaling>
        <c:delete val="0"/>
        <c:axPos val="b"/>
        <c:title>
          <c:tx>
            <c:rich>
              <a:bodyPr rot="0"/>
              <a:lstStyle/>
              <a:p>
                <a:pPr>
                  <a:defRPr b="0" sz="800" spc="-1" strike="noStrike">
                    <a:solidFill>
                      <a:srgbClr val="000000"/>
                    </a:solidFill>
                    <a:uFill>
                      <a:solidFill>
                        <a:srgbClr val="ffffff"/>
                      </a:solidFill>
                    </a:uFill>
                    <a:latin typeface="Arial"/>
                    <a:ea typeface="Arial"/>
                  </a:defRPr>
                </a:pPr>
                <a:r>
                  <a:rPr b="0" sz="800" spc="-1" strike="noStrike">
                    <a:solidFill>
                      <a:srgbClr val="000000"/>
                    </a:solidFill>
                    <a:uFill>
                      <a:solidFill>
                        <a:srgbClr val="ffffff"/>
                      </a:solidFill>
                    </a:uFill>
                    <a:latin typeface="Arial"/>
                    <a:ea typeface="Arial"/>
                  </a:rPr>
                  <a:t>Âge</a:t>
                </a:r>
              </a:p>
            </c:rich>
          </c:tx>
          <c:layout>
            <c:manualLayout>
              <c:xMode val="edge"/>
              <c:yMode val="edge"/>
              <c:x val="0.930570815675195"/>
              <c:y val="0.831626056688215"/>
            </c:manualLayout>
          </c:layout>
          <c:overlay val="0"/>
        </c:title>
        <c:numFmt formatCode="General" sourceLinked="1"/>
        <c:majorTickMark val="in"/>
        <c:minorTickMark val="none"/>
        <c:tickLblPos val="nextTo"/>
        <c:spPr>
          <a:ln w="3240">
            <a:solidFill>
              <a:srgbClr val="000000"/>
            </a:solidFill>
            <a:round/>
          </a:ln>
        </c:spPr>
        <c:txPr>
          <a:bodyPr/>
          <a:p>
            <a:pPr>
              <a:defRPr b="0" sz="900" spc="-1" strike="noStrike">
                <a:solidFill>
                  <a:srgbClr val="000000"/>
                </a:solidFill>
                <a:uFill>
                  <a:solidFill>
                    <a:srgbClr val="ffffff"/>
                  </a:solidFill>
                </a:uFill>
                <a:latin typeface="Arial"/>
                <a:ea typeface="Arial"/>
              </a:defRPr>
            </a:pPr>
          </a:p>
        </c:txPr>
        <c:crossAx val="68262880"/>
        <c:crosses val="autoZero"/>
        <c:auto val="1"/>
        <c:lblAlgn val="ctr"/>
        <c:lblOffset val="100"/>
      </c:catAx>
      <c:valAx>
        <c:axId val="68262880"/>
        <c:scaling>
          <c:orientation val="minMax"/>
          <c:max val="18"/>
        </c:scaling>
        <c:delete val="0"/>
        <c:axPos val="l"/>
        <c:majorGridlines>
          <c:spPr>
            <a:ln w="1440">
              <a:solidFill>
                <a:srgbClr val="c1d1ec"/>
              </a:solidFill>
              <a:round/>
            </a:ln>
          </c:spPr>
        </c:majorGridlines>
        <c:title>
          <c:tx>
            <c:rich>
              <a:bodyPr rot="0"/>
              <a:lstStyle/>
              <a:p>
                <a:pPr>
                  <a:defRPr b="0" sz="800" spc="-1" strike="noStrike">
                    <a:solidFill>
                      <a:srgbClr val="000000"/>
                    </a:solidFill>
                    <a:uFill>
                      <a:solidFill>
                        <a:srgbClr val="ffffff"/>
                      </a:solidFill>
                    </a:uFill>
                    <a:latin typeface="Arial"/>
                    <a:ea typeface="Arial"/>
                  </a:defRPr>
                </a:pPr>
                <a:r>
                  <a:rPr b="0" sz="800" spc="-1" strike="noStrike">
                    <a:solidFill>
                      <a:srgbClr val="000000"/>
                    </a:solidFill>
                    <a:uFill>
                      <a:solidFill>
                        <a:srgbClr val="ffffff"/>
                      </a:solidFill>
                    </a:uFill>
                    <a:latin typeface="Arial"/>
                    <a:ea typeface="Arial"/>
                  </a:rPr>
                  <a:t>en %</a:t>
                </a:r>
              </a:p>
            </c:rich>
          </c:tx>
          <c:layout>
            <c:manualLayout>
              <c:xMode val="edge"/>
              <c:yMode val="edge"/>
              <c:x val="0.0495474284518391"/>
              <c:y val="0.0790651417205371"/>
            </c:manualLayout>
          </c:layout>
          <c:overlay val="0"/>
        </c:title>
        <c:numFmt formatCode="General" sourceLinked="0"/>
        <c:majorTickMark val="out"/>
        <c:minorTickMark val="none"/>
        <c:tickLblPos val="nextTo"/>
        <c:spPr>
          <a:ln w="3240">
            <a:solidFill>
              <a:srgbClr val="000000"/>
            </a:solidFill>
            <a:round/>
          </a:ln>
        </c:spPr>
        <c:txPr>
          <a:bodyPr/>
          <a:p>
            <a:pPr>
              <a:defRPr b="0" sz="875" spc="-1" strike="noStrike">
                <a:solidFill>
                  <a:srgbClr val="000000"/>
                </a:solidFill>
                <a:uFill>
                  <a:solidFill>
                    <a:srgbClr val="ffffff"/>
                  </a:solidFill>
                </a:uFill>
                <a:latin typeface="Arial"/>
                <a:ea typeface="Arial"/>
              </a:defRPr>
            </a:pPr>
          </a:p>
        </c:txPr>
        <c:crossAx val="66044049"/>
        <c:crosses val="autoZero"/>
        <c:crossBetween val="midCat"/>
      </c:valAx>
      <c:spPr>
        <a:noFill/>
        <a:ln w="25560">
          <a:noFill/>
        </a:ln>
      </c:spPr>
    </c:plotArea>
    <c:legend>
      <c:legendPos val="b"/>
      <c:layout>
        <c:manualLayout>
          <c:xMode val="edge"/>
          <c:yMode val="edge"/>
          <c:x val="0.113786739830326"/>
          <c:y val="0.178070175438597"/>
        </c:manualLayout>
      </c:layout>
      <c:overlay val="0"/>
      <c:spPr>
        <a:solidFill>
          <a:srgbClr val="ffffff"/>
        </a:solidFill>
        <a:ln w="25560">
          <a:noFill/>
        </a:ln>
      </c:spPr>
    </c:legend>
    <c:plotVisOnly val="1"/>
    <c:dispBlanksAs val="gap"/>
  </c:chart>
  <c:spPr>
    <a:solidFill>
      <a:srgbClr val="ffffff"/>
    </a:solidFill>
    <a:ln w="3240">
      <a:noFill/>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col"/>
        <c:grouping val="clustered"/>
        <c:varyColors val="0"/>
        <c:ser>
          <c:idx val="0"/>
          <c:order val="0"/>
          <c:tx>
            <c:strRef>
              <c:f>'Source Figure V 1-17'!$C$3</c:f>
              <c:strCache>
                <c:ptCount val="1"/>
                <c:pt idx="0">
                  <c:v>entrants-sortants</c:v>
                </c:pt>
              </c:strCache>
            </c:strRef>
          </c:tx>
          <c:spPr>
            <a:solidFill>
              <a:srgbClr val="4f81bd"/>
            </a:solidFill>
            <a:ln>
              <a:noFill/>
            </a:ln>
          </c:spPr>
          <c:invertIfNegative val="0"/>
          <c:dLbls>
            <c:dLblPos val="outEnd"/>
            <c:showLegendKey val="0"/>
            <c:showVal val="0"/>
            <c:showCatName val="0"/>
            <c:showSerName val="0"/>
            <c:showPercent val="0"/>
            <c:showLeaderLines val="0"/>
          </c:dLbls>
          <c:cat>
            <c:strRef>
              <c:f>'Source Figure V 1-17'!$A$4:$B$11</c:f>
              <c:strCache>
                <c:ptCount val="16"/>
                <c:pt idx="0">
                  <c:v>Ensemble</c:v>
                </c:pt>
                <c:pt idx="1">
                  <c:v>Versants de la FP</c:v>
                </c:pt>
                <c:pt idx="2">
                  <c:v/>
                </c:pt>
                <c:pt idx="3">
                  <c:v/>
                </c:pt>
                <c:pt idx="4">
                  <c:v>Statuts d'emploi</c:v>
                </c:pt>
                <c:pt idx="5">
                  <c:v/>
                </c:pt>
                <c:pt idx="6">
                  <c:v/>
                </c:pt>
                <c:pt idx="7">
                  <c:v/>
                </c:pt>
                <c:pt idx="8">
                  <c:v/>
                </c:pt>
                <c:pt idx="9">
                  <c:v>FPE</c:v>
                </c:pt>
                <c:pt idx="10">
                  <c:v>FPT</c:v>
                </c:pt>
                <c:pt idx="11">
                  <c:v>FPH</c:v>
                </c:pt>
                <c:pt idx="12">
                  <c:v>Fonctionnaires</c:v>
                </c:pt>
                <c:pt idx="13">
                  <c:v>Contractuels</c:v>
                </c:pt>
                <c:pt idx="14">
                  <c:v>Militaires</c:v>
                </c:pt>
                <c:pt idx="15">
                  <c:v>Autres catégories et statuts</c:v>
                </c:pt>
              </c:strCache>
            </c:strRef>
          </c:cat>
          <c:val>
            <c:numRef>
              <c:f>'Source Figure V 1-17'!$C$4:$C$11</c:f>
              <c:numCache>
                <c:formatCode>General</c:formatCode>
                <c:ptCount val="8"/>
                <c:pt idx="0">
                  <c:v>248.424</c:v>
                </c:pt>
                <c:pt idx="1">
                  <c:v>80.862</c:v>
                </c:pt>
                <c:pt idx="2">
                  <c:v>122.214</c:v>
                </c:pt>
                <c:pt idx="3">
                  <c:v>45.348</c:v>
                </c:pt>
                <c:pt idx="4">
                  <c:v>6.667</c:v>
                </c:pt>
                <c:pt idx="5">
                  <c:v>230.981</c:v>
                </c:pt>
                <c:pt idx="6">
                  <c:v>1.097</c:v>
                </c:pt>
                <c:pt idx="7">
                  <c:v>9.679</c:v>
                </c:pt>
              </c:numCache>
            </c:numRef>
          </c:val>
        </c:ser>
        <c:ser>
          <c:idx val="1"/>
          <c:order val="1"/>
          <c:tx>
            <c:strRef>
              <c:f>'Source Figure V 1-17'!$D$3</c:f>
              <c:strCache>
                <c:ptCount val="1"/>
                <c:pt idx="0">
                  <c:v>sortants-entrants</c:v>
                </c:pt>
              </c:strCache>
            </c:strRef>
          </c:tx>
          <c:spPr>
            <a:solidFill>
              <a:srgbClr val="1f497d"/>
            </a:solidFill>
            <a:ln>
              <a:noFill/>
            </a:ln>
          </c:spPr>
          <c:invertIfNegative val="0"/>
          <c:dLbls>
            <c:dLblPos val="outEnd"/>
            <c:showLegendKey val="0"/>
            <c:showVal val="0"/>
            <c:showCatName val="0"/>
            <c:showSerName val="0"/>
            <c:showPercent val="0"/>
            <c:showLeaderLines val="0"/>
          </c:dLbls>
          <c:cat>
            <c:strRef>
              <c:f>'Source Figure V 1-17'!$A$4:$B$11</c:f>
              <c:strCache>
                <c:ptCount val="16"/>
                <c:pt idx="0">
                  <c:v>Ensemble</c:v>
                </c:pt>
                <c:pt idx="1">
                  <c:v>Versants de la FP</c:v>
                </c:pt>
                <c:pt idx="2">
                  <c:v/>
                </c:pt>
                <c:pt idx="3">
                  <c:v/>
                </c:pt>
                <c:pt idx="4">
                  <c:v>Statuts d'emploi</c:v>
                </c:pt>
                <c:pt idx="5">
                  <c:v/>
                </c:pt>
                <c:pt idx="6">
                  <c:v/>
                </c:pt>
                <c:pt idx="7">
                  <c:v/>
                </c:pt>
                <c:pt idx="8">
                  <c:v/>
                </c:pt>
                <c:pt idx="9">
                  <c:v>FPE</c:v>
                </c:pt>
                <c:pt idx="10">
                  <c:v>FPT</c:v>
                </c:pt>
                <c:pt idx="11">
                  <c:v>FPH</c:v>
                </c:pt>
                <c:pt idx="12">
                  <c:v>Fonctionnaires</c:v>
                </c:pt>
                <c:pt idx="13">
                  <c:v>Contractuels</c:v>
                </c:pt>
                <c:pt idx="14">
                  <c:v>Militaires</c:v>
                </c:pt>
                <c:pt idx="15">
                  <c:v>Autres catégories et statuts</c:v>
                </c:pt>
              </c:strCache>
            </c:strRef>
          </c:cat>
          <c:val>
            <c:numRef>
              <c:f>'Source Figure V 1-17'!$D$4:$D$11</c:f>
              <c:numCache>
                <c:formatCode>General</c:formatCode>
                <c:ptCount val="8"/>
                <c:pt idx="0">
                  <c:v>196.113</c:v>
                </c:pt>
                <c:pt idx="1">
                  <c:v>79.38</c:v>
                </c:pt>
                <c:pt idx="2">
                  <c:v>68.564</c:v>
                </c:pt>
                <c:pt idx="3">
                  <c:v>48.169</c:v>
                </c:pt>
                <c:pt idx="4">
                  <c:v>81.706</c:v>
                </c:pt>
                <c:pt idx="5">
                  <c:v>92.987</c:v>
                </c:pt>
                <c:pt idx="6">
                  <c:v>1.388</c:v>
                </c:pt>
                <c:pt idx="7">
                  <c:v>20.032</c:v>
                </c:pt>
              </c:numCache>
            </c:numRef>
          </c:val>
        </c:ser>
        <c:gapWidth val="150"/>
        <c:overlap val="0"/>
        <c:axId val="64030339"/>
        <c:axId val="21964023"/>
      </c:barChart>
      <c:catAx>
        <c:axId val="64030339"/>
        <c:scaling>
          <c:orientation val="minMax"/>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21964023"/>
        <c:crosses val="autoZero"/>
        <c:auto val="1"/>
        <c:lblAlgn val="ctr"/>
        <c:lblOffset val="100"/>
      </c:catAx>
      <c:valAx>
        <c:axId val="21964023"/>
        <c:scaling>
          <c:orientation val="minMax"/>
        </c:scaling>
        <c:delete val="0"/>
        <c:axPos val="l"/>
        <c:majorGridlines>
          <c:spPr>
            <a:ln w="1440">
              <a:solidFill>
                <a:srgbClr val="c1d1ec"/>
              </a:solidFill>
              <a:round/>
            </a:ln>
          </c:spPr>
        </c:majorGridlines>
        <c:numFmt formatCode="#,##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64030339"/>
        <c:crosses val="autoZero"/>
      </c:valAx>
      <c:spPr>
        <a:noFill/>
        <a:ln>
          <a:noFill/>
        </a:ln>
      </c:spPr>
    </c:plotArea>
    <c:legend>
      <c:legendPos val="r"/>
      <c:layout>
        <c:manualLayout>
          <c:xMode val="edge"/>
          <c:yMode val="edge"/>
          <c:x val="0.296137252066595"/>
          <c:y val="0.0477747497019037"/>
        </c:manualLayout>
      </c:layout>
      <c:overlay val="0"/>
      <c:spPr>
        <a:noFill/>
        <a:ln>
          <a:noFill/>
        </a:ln>
      </c:spPr>
    </c:legend>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10.xml.rels><?xml version="1.0" encoding="UTF-8"?>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7.png"/>
</Relationships>
</file>

<file path=xl/drawings/_rels/drawing11.xml.rels><?xml version="1.0" encoding="UTF-8"?>
<Relationships xmlns="http://schemas.openxmlformats.org/package/2006/relationships"><Relationship Id="rId1" Type="http://schemas.openxmlformats.org/officeDocument/2006/relationships/chart" Target="../charts/chart6.xml"/>
</Relationships>
</file>

<file path=xl/drawings/_rels/drawing12.xml.rels><?xml version="1.0" encoding="UTF-8"?>
<Relationships xmlns="http://schemas.openxmlformats.org/package/2006/relationships"><Relationship Id="rId1" Type="http://schemas.openxmlformats.org/officeDocument/2006/relationships/chart" Target="../charts/chart7.xml"/><Relationship Id="rId2" Type="http://schemas.openxmlformats.org/officeDocument/2006/relationships/chart" Target="../charts/chart8.xml"/>
</Relationships>
</file>

<file path=xl/drawings/_rels/drawing13.xml.rels><?xml version="1.0" encoding="UTF-8"?>
<Relationships xmlns="http://schemas.openxmlformats.org/package/2006/relationships"><Relationship Id="rId1" Type="http://schemas.openxmlformats.org/officeDocument/2006/relationships/chart" Target="../charts/chart9.xml"/>
</Relationships>
</file>

<file path=xl/drawings/_rels/drawing14.xml.rels><?xml version="1.0" encoding="UTF-8"?>
<Relationships xmlns="http://schemas.openxmlformats.org/package/2006/relationships"><Relationship Id="rId1" Type="http://schemas.openxmlformats.org/officeDocument/2006/relationships/chart" Target="../charts/chart10.xml"/>
</Relationships>
</file>

<file path=xl/drawings/_rels/drawing2.xml.rels><?xml version="1.0" encoding="UTF-8"?>
<Relationships xmlns="http://schemas.openxmlformats.org/package/2006/relationships"><Relationship Id="rId1" Type="http://schemas.openxmlformats.org/officeDocument/2006/relationships/image" Target="../media/image1.png"/>
</Relationships>
</file>

<file path=xl/drawings/_rels/drawing3.xml.rels><?xml version="1.0" encoding="UTF-8"?>
<Relationships xmlns="http://schemas.openxmlformats.org/package/2006/relationships"><Relationship Id="rId1" Type="http://schemas.openxmlformats.org/officeDocument/2006/relationships/chart" Target="../charts/chart2.xml"/>
</Relationships>
</file>

<file path=xl/drawings/_rels/drawing4.xml.rels><?xml version="1.0" encoding="UTF-8"?>
<Relationships xmlns="http://schemas.openxmlformats.org/package/2006/relationships"><Relationship Id="rId1" Type="http://schemas.openxmlformats.org/officeDocument/2006/relationships/image" Target="../media/image2.png"/>
</Relationships>
</file>

<file path=xl/drawings/_rels/drawing5.xml.rels><?xml version="1.0" encoding="UTF-8"?>
<Relationships xmlns="http://schemas.openxmlformats.org/package/2006/relationships"><Relationship Id="rId1" Type="http://schemas.openxmlformats.org/officeDocument/2006/relationships/image" Target="../media/image3.png"/>
</Relationships>
</file>

<file path=xl/drawings/_rels/drawing6.xml.rels><?xml version="1.0" encoding="UTF-8"?>
<Relationships xmlns="http://schemas.openxmlformats.org/package/2006/relationships"><Relationship Id="rId1" Type="http://schemas.openxmlformats.org/officeDocument/2006/relationships/chart" Target="../charts/chart3.xml"/>
</Relationships>
</file>

<file path=xl/drawings/_rels/drawing7.xml.rels><?xml version="1.0" encoding="UTF-8"?>
<Relationships xmlns="http://schemas.openxmlformats.org/package/2006/relationships"><Relationship Id="rId1" Type="http://schemas.openxmlformats.org/officeDocument/2006/relationships/chart" Target="../charts/chart4.xml"/>
</Relationships>
</file>

<file path=xl/drawings/_rels/drawing8.xml.rels><?xml version="1.0" encoding="UTF-8"?>
<Relationships xmlns="http://schemas.openxmlformats.org/package/2006/relationships"><Relationship Id="rId1" Type="http://schemas.openxmlformats.org/officeDocument/2006/relationships/chart" Target="../charts/chart5.xml"/>
</Relationships>
</file>

<file path=xl/drawings/_rels/drawing9.xml.rels><?xml version="1.0" encoding="UTF-8"?>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2</xdr:row>
      <xdr:rowOff>104760</xdr:rowOff>
    </xdr:from>
    <xdr:to>
      <xdr:col>2</xdr:col>
      <xdr:colOff>732960</xdr:colOff>
      <xdr:row>21</xdr:row>
      <xdr:rowOff>37800</xdr:rowOff>
    </xdr:to>
    <xdr:graphicFrame>
      <xdr:nvGraphicFramePr>
        <xdr:cNvPr id="0" name="Graphique 1"/>
        <xdr:cNvGraphicFramePr/>
      </xdr:nvGraphicFramePr>
      <xdr:xfrm>
        <a:off x="28440" y="428400"/>
        <a:ext cx="5703120" cy="30096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0</xdr:col>
      <xdr:colOff>164880</xdr:colOff>
      <xdr:row>0</xdr:row>
      <xdr:rowOff>123480</xdr:rowOff>
    </xdr:to>
    <xdr:pic>
      <xdr:nvPicPr>
        <xdr:cNvPr id="10" name="Picture 1" descr=""/>
        <xdr:cNvPicPr/>
      </xdr:nvPicPr>
      <xdr:blipFill>
        <a:blip r:embed="rId1"/>
        <a:stretch/>
      </xdr:blipFill>
      <xdr:spPr>
        <a:xfrm>
          <a:off x="0" y="0"/>
          <a:ext cx="164880" cy="123480"/>
        </a:xfrm>
        <a:prstGeom prst="rect">
          <a:avLst/>
        </a:prstGeom>
        <a:ln>
          <a:noFill/>
        </a:ln>
      </xdr:spPr>
    </xdr:pic>
    <xdr:clientData/>
  </xdr:twoCellAnchor>
  <xdr:twoCellAnchor editAs="absolute">
    <xdr:from>
      <xdr:col>0</xdr:col>
      <xdr:colOff>0</xdr:colOff>
      <xdr:row>0</xdr:row>
      <xdr:rowOff>0</xdr:rowOff>
    </xdr:from>
    <xdr:to>
      <xdr:col>0</xdr:col>
      <xdr:colOff>164880</xdr:colOff>
      <xdr:row>0</xdr:row>
      <xdr:rowOff>123480</xdr:rowOff>
    </xdr:to>
    <xdr:pic>
      <xdr:nvPicPr>
        <xdr:cNvPr id="11" name="Picture 2" descr=""/>
        <xdr:cNvPicPr/>
      </xdr:nvPicPr>
      <xdr:blipFill>
        <a:blip r:embed="rId2"/>
        <a:stretch/>
      </xdr:blipFill>
      <xdr:spPr>
        <a:xfrm>
          <a:off x="0" y="0"/>
          <a:ext cx="164880" cy="123480"/>
        </a:xfrm>
        <a:prstGeom prst="rect">
          <a:avLst/>
        </a:prstGeom>
        <a:ln>
          <a:noFill/>
        </a:ln>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67680</xdr:colOff>
      <xdr:row>1</xdr:row>
      <xdr:rowOff>140760</xdr:rowOff>
    </xdr:from>
    <xdr:to>
      <xdr:col>8</xdr:col>
      <xdr:colOff>1124640</xdr:colOff>
      <xdr:row>29</xdr:row>
      <xdr:rowOff>52560</xdr:rowOff>
    </xdr:to>
    <xdr:graphicFrame>
      <xdr:nvGraphicFramePr>
        <xdr:cNvPr id="12" name="Graphique 13"/>
        <xdr:cNvGraphicFramePr/>
      </xdr:nvGraphicFramePr>
      <xdr:xfrm>
        <a:off x="67680" y="340560"/>
        <a:ext cx="9070560" cy="4607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535680</xdr:colOff>
      <xdr:row>5</xdr:row>
      <xdr:rowOff>84600</xdr:rowOff>
    </xdr:from>
    <xdr:to>
      <xdr:col>1</xdr:col>
      <xdr:colOff>116280</xdr:colOff>
      <xdr:row>6</xdr:row>
      <xdr:rowOff>122400</xdr:rowOff>
    </xdr:to>
    <xdr:sp>
      <xdr:nvSpPr>
        <xdr:cNvPr id="13" name="CustomShape 1"/>
        <xdr:cNvSpPr/>
      </xdr:nvSpPr>
      <xdr:spPr>
        <a:xfrm>
          <a:off x="535680" y="932040"/>
          <a:ext cx="327240" cy="199800"/>
        </a:xfrm>
        <a:prstGeom prst="rect">
          <a:avLst/>
        </a:prstGeom>
        <a:solidFill>
          <a:schemeClr val="lt1"/>
        </a:solidFill>
        <a:ln w="9360">
          <a:solidFill>
            <a:schemeClr val="tx2">
              <a:lumMod val="60000"/>
              <a:lumOff val="40000"/>
            </a:schemeClr>
          </a:solidFill>
          <a:round/>
        </a:ln>
      </xdr:spPr>
      <xdr:style>
        <a:lnRef idx="0"/>
        <a:fillRef idx="0"/>
        <a:effectRef idx="0"/>
        <a:fontRef idx="minor"/>
      </xdr:style>
      <xdr:txBody>
        <a:bodyPr lIns="90000" rIns="90000" tIns="45000" bIns="45000"/>
        <a:p>
          <a:r>
            <a:rPr b="0" lang="fr-FR" sz="900" spc="-1" strike="noStrike">
              <a:solidFill>
                <a:srgbClr val="000000"/>
              </a:solidFill>
              <a:uFill>
                <a:solidFill>
                  <a:srgbClr val="ffffff"/>
                </a:solidFill>
              </a:uFill>
              <a:latin typeface="Calibri"/>
            </a:rPr>
            <a:t>7,5</a:t>
          </a:r>
          <a:endParaRPr b="0" lang="fr-FR" sz="1200" spc="-1" strike="noStrike">
            <a:solidFill>
              <a:srgbClr val="000000"/>
            </a:solidFill>
            <a:uFill>
              <a:solidFill>
                <a:srgbClr val="ffffff"/>
              </a:solidFill>
            </a:uFill>
            <a:latin typeface="Times New Roman"/>
          </a:endParaRPr>
        </a:p>
      </xdr:txBody>
    </xdr:sp>
    <xdr:clientData/>
  </xdr:twoCellAnchor>
  <xdr:twoCellAnchor editAs="oneCell">
    <xdr:from>
      <xdr:col>1</xdr:col>
      <xdr:colOff>1083600</xdr:colOff>
      <xdr:row>15</xdr:row>
      <xdr:rowOff>77400</xdr:rowOff>
    </xdr:from>
    <xdr:to>
      <xdr:col>2</xdr:col>
      <xdr:colOff>115920</xdr:colOff>
      <xdr:row>16</xdr:row>
      <xdr:rowOff>137520</xdr:rowOff>
    </xdr:to>
    <xdr:sp>
      <xdr:nvSpPr>
        <xdr:cNvPr id="14" name="CustomShape 1"/>
        <xdr:cNvSpPr/>
      </xdr:nvSpPr>
      <xdr:spPr>
        <a:xfrm>
          <a:off x="1830240" y="2544120"/>
          <a:ext cx="423000" cy="222120"/>
        </a:xfrm>
        <a:prstGeom prst="rect">
          <a:avLst/>
        </a:prstGeom>
        <a:solidFill>
          <a:schemeClr val="lt1"/>
        </a:solidFill>
        <a:ln w="9360">
          <a:solidFill>
            <a:schemeClr val="accent6"/>
          </a:solidFill>
          <a:round/>
        </a:ln>
      </xdr:spPr>
      <xdr:style>
        <a:lnRef idx="0"/>
        <a:fillRef idx="0"/>
        <a:effectRef idx="0"/>
        <a:fontRef idx="minor"/>
      </xdr:style>
      <xdr:txBody>
        <a:bodyPr lIns="90000" rIns="90000" tIns="45000" bIns="45000"/>
        <a:p>
          <a:r>
            <a:rPr b="0" lang="fr-FR" sz="1000" spc="-1" strike="noStrike">
              <a:solidFill>
                <a:srgbClr val="000000"/>
              </a:solidFill>
              <a:uFill>
                <a:solidFill>
                  <a:srgbClr val="ffffff"/>
                </a:solidFill>
              </a:uFill>
              <a:latin typeface="Calibri"/>
            </a:rPr>
            <a:t>7,1</a:t>
          </a:r>
          <a:endParaRPr b="0" lang="fr-FR" sz="1200" spc="-1" strike="noStrike">
            <a:solidFill>
              <a:srgbClr val="000000"/>
            </a:solidFill>
            <a:uFill>
              <a:solidFill>
                <a:srgbClr val="ffffff"/>
              </a:solidFill>
            </a:uFill>
            <a:latin typeface="Times New Roman"/>
          </a:endParaRPr>
        </a:p>
      </xdr:txBody>
    </xdr:sp>
    <xdr:clientData/>
  </xdr:twoCellAnchor>
  <xdr:twoCellAnchor editAs="oneCell">
    <xdr:from>
      <xdr:col>2</xdr:col>
      <xdr:colOff>677160</xdr:colOff>
      <xdr:row>16</xdr:row>
      <xdr:rowOff>145080</xdr:rowOff>
    </xdr:from>
    <xdr:to>
      <xdr:col>3</xdr:col>
      <xdr:colOff>253440</xdr:colOff>
      <xdr:row>18</xdr:row>
      <xdr:rowOff>73800</xdr:rowOff>
    </xdr:to>
    <xdr:sp>
      <xdr:nvSpPr>
        <xdr:cNvPr id="15" name="CustomShape 1"/>
        <xdr:cNvSpPr/>
      </xdr:nvSpPr>
      <xdr:spPr>
        <a:xfrm>
          <a:off x="2814480" y="2773800"/>
          <a:ext cx="442800" cy="252720"/>
        </a:xfrm>
        <a:prstGeom prst="rect">
          <a:avLst/>
        </a:prstGeom>
        <a:solidFill>
          <a:schemeClr val="lt1"/>
        </a:solidFill>
        <a:ln w="9360">
          <a:solidFill>
            <a:schemeClr val="accent6"/>
          </a:solidFill>
          <a:round/>
        </a:ln>
      </xdr:spPr>
      <xdr:style>
        <a:lnRef idx="0"/>
        <a:fillRef idx="0"/>
        <a:effectRef idx="0"/>
        <a:fontRef idx="minor"/>
      </xdr:style>
      <xdr:txBody>
        <a:bodyPr lIns="90000" rIns="90000" tIns="45000" bIns="45000"/>
        <a:p>
          <a:r>
            <a:rPr b="0" lang="fr-FR" sz="900" spc="-1" strike="noStrike">
              <a:solidFill>
                <a:srgbClr val="000000"/>
              </a:solidFill>
              <a:uFill>
                <a:solidFill>
                  <a:srgbClr val="ffffff"/>
                </a:solidFill>
              </a:uFill>
              <a:latin typeface="Calibri"/>
            </a:rPr>
            <a:t>7,3</a:t>
          </a:r>
          <a:endParaRPr b="0" lang="fr-FR" sz="1200" spc="-1" strike="noStrike">
            <a:solidFill>
              <a:srgbClr val="000000"/>
            </a:solidFill>
            <a:uFill>
              <a:solidFill>
                <a:srgbClr val="ffffff"/>
              </a:solidFill>
            </a:uFill>
            <a:latin typeface="Times New Roman"/>
          </a:endParaRPr>
        </a:p>
      </xdr:txBody>
    </xdr:sp>
    <xdr:clientData/>
  </xdr:twoCellAnchor>
  <xdr:twoCellAnchor editAs="oneCell">
    <xdr:from>
      <xdr:col>3</xdr:col>
      <xdr:colOff>745200</xdr:colOff>
      <xdr:row>19</xdr:row>
      <xdr:rowOff>97200</xdr:rowOff>
    </xdr:from>
    <xdr:to>
      <xdr:col>4</xdr:col>
      <xdr:colOff>287640</xdr:colOff>
      <xdr:row>20</xdr:row>
      <xdr:rowOff>135000</xdr:rowOff>
    </xdr:to>
    <xdr:sp>
      <xdr:nvSpPr>
        <xdr:cNvPr id="16" name="CustomShape 1"/>
        <xdr:cNvSpPr/>
      </xdr:nvSpPr>
      <xdr:spPr>
        <a:xfrm>
          <a:off x="3749040" y="3211560"/>
          <a:ext cx="379440" cy="199800"/>
        </a:xfrm>
        <a:prstGeom prst="rect">
          <a:avLst/>
        </a:prstGeom>
        <a:solidFill>
          <a:schemeClr val="lt1"/>
        </a:solidFill>
        <a:ln w="9360">
          <a:solidFill>
            <a:schemeClr val="accent6"/>
          </a:solidFill>
          <a:round/>
        </a:ln>
      </xdr:spPr>
      <xdr:style>
        <a:lnRef idx="0"/>
        <a:fillRef idx="0"/>
        <a:effectRef idx="0"/>
        <a:fontRef idx="minor"/>
      </xdr:style>
      <xdr:txBody>
        <a:bodyPr lIns="90000" rIns="90000" tIns="45000" bIns="45000"/>
        <a:p>
          <a:r>
            <a:rPr b="0" lang="fr-FR" sz="900" spc="-1" strike="noStrike">
              <a:solidFill>
                <a:srgbClr val="000000"/>
              </a:solidFill>
              <a:uFill>
                <a:solidFill>
                  <a:srgbClr val="ffffff"/>
                </a:solidFill>
              </a:uFill>
              <a:latin typeface="Calibri"/>
            </a:rPr>
            <a:t>7,2</a:t>
          </a:r>
          <a:endParaRPr b="0" lang="fr-FR" sz="1200" spc="-1" strike="noStrike">
            <a:solidFill>
              <a:srgbClr val="000000"/>
            </a:solidFill>
            <a:uFill>
              <a:solidFill>
                <a:srgbClr val="ffffff"/>
              </a:solidFill>
            </a:uFill>
            <a:latin typeface="Times New Roman"/>
          </a:endParaRPr>
        </a:p>
      </xdr:txBody>
    </xdr:sp>
    <xdr:clientData/>
  </xdr:twoCellAnchor>
  <xdr:twoCellAnchor editAs="oneCell">
    <xdr:from>
      <xdr:col>4</xdr:col>
      <xdr:colOff>798120</xdr:colOff>
      <xdr:row>16</xdr:row>
      <xdr:rowOff>98280</xdr:rowOff>
    </xdr:from>
    <xdr:to>
      <xdr:col>5</xdr:col>
      <xdr:colOff>188280</xdr:colOff>
      <xdr:row>17</xdr:row>
      <xdr:rowOff>136080</xdr:rowOff>
    </xdr:to>
    <xdr:sp>
      <xdr:nvSpPr>
        <xdr:cNvPr id="17" name="CustomShape 1"/>
        <xdr:cNvSpPr/>
      </xdr:nvSpPr>
      <xdr:spPr>
        <a:xfrm>
          <a:off x="4638960" y="2727000"/>
          <a:ext cx="418320" cy="199800"/>
        </a:xfrm>
        <a:prstGeom prst="rect">
          <a:avLst/>
        </a:prstGeom>
        <a:solidFill>
          <a:schemeClr val="lt1"/>
        </a:solidFill>
        <a:ln w="9360">
          <a:solidFill>
            <a:schemeClr val="accent6"/>
          </a:solidFill>
          <a:round/>
        </a:ln>
      </xdr:spPr>
      <xdr:style>
        <a:lnRef idx="0"/>
        <a:fillRef idx="0"/>
        <a:effectRef idx="0"/>
        <a:fontRef idx="minor"/>
      </xdr:style>
      <xdr:txBody>
        <a:bodyPr lIns="90000" rIns="90000" tIns="45000" bIns="45000"/>
        <a:p>
          <a:r>
            <a:rPr b="0" lang="fr-FR" sz="900" spc="-1" strike="noStrike">
              <a:solidFill>
                <a:srgbClr val="000000"/>
              </a:solidFill>
              <a:uFill>
                <a:solidFill>
                  <a:srgbClr val="ffffff"/>
                </a:solidFill>
              </a:uFill>
              <a:latin typeface="Calibri"/>
            </a:rPr>
            <a:t>4,0</a:t>
          </a:r>
          <a:endParaRPr b="0" lang="fr-FR" sz="1200" spc="-1" strike="noStrike">
            <a:solidFill>
              <a:srgbClr val="000000"/>
            </a:solidFill>
            <a:uFill>
              <a:solidFill>
                <a:srgbClr val="ffffff"/>
              </a:solidFill>
            </a:uFill>
            <a:latin typeface="Times New Roman"/>
          </a:endParaRPr>
        </a:p>
      </xdr:txBody>
    </xdr:sp>
    <xdr:clientData/>
  </xdr:twoCellAnchor>
  <xdr:twoCellAnchor editAs="oneCell">
    <xdr:from>
      <xdr:col>5</xdr:col>
      <xdr:colOff>717480</xdr:colOff>
      <xdr:row>14</xdr:row>
      <xdr:rowOff>138600</xdr:rowOff>
    </xdr:from>
    <xdr:to>
      <xdr:col>6</xdr:col>
      <xdr:colOff>136080</xdr:colOff>
      <xdr:row>16</xdr:row>
      <xdr:rowOff>94680</xdr:rowOff>
    </xdr:to>
    <xdr:sp>
      <xdr:nvSpPr>
        <xdr:cNvPr id="18" name="CustomShape 1"/>
        <xdr:cNvSpPr/>
      </xdr:nvSpPr>
      <xdr:spPr>
        <a:xfrm>
          <a:off x="5586480" y="2443320"/>
          <a:ext cx="446760" cy="280080"/>
        </a:xfrm>
        <a:prstGeom prst="rect">
          <a:avLst/>
        </a:prstGeom>
        <a:solidFill>
          <a:schemeClr val="lt1"/>
        </a:solidFill>
        <a:ln w="9360">
          <a:solidFill>
            <a:schemeClr val="accent6"/>
          </a:solidFill>
          <a:round/>
        </a:ln>
      </xdr:spPr>
      <xdr:style>
        <a:lnRef idx="0"/>
        <a:fillRef idx="0"/>
        <a:effectRef idx="0"/>
        <a:fontRef idx="minor"/>
      </xdr:style>
      <xdr:txBody>
        <a:bodyPr lIns="90000" rIns="90000" tIns="45000" bIns="45000"/>
        <a:p>
          <a:r>
            <a:rPr b="0" lang="fr-FR" sz="900" spc="-1" strike="noStrike">
              <a:solidFill>
                <a:srgbClr val="000000"/>
              </a:solidFill>
              <a:uFill>
                <a:solidFill>
                  <a:srgbClr val="ffffff"/>
                </a:solidFill>
              </a:uFill>
              <a:latin typeface="Calibri"/>
            </a:rPr>
            <a:t>19,4</a:t>
          </a:r>
          <a:endParaRPr b="0" lang="fr-FR" sz="1200" spc="-1" strike="noStrike">
            <a:solidFill>
              <a:srgbClr val="000000"/>
            </a:solidFill>
            <a:uFill>
              <a:solidFill>
                <a:srgbClr val="ffffff"/>
              </a:solidFill>
            </a:uFill>
            <a:latin typeface="Times New Roman"/>
          </a:endParaRPr>
        </a:p>
      </xdr:txBody>
    </xdr:sp>
    <xdr:clientData/>
  </xdr:twoCellAnchor>
  <xdr:twoCellAnchor editAs="oneCell">
    <xdr:from>
      <xdr:col>6</xdr:col>
      <xdr:colOff>711360</xdr:colOff>
      <xdr:row>21</xdr:row>
      <xdr:rowOff>77400</xdr:rowOff>
    </xdr:from>
    <xdr:to>
      <xdr:col>7</xdr:col>
      <xdr:colOff>222120</xdr:colOff>
      <xdr:row>23</xdr:row>
      <xdr:rowOff>31680</xdr:rowOff>
    </xdr:to>
    <xdr:sp>
      <xdr:nvSpPr>
        <xdr:cNvPr id="19" name="CustomShape 1"/>
        <xdr:cNvSpPr/>
      </xdr:nvSpPr>
      <xdr:spPr>
        <a:xfrm>
          <a:off x="6608520" y="3515760"/>
          <a:ext cx="407160" cy="278280"/>
        </a:xfrm>
        <a:prstGeom prst="rect">
          <a:avLst/>
        </a:prstGeom>
        <a:solidFill>
          <a:schemeClr val="lt1"/>
        </a:solidFill>
        <a:ln w="9360">
          <a:solidFill>
            <a:schemeClr val="accent6"/>
          </a:solidFill>
          <a:round/>
        </a:ln>
      </xdr:spPr>
      <xdr:style>
        <a:lnRef idx="0"/>
        <a:fillRef idx="0"/>
        <a:effectRef idx="0"/>
        <a:fontRef idx="minor"/>
      </xdr:style>
      <xdr:txBody>
        <a:bodyPr lIns="90000" rIns="90000" tIns="45000" bIns="45000"/>
        <a:p>
          <a:r>
            <a:rPr b="0" lang="fr-FR" sz="900" spc="-1" strike="noStrike">
              <a:solidFill>
                <a:srgbClr val="000000"/>
              </a:solidFill>
              <a:uFill>
                <a:solidFill>
                  <a:srgbClr val="ffffff"/>
                </a:solidFill>
              </a:uFill>
              <a:latin typeface="Calibri"/>
            </a:rPr>
            <a:t>8,7</a:t>
          </a:r>
          <a:endParaRPr b="0" lang="fr-FR" sz="1200" spc="-1" strike="noStrike">
            <a:solidFill>
              <a:srgbClr val="000000"/>
            </a:solidFill>
            <a:uFill>
              <a:solidFill>
                <a:srgbClr val="ffffff"/>
              </a:solidFill>
            </a:uFill>
            <a:latin typeface="Times New Roman"/>
          </a:endParaRPr>
        </a:p>
      </xdr:txBody>
    </xdr:sp>
    <xdr:clientData/>
  </xdr:twoCellAnchor>
  <xdr:twoCellAnchor editAs="oneCell">
    <xdr:from>
      <xdr:col>7</xdr:col>
      <xdr:colOff>746280</xdr:colOff>
      <xdr:row>21</xdr:row>
      <xdr:rowOff>77400</xdr:rowOff>
    </xdr:from>
    <xdr:to>
      <xdr:col>7</xdr:col>
      <xdr:colOff>1098360</xdr:colOff>
      <xdr:row>23</xdr:row>
      <xdr:rowOff>10440</xdr:rowOff>
    </xdr:to>
    <xdr:sp>
      <xdr:nvSpPr>
        <xdr:cNvPr id="20" name="CustomShape 1"/>
        <xdr:cNvSpPr/>
      </xdr:nvSpPr>
      <xdr:spPr>
        <a:xfrm>
          <a:off x="7539840" y="3515760"/>
          <a:ext cx="352080" cy="257040"/>
        </a:xfrm>
        <a:prstGeom prst="rect">
          <a:avLst/>
        </a:prstGeom>
        <a:solidFill>
          <a:schemeClr val="lt1"/>
        </a:solidFill>
        <a:ln w="9360">
          <a:solidFill>
            <a:schemeClr val="accent6"/>
          </a:solidFill>
          <a:round/>
        </a:ln>
      </xdr:spPr>
      <xdr:style>
        <a:lnRef idx="0"/>
        <a:fillRef idx="0"/>
        <a:effectRef idx="0"/>
        <a:fontRef idx="minor"/>
      </xdr:style>
      <xdr:txBody>
        <a:bodyPr lIns="90000" rIns="90000" tIns="45000" bIns="45000"/>
        <a:p>
          <a:r>
            <a:rPr b="0" lang="fr-FR" sz="900" spc="-1" strike="noStrike">
              <a:solidFill>
                <a:srgbClr val="000000"/>
              </a:solidFill>
              <a:uFill>
                <a:solidFill>
                  <a:srgbClr val="ffffff"/>
                </a:solidFill>
              </a:uFill>
              <a:latin typeface="Calibri"/>
            </a:rPr>
            <a:t>8,8</a:t>
          </a:r>
          <a:endParaRPr b="0" lang="fr-FR" sz="1200" spc="-1" strike="noStrike">
            <a:solidFill>
              <a:srgbClr val="000000"/>
            </a:solidFill>
            <a:uFill>
              <a:solidFill>
                <a:srgbClr val="ffffff"/>
              </a:solidFill>
            </a:uFill>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19080</xdr:colOff>
      <xdr:row>2</xdr:row>
      <xdr:rowOff>9360</xdr:rowOff>
    </xdr:from>
    <xdr:to>
      <xdr:col>10</xdr:col>
      <xdr:colOff>361800</xdr:colOff>
      <xdr:row>24</xdr:row>
      <xdr:rowOff>94680</xdr:rowOff>
    </xdr:to>
    <xdr:graphicFrame>
      <xdr:nvGraphicFramePr>
        <xdr:cNvPr id="21" name="Graphique 3"/>
        <xdr:cNvGraphicFramePr/>
      </xdr:nvGraphicFramePr>
      <xdr:xfrm>
        <a:off x="19080" y="333000"/>
        <a:ext cx="7812720" cy="3647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380880</xdr:colOff>
      <xdr:row>2</xdr:row>
      <xdr:rowOff>19080</xdr:rowOff>
    </xdr:from>
    <xdr:to>
      <xdr:col>20</xdr:col>
      <xdr:colOff>304200</xdr:colOff>
      <xdr:row>24</xdr:row>
      <xdr:rowOff>75960</xdr:rowOff>
    </xdr:to>
    <xdr:graphicFrame>
      <xdr:nvGraphicFramePr>
        <xdr:cNvPr id="22" name="Graphique 4"/>
        <xdr:cNvGraphicFramePr/>
      </xdr:nvGraphicFramePr>
      <xdr:xfrm>
        <a:off x="7850880" y="342720"/>
        <a:ext cx="6880320" cy="36194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12</xdr:col>
      <xdr:colOff>32400</xdr:colOff>
      <xdr:row>21</xdr:row>
      <xdr:rowOff>36000</xdr:rowOff>
    </xdr:to>
    <xdr:graphicFrame>
      <xdr:nvGraphicFramePr>
        <xdr:cNvPr id="23" name="Graphique 1"/>
        <xdr:cNvGraphicFramePr/>
      </xdr:nvGraphicFramePr>
      <xdr:xfrm>
        <a:off x="0" y="323640"/>
        <a:ext cx="8993520" cy="3112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7</xdr:col>
      <xdr:colOff>690120</xdr:colOff>
      <xdr:row>14</xdr:row>
      <xdr:rowOff>151920</xdr:rowOff>
    </xdr:to>
    <xdr:graphicFrame>
      <xdr:nvGraphicFramePr>
        <xdr:cNvPr id="24" name="Graphique 1"/>
        <xdr:cNvGraphicFramePr/>
      </xdr:nvGraphicFramePr>
      <xdr:xfrm>
        <a:off x="0" y="190440"/>
        <a:ext cx="5917320" cy="2256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absolute">
    <xdr:from>
      <xdr:col>3</xdr:col>
      <xdr:colOff>148320</xdr:colOff>
      <xdr:row>14</xdr:row>
      <xdr:rowOff>0</xdr:rowOff>
    </xdr:from>
    <xdr:to>
      <xdr:col>3</xdr:col>
      <xdr:colOff>313200</xdr:colOff>
      <xdr:row>14</xdr:row>
      <xdr:rowOff>123480</xdr:rowOff>
    </xdr:to>
    <xdr:pic>
      <xdr:nvPicPr>
        <xdr:cNvPr id="1" name="Picture 1" descr=""/>
        <xdr:cNvPicPr/>
      </xdr:nvPicPr>
      <xdr:blipFill>
        <a:blip r:embed="rId1"/>
        <a:stretch/>
      </xdr:blipFill>
      <xdr:spPr>
        <a:xfrm>
          <a:off x="3776400" y="3009600"/>
          <a:ext cx="164880" cy="1234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28440</xdr:colOff>
      <xdr:row>2</xdr:row>
      <xdr:rowOff>47520</xdr:rowOff>
    </xdr:from>
    <xdr:to>
      <xdr:col>5</xdr:col>
      <xdr:colOff>761400</xdr:colOff>
      <xdr:row>19</xdr:row>
      <xdr:rowOff>85320</xdr:rowOff>
    </xdr:to>
    <xdr:graphicFrame>
      <xdr:nvGraphicFramePr>
        <xdr:cNvPr id="2" name="Graphique 1"/>
        <xdr:cNvGraphicFramePr/>
      </xdr:nvGraphicFramePr>
      <xdr:xfrm>
        <a:off x="28440" y="371160"/>
        <a:ext cx="4761720" cy="2790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14</xdr:row>
      <xdr:rowOff>0</xdr:rowOff>
    </xdr:from>
    <xdr:to>
      <xdr:col>0</xdr:col>
      <xdr:colOff>164880</xdr:colOff>
      <xdr:row>14</xdr:row>
      <xdr:rowOff>123480</xdr:rowOff>
    </xdr:to>
    <xdr:pic>
      <xdr:nvPicPr>
        <xdr:cNvPr id="3" name="Picture 1" descr=""/>
        <xdr:cNvPicPr/>
      </xdr:nvPicPr>
      <xdr:blipFill>
        <a:blip r:embed="rId1"/>
        <a:stretch/>
      </xdr:blipFill>
      <xdr:spPr>
        <a:xfrm>
          <a:off x="0" y="2800080"/>
          <a:ext cx="164880" cy="12348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19</xdr:row>
      <xdr:rowOff>0</xdr:rowOff>
    </xdr:from>
    <xdr:to>
      <xdr:col>0</xdr:col>
      <xdr:colOff>164880</xdr:colOff>
      <xdr:row>19</xdr:row>
      <xdr:rowOff>123480</xdr:rowOff>
    </xdr:to>
    <xdr:pic>
      <xdr:nvPicPr>
        <xdr:cNvPr id="4" name="Picture 1" descr=""/>
        <xdr:cNvPicPr/>
      </xdr:nvPicPr>
      <xdr:blipFill>
        <a:blip r:embed="rId1"/>
        <a:stretch/>
      </xdr:blipFill>
      <xdr:spPr>
        <a:xfrm>
          <a:off x="0" y="4457520"/>
          <a:ext cx="164880" cy="1234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85680</xdr:colOff>
      <xdr:row>2</xdr:row>
      <xdr:rowOff>85680</xdr:rowOff>
    </xdr:from>
    <xdr:to>
      <xdr:col>7</xdr:col>
      <xdr:colOff>742680</xdr:colOff>
      <xdr:row>26</xdr:row>
      <xdr:rowOff>151920</xdr:rowOff>
    </xdr:to>
    <xdr:graphicFrame>
      <xdr:nvGraphicFramePr>
        <xdr:cNvPr id="5" name="Graphique 2"/>
        <xdr:cNvGraphicFramePr/>
      </xdr:nvGraphicFramePr>
      <xdr:xfrm>
        <a:off x="85680" y="409320"/>
        <a:ext cx="6297480" cy="39524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142920</xdr:colOff>
      <xdr:row>3</xdr:row>
      <xdr:rowOff>38160</xdr:rowOff>
    </xdr:from>
    <xdr:to>
      <xdr:col>6</xdr:col>
      <xdr:colOff>294840</xdr:colOff>
      <xdr:row>20</xdr:row>
      <xdr:rowOff>142560</xdr:rowOff>
    </xdr:to>
    <xdr:graphicFrame>
      <xdr:nvGraphicFramePr>
        <xdr:cNvPr id="6" name="Graphique 1"/>
        <xdr:cNvGraphicFramePr/>
      </xdr:nvGraphicFramePr>
      <xdr:xfrm>
        <a:off x="142920" y="714240"/>
        <a:ext cx="4986720" cy="28573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2</xdr:row>
      <xdr:rowOff>0</xdr:rowOff>
    </xdr:from>
    <xdr:to>
      <xdr:col>9</xdr:col>
      <xdr:colOff>342720</xdr:colOff>
      <xdr:row>21</xdr:row>
      <xdr:rowOff>142560</xdr:rowOff>
    </xdr:to>
    <xdr:graphicFrame>
      <xdr:nvGraphicFramePr>
        <xdr:cNvPr id="7" name="Graphique 1"/>
        <xdr:cNvGraphicFramePr/>
      </xdr:nvGraphicFramePr>
      <xdr:xfrm>
        <a:off x="0" y="266400"/>
        <a:ext cx="7594920" cy="3219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0</xdr:colOff>
      <xdr:row>0</xdr:row>
      <xdr:rowOff>0</xdr:rowOff>
    </xdr:from>
    <xdr:to>
      <xdr:col>0</xdr:col>
      <xdr:colOff>164880</xdr:colOff>
      <xdr:row>0</xdr:row>
      <xdr:rowOff>123480</xdr:rowOff>
    </xdr:to>
    <xdr:pic>
      <xdr:nvPicPr>
        <xdr:cNvPr id="8" name="Picture 1" descr=""/>
        <xdr:cNvPicPr/>
      </xdr:nvPicPr>
      <xdr:blipFill>
        <a:blip r:embed="rId1"/>
        <a:stretch/>
      </xdr:blipFill>
      <xdr:spPr>
        <a:xfrm>
          <a:off x="0" y="0"/>
          <a:ext cx="164880" cy="123480"/>
        </a:xfrm>
        <a:prstGeom prst="rect">
          <a:avLst/>
        </a:prstGeom>
        <a:ln>
          <a:noFill/>
        </a:ln>
      </xdr:spPr>
    </xdr:pic>
    <xdr:clientData/>
  </xdr:twoCellAnchor>
  <xdr:twoCellAnchor editAs="absolute">
    <xdr:from>
      <xdr:col>7</xdr:col>
      <xdr:colOff>0</xdr:colOff>
      <xdr:row>0</xdr:row>
      <xdr:rowOff>0</xdr:rowOff>
    </xdr:from>
    <xdr:to>
      <xdr:col>7</xdr:col>
      <xdr:colOff>164880</xdr:colOff>
      <xdr:row>0</xdr:row>
      <xdr:rowOff>123480</xdr:rowOff>
    </xdr:to>
    <xdr:pic>
      <xdr:nvPicPr>
        <xdr:cNvPr id="9" name="Picture 3" descr=""/>
        <xdr:cNvPicPr/>
      </xdr:nvPicPr>
      <xdr:blipFill>
        <a:blip r:embed="rId2"/>
        <a:stretch/>
      </xdr:blipFill>
      <xdr:spPr>
        <a:xfrm>
          <a:off x="5491800" y="0"/>
          <a:ext cx="164880" cy="123480"/>
        </a:xfrm>
        <a:prstGeom prst="rect">
          <a:avLst/>
        </a:prstGeom>
        <a:ln>
          <a:noFill/>
        </a:ln>
      </xdr:spPr>
    </xdr:pic>
    <xdr:clientData/>
  </xdr:twoCellAnchor>
</xdr:wsDr>
</file>

<file path=xl/externalLinks/_rels/externalLink10.xml.rels><?xml version="1.0" encoding="UTF-8"?>
<Relationships xmlns="http://schemas.openxmlformats.org/package/2006/relationships"><Relationship Id="rId1" Type="http://schemas.openxmlformats.org/officeDocument/2006/relationships/externalLinkPath" Target="smb://Budget/dfsuser/BASE/TABORD/1DPUBLIC/X71.XLS" TargetMode="External"/>
</Relationships>
</file>

<file path=xl/externalLinks/_rels/externalLink11.xml.rels><?xml version="1.0" encoding="UTF-8"?>
<Relationships xmlns="http://schemas.openxmlformats.org/package/2006/relationships"><Relationship Id="rId1" Type="http://schemas.openxmlformats.org/officeDocument/2006/relationships/externalLinkPath" Target="C:/Travaux%20en%20cours/RETRAITE/RAPPORT%20ANNUEL/RA%202007-08%20VE/Pyramides%20des%20&#226;ges%2031-12-2006%203%20FP.xls" TargetMode="External"/>
</Relationships>
</file>

<file path=xl/externalLinks/_rels/externalLink12.xml.rels><?xml version="1.0" encoding="UTF-8"?>
<Relationships xmlns="http://schemas.openxmlformats.org/package/2006/relationships"><Relationship Id="rId1" Type="http://schemas.openxmlformats.org/officeDocument/2006/relationships/externalLinkPath" Target="C:/DGAFP/SD1/B3/b3-commun/Publications%20B3%20r&#233;alisation/Rapport%20annuel%20Vol.%201/rapportannuel%202008-2009/EXCEL%20POUR%20MAQUETTE%20RA%202008-2009-NETTOYES-20100108/VUE%202%20FLUX/NC2VP%20VUE-2.3%20Retraite-V2.3_20091223.xls" TargetMode="External"/>
</Relationships>
</file>

<file path=xl/externalLinks/_rels/externalLink13.xml.rels><?xml version="1.0" encoding="UTF-8"?>
<Relationships xmlns="http://schemas.openxmlformats.org/package/2006/relationships"><Relationship Id="rId1" Type="http://schemas.openxmlformats.org/officeDocument/2006/relationships/externalLinkPath" Target="C:/Travaux%20B3%20par%20th&#232;mes/&#160;1%20%20%20%20Emploi%20public/STAGE/Quentin/Quentin2/res/sdmincat1fin.xls" TargetMode="External"/>
</Relationships>
</file>

<file path=xl/externalLinks/_rels/externalLink14.xml.rels><?xml version="1.0" encoding="UTF-8"?>
<Relationships xmlns="http://schemas.openxmlformats.org/package/2006/relationships"><Relationship Id="rId1" Type="http://schemas.openxmlformats.org/officeDocument/2006/relationships/externalLinkPath" Target="smb://dgafp-srv/b3-commun/Travaux%20B3%20par%20th&#232;mes/&#160;1%20%20%20%20Emploi%20public/RA%202012-2013/1.%20Vue%20emploi/Vue%201.2-caract&#233;ristiques%20des%20agents/Lydia/statut_age_FPH.xls" TargetMode="External"/>
</Relationships>
</file>

<file path=xl/externalLinks/_rels/externalLink15.xml.rels><?xml version="1.0" encoding="UTF-8"?>
<Relationships xmlns="http://schemas.openxmlformats.org/package/2006/relationships"><Relationship Id="rId1" Type="http://schemas.openxmlformats.org/officeDocument/2006/relationships/externalLinkPath" Target="smb://dgafp-srv/b3-commun/Travaux%20B3%20par%20th&#232;mes/&#160;1%20%20%20%20Emploi%20public/RA%202012-2013/1.%20Vue%20emploi/Vue%201.2-caract&#233;ristiques%20des%20agents/Lydia/statut_age_FPT.xls" TargetMode="External"/>
</Relationships>
</file>

<file path=xl/externalLinks/_rels/externalLink16.xml.rels><?xml version="1.0" encoding="UTF-8"?>
<Relationships xmlns="http://schemas.openxmlformats.org/package/2006/relationships"><Relationship Id="rId1" Type="http://schemas.openxmlformats.org/officeDocument/2006/relationships/externalLinkPath" Target="smb://dgafp-srv/b3-commun/Travaux%20B3%20par%20th&#232;mes/&#160;1%20%20%20%20Emploi%20public/RA%202012-2013/1.%20Vue%20emploi/Vue%201.2-caract&#233;ristiques%20des%20agents/Lydia/statut_age2.xls" TargetMode="External"/>
</Relationships>
</file>

<file path=xl/externalLinks/_rels/externalLink17.xml.rels><?xml version="1.0" encoding="UTF-8"?>
<Relationships xmlns="http://schemas.openxmlformats.org/package/2006/relationships"><Relationship Id="rId1" Type="http://schemas.openxmlformats.org/officeDocument/2006/relationships/externalLinkPath" Target="C:/DEMOGRAPHIE%20-%20FORMATION%20-%20PERFORMANCE/donn&#233;es%20retraite.xls" TargetMode="External"/>
</Relationships>
</file>

<file path=xl/externalLinks/_rels/externalLink18.xml.rels><?xml version="1.0" encoding="UTF-8"?>
<Relationships xmlns="http://schemas.openxmlformats.org/package/2006/relationships"><Relationship Id="rId1" Type="http://schemas.openxmlformats.org/officeDocument/2006/relationships/externalLinkPath" Target="smb://s-artemis/abrenot$/NONTIT/RA%202008-2009%20_donn&#233;es%2031.12.2007/Base%20non%20tit%2031.12.2007_type_agentMinEpa.xls" TargetMode="External"/>
</Relationships>
</file>

<file path=xl/externalLinks/_rels/externalLink19.xml.rels><?xml version="1.0" encoding="UTF-8"?>
<Relationships xmlns="http://schemas.openxmlformats.org/package/2006/relationships"><Relationship Id="rId1" Type="http://schemas.openxmlformats.org/officeDocument/2006/relationships/externalLinkPath" Target="smb://s-artemis/jwerthei$/CAP/CAP%20rapports/Economie%20elections2004.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smb://Bsvr200011/dr/statistiques/cnracl/stat/recueil/2001/evolution/actifs/age%202001%20avac%20pyr1101.xls"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smb://Grenelle/VOL2/Mes%20documents/COR/COR_projections2004/pr&#233;sentation_r&#233;sult/Ensemble_CG/AGIRC.xls"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smb://Grenelle/VOL2/Mes%20documents/COR/COR_projections2004/pr&#233;sentation_r&#233;sult/Ensemble_CG/CNAV.xls" TargetMode="External"/>
</Relationships>
</file>

<file path=xl/externalLinks/_rels/externalLink7.xml.rels><?xml version="1.0" encoding="UTF-8"?>
<Relationships xmlns="http://schemas.openxmlformats.org/package/2006/relationships"><Relationship Id="rId1" Type="http://schemas.openxmlformats.org/officeDocument/2006/relationships/externalLinkPath" Target="smb://Grenelle/Vol2/10%20-%20Espace%20commun/Projections%202004/Projections%20des%20r&#233;gimes/Projections2004/Retour%20r&#233;gimes/Fiches_r&#233;gimes_actualis&#233;es/CANCAVA_graph29mars.xls" TargetMode="External"/>
</Relationships>
</file>

<file path=xl/externalLinks/_rels/externalLink8.xml.rels><?xml version="1.0" encoding="UTF-8"?>
<Relationships xmlns="http://schemas.openxmlformats.org/package/2006/relationships"><Relationship Id="rId1" Type="http://schemas.openxmlformats.org/officeDocument/2006/relationships/externalLinkPath" Target="smb://s-artemis/jwerthei$/VPLOMB/Rapport%20annuel%202007-2008/FICHES%20THEMATIQUES/1%20DEF%20FT%20pour%20les%20auteurs/9%20FT%20Relations%20professionnelles%20Josette/RAPCAP%20d&#233;finitif2007.XLS" TargetMode="External"/>
</Relationships>
</file>

<file path=xl/externalLinks/_rels/externalLink9.xml.rels><?xml version="1.0" encoding="UTF-8"?>
<Relationships xmlns="http://schemas.openxmlformats.org/package/2006/relationships"><Relationship Id="rId1" Type="http://schemas.openxmlformats.org/officeDocument/2006/relationships/externalLinkPath" Target="smb://s-artemis/jwerthei$/Cap_dbf/RAPCAP.XLS" TargetMode="External"/>
</Relationships>
</file>

<file path=xl/externalLinks/externalLink10.xml><?xml version="1.0" encoding="utf-8"?>
<externalLink xmlns="http://schemas.openxmlformats.org/spreadsheetml/2006/main">
  <externalBook xmlns:r="http://schemas.openxmlformats.org/officeDocument/2006/relationships" r:id="rId1">
    <sheetNames>
      <sheetName val="5. Synthèse générale"/>
    </sheetNames>
    <sheetDataSet>
      <sheetData sheetId="0"/>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enqemploi données"/>
      <sheetName val="V2.3-5"/>
      <sheetName val="V2.3-6 &amp; 7"/>
      <sheetName val="FPE (FGE 31-12-06) %"/>
      <sheetName val="V2.3-1 à V2.3-4"/>
      <sheetName val="Données FPT FPH"/>
    </sheetNames>
    <sheetDataSet>
      <sheetData sheetId="0"/>
      <sheetData sheetId="1"/>
      <sheetData sheetId="2"/>
      <sheetData sheetId="3"/>
      <sheetData sheetId="4"/>
      <sheetData sheetId="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ee"/>
      <sheetName val="cnracl"/>
      <sheetName val="GraphV2.3-1 à V2.3-4 et sources"/>
      <sheetName val="Graph V2.3-5 et sources"/>
      <sheetName val="Graph V2.3-6 &amp; 7 et sources"/>
      <sheetName val="Graph V2.3-8"/>
      <sheetName val="Graph V2.3-9"/>
      <sheetName val="Tab V2.3-1 encadré2"/>
      <sheetName val="Graph V2.3-10&amp;11"/>
      <sheetName val="Graph V2.3-12"/>
      <sheetName val="Tab V 2.3-2"/>
      <sheetName val="Tableau V 2.3-3"/>
      <sheetName val="Graph V2.3-13à15"/>
      <sheetName val="encadré5"/>
      <sheetName val="Tab V 2.3-4"/>
      <sheetName val="graph V2.3-16&amp;17"/>
      <sheetName val="Graph V2.3-18"/>
      <sheetName val="Graph V2.3-19&amp;20"/>
      <sheetName val="Graph V2.3-21"/>
      <sheetName val="Tableau V 2.3-5"/>
      <sheetName val="V2.3-22à2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SD_min"/>
      <sheetName val="SD_min2009"/>
      <sheetName val="SD_min2006"/>
      <sheetName val="repartitionSDministere_fin"/>
      <sheetName val="SD_pop2008"/>
      <sheetName val="repartitionSDministere"/>
    </sheetNames>
    <sheetDataSet>
      <sheetData sheetId="0"/>
      <sheetData sheetId="1"/>
      <sheetData sheetId="2"/>
      <sheetData sheetId="3"/>
      <sheetData sheetId="4"/>
      <sheetData sheetId="5"/>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Graph médecins"/>
      <sheetName val="Graph tous statuts"/>
      <sheetName val="statut_age_FPH"/>
    </sheetNames>
    <sheetDataSet>
      <sheetData sheetId="0"/>
      <sheetData sheetId="1"/>
      <sheetData sheetId="2"/>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raph tous statuts"/>
      <sheetName val="statut_age_FPT"/>
    </sheetNames>
    <sheetDataSet>
      <sheetData sheetId="0"/>
      <sheetData sheetId="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raph militaire"/>
      <sheetName val="Graph tous statuts"/>
      <sheetName val="statut_age2"/>
    </sheetNames>
    <sheetDataSet>
      <sheetData sheetId="0"/>
      <sheetData sheetId="1"/>
      <sheetData sheetId="2"/>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pyramides 3FP évolution"/>
      <sheetName val="(pyramides FPH FPT 2004)"/>
      <sheetName val="données-Pyramides FPH FPT"/>
      <sheetName val="données pyramide tit FPE"/>
      <sheetName val="(données pyramid(tit+NT) FPE)"/>
      <sheetName val="retraites FPE civils mili PTT"/>
      <sheetName val="retraites FPE civils (mili)"/>
      <sheetName val="Cotisants COR"/>
      <sheetName val="graphiq retraite FPH-FPT"/>
      <sheetName val="(retrait FPH-FPT anciens chiff)"/>
      <sheetName val=" tableau retraite 3FP"/>
      <sheetName val=" tableau retraite FPE (2)"/>
      <sheetName val=" tableau retraite 3FP (3)"/>
      <sheetName val=" tableau retraite 3FP (4)"/>
      <sheetName val="tableau QP"/>
      <sheetName val="projections FP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prépa ETP "/>
      <sheetName val="prépa Eff physiq"/>
      <sheetName val="Prépa Typo Eff physiq"/>
      <sheetName val="prépa Typo ETP"/>
      <sheetName val="prépa durée de travail"/>
      <sheetName val="Corps de C"/>
      <sheetName val="D et sexe "/>
      <sheetName val="catégories"/>
      <sheetName val="âge"/>
      <sheetName val="Feuil1"/>
      <sheetName val="Feuil4"/>
      <sheetName val="Feuil3"/>
      <sheetName val="TAET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dgi"/>
      <sheetName val="dgcp"/>
      <sheetName val="dgddi"/>
      <sheetName val="insee"/>
      <sheetName val="dgccrf"/>
      <sheetName val="dree"/>
      <sheetName val="ag"/>
      <sheetName val="metm"/>
      <sheetName val="in"/>
      <sheetName val="cc"/>
      <sheetName val="darpmi"/>
      <sheetName val="representcapn"/>
      <sheetName val="Feuil3"/>
      <sheetName val="Feui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alcul age moyen"/>
      <sheetName val="evo age moyen"/>
      <sheetName val="pyramide"/>
      <sheetName val="tranches age"/>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H1_T"/>
      <sheetName val="H1_0,8"/>
      <sheetName val="H1_1,2"/>
      <sheetName val="H2_T"/>
      <sheetName val="Synthese1"/>
      <sheetName val="SyntheseEuro"/>
      <sheetName val="GraphPmoy"/>
      <sheetName val="Compare"/>
      <sheetName val="PourGlobal"/>
    </sheetNames>
    <sheetDataSet>
      <sheetData sheetId="0"/>
      <sheetData sheetId="1"/>
      <sheetData sheetId="2"/>
      <sheetData sheetId="3"/>
      <sheetData sheetId="4"/>
      <sheetData sheetId="5"/>
      <sheetData sheetId="6"/>
      <sheetData sheetId="7"/>
      <sheetData sheetId="8"/>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H1_T"/>
      <sheetName val="H1_T_A"/>
      <sheetName val="H1_0,8"/>
      <sheetName val="H1_1,2"/>
      <sheetName val="H2_T"/>
      <sheetName val="Synthese1"/>
      <sheetName val="SyntheseEuro"/>
      <sheetName val="GraphPmoy"/>
      <sheetName val="Compare"/>
      <sheetName val="EnvoiEffCot"/>
      <sheetName val="PourGlobal"/>
      <sheetName val="H0_T"/>
      <sheetName val="H0_0,9"/>
      <sheetName val="Synthèse0"/>
      <sheetName val="Synthèse2"/>
      <sheetName val="Comp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H0"/>
      <sheetName val="H3"/>
      <sheetName val="H0_graph"/>
      <sheetName val="graph_29mars"/>
      <sheetName val="verif_perso"/>
      <sheetName val="H1"/>
      <sheetName val="H2"/>
      <sheetName val="H0H1H2_graph"/>
      <sheetName val="H0_varindex"/>
    </sheetNames>
    <sheetDataSet>
      <sheetData sheetId="0"/>
      <sheetData sheetId="1"/>
      <sheetData sheetId="2"/>
      <sheetData sheetId="3"/>
      <sheetData sheetId="4"/>
      <sheetData sheetId="5"/>
      <sheetData sheetId="6"/>
      <sheetData sheetId="7"/>
      <sheetData sheetId="8"/>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ensemble"/>
      <sheetName val="Divers_à_actualiser"/>
      <sheetName val="Divers_à_actualiser (2)"/>
      <sheetName val="Ensemble_Josette"/>
      <sheetName val="Part.élector"/>
      <sheetName val="part_elec_1"/>
      <sheetName val="part_elec_1_regroupés"/>
      <sheetName val="part_elec_2"/>
      <sheetName val="part_elec_2_regroupés"/>
      <sheetName val="nbvoix Ts"/>
      <sheetName val="detailgr10_dyn"/>
      <sheetName val="Non_pub_detail_gr10"/>
      <sheetName val="Non_pub_detail_gr10 (2)"/>
      <sheetName val="nb_voix_1"/>
      <sheetName val="%voix ts"/>
      <sheetName val="%voix_1"/>
      <sheetName val="nbvoix A"/>
      <sheetName val="nbvoixA_1"/>
      <sheetName val="% voixA"/>
      <sheetName val="%voixA_1"/>
      <sheetName val="nb voix B"/>
      <sheetName val="nbvoixB_1"/>
      <sheetName val="%voix B"/>
      <sheetName val="%voixB_1"/>
      <sheetName val="nbvoixC"/>
      <sheetName val="nvoixC_1"/>
      <sheetName val="%voix C"/>
      <sheetName val="%voixC_1"/>
      <sheetName val="nb siège Ts"/>
      <sheetName val="nbsiege_1"/>
      <sheetName val="nb siège_Ts_sexe"/>
      <sheetName val="nb_sie_Ts_sexe_administration1"/>
      <sheetName val="sexe %"/>
      <sheetName val="%sièges Ts"/>
      <sheetName val="%siege_1"/>
      <sheetName val="nb sièges A"/>
      <sheetName val="nbsiegeA_1"/>
      <sheetName val="nb siège_A_sexe"/>
      <sheetName val="nb siège_A_sexe_1"/>
      <sheetName val="% sièges A"/>
      <sheetName val="%siegeA_1"/>
      <sheetName val="nb sièges B"/>
      <sheetName val="nbsiegeB_1"/>
      <sheetName val="nb siège_B_sexe"/>
      <sheetName val="%sièges B"/>
      <sheetName val="%siegeB_1"/>
      <sheetName val="nb sièges C"/>
      <sheetName val="nbsiegeC_1"/>
      <sheetName val="nb siège_C_sexe"/>
      <sheetName val="%sièges C"/>
      <sheetName val="%siegeC_1"/>
      <sheetName val="Module2"/>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ensemble"/>
      <sheetName val="Divers_à_actualiser"/>
      <sheetName val="Part.élector (2)"/>
      <sheetName val="Ensemble_Josette"/>
      <sheetName val="Part.élector"/>
      <sheetName val="part_elec_1"/>
      <sheetName val="part_elec_2"/>
      <sheetName val="nbvoix Ts"/>
      <sheetName val="detailgr10_dyn"/>
      <sheetName val="Non_pub_detail_gr10"/>
      <sheetName val="Non_pub_detail_gr10 (2)"/>
      <sheetName val="nb_voix_1"/>
      <sheetName val="%voix ts"/>
      <sheetName val="%voix_1"/>
      <sheetName val="nbvoix A"/>
      <sheetName val="nbvoixA_1"/>
      <sheetName val="% voixA"/>
      <sheetName val="%voixA_1"/>
      <sheetName val="nb voix B"/>
      <sheetName val="nbvoixB_1"/>
      <sheetName val="%voix B"/>
      <sheetName val="%voixB_1"/>
      <sheetName val="nbvoixC"/>
      <sheetName val="nvoixc_1"/>
      <sheetName val="%voix C"/>
      <sheetName val="%voixc_1"/>
      <sheetName val="nb siège Ts"/>
      <sheetName val="nbsiege_1"/>
      <sheetName val="sexe %"/>
      <sheetName val="nb siège_Ts_sexe"/>
      <sheetName val="nb_sie_Ts_sexe_administration1"/>
      <sheetName val="%sièges Ts"/>
      <sheetName val="%siege_1"/>
      <sheetName val="nb sièges A"/>
      <sheetName val="nbsiegeA_1"/>
      <sheetName val="nb siège_A_sexe"/>
      <sheetName val="nb siège_A_sexe_1"/>
      <sheetName val="% sièges A"/>
      <sheetName val="%siegeA_1"/>
      <sheetName val="nb sièges B"/>
      <sheetName val="nbsiegeb_1"/>
      <sheetName val="nb siège_B_sexe"/>
      <sheetName val="%sièges B"/>
      <sheetName val="%siegeb_1"/>
      <sheetName val="nb sièges C"/>
      <sheetName val="nbsiegec_1"/>
      <sheetName val="nb siège_C_sexe"/>
      <sheetName val="% sièges C"/>
      <sheetName val="%siegec_1"/>
      <sheetName val="Module2"/>
      <sheetName val="Module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15.xml.rels><?xml version="1.0" encoding="UTF-8"?>
<Relationships xmlns="http://schemas.openxmlformats.org/package/2006/relationships"><Relationship Id="rId1" Type="http://schemas.openxmlformats.org/officeDocument/2006/relationships/drawing" Target="../drawings/drawing7.xml"/>
</Relationships>
</file>

<file path=xl/worksheets/_rels/sheet17.xml.rels><?xml version="1.0" encoding="UTF-8"?>
<Relationships xmlns="http://schemas.openxmlformats.org/package/2006/relationships"><Relationship Id="rId1" Type="http://schemas.openxmlformats.org/officeDocument/2006/relationships/drawing" Target="../drawings/drawing8.xml"/>
</Relationships>
</file>

<file path=xl/worksheets/_rels/sheet18.xml.rels><?xml version="1.0" encoding="UTF-8"?>
<Relationships xmlns="http://schemas.openxmlformats.org/package/2006/relationships"><Relationship Id="rId1" Type="http://schemas.openxmlformats.org/officeDocument/2006/relationships/drawing" Target="../drawings/drawing9.xml"/>
</Relationships>
</file>

<file path=xl/worksheets/_rels/sheet19.xml.rels><?xml version="1.0" encoding="UTF-8"?>
<Relationships xmlns="http://schemas.openxmlformats.org/package/2006/relationships"><Relationship Id="rId1" Type="http://schemas.openxmlformats.org/officeDocument/2006/relationships/drawing" Target="../drawings/drawing10.xml"/>
</Relationships>
</file>

<file path=xl/worksheets/_rels/sheet20.xml.rels><?xml version="1.0" encoding="UTF-8"?>
<Relationships xmlns="http://schemas.openxmlformats.org/package/2006/relationships"><Relationship Id="rId1" Type="http://schemas.openxmlformats.org/officeDocument/2006/relationships/drawing" Target="../drawings/drawing11.xml"/>
</Relationships>
</file>

<file path=xl/worksheets/_rels/sheet22.xml.rels><?xml version="1.0" encoding="UTF-8"?>
<Relationships xmlns="http://schemas.openxmlformats.org/package/2006/relationships"><Relationship Id="rId1" Type="http://schemas.openxmlformats.org/officeDocument/2006/relationships/drawing" Target="../drawings/drawing12.xml"/>
</Relationships>
</file>

<file path=xl/worksheets/_rels/sheet24.xml.rels><?xml version="1.0" encoding="UTF-8"?>
<Relationships xmlns="http://schemas.openxmlformats.org/package/2006/relationships"><Relationship Id="rId1" Type="http://schemas.openxmlformats.org/officeDocument/2006/relationships/drawing" Target="../drawings/drawing13.xml"/>
</Relationships>
</file>

<file path=xl/worksheets/_rels/sheet27.xml.rels><?xml version="1.0" encoding="UTF-8"?>
<Relationships xmlns="http://schemas.openxmlformats.org/package/2006/relationships"><Relationship Id="rId1" Type="http://schemas.openxmlformats.org/officeDocument/2006/relationships/drawing" Target="../drawings/drawing14.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F18" activeCellId="0" sqref="F18"/>
    </sheetView>
  </sheetViews>
  <sheetFormatPr defaultRowHeight="12.75" outlineLevelRow="0" outlineLevelCol="0"/>
  <cols>
    <col collapsed="false" customWidth="true" hidden="false" outlineLevel="0" max="1" min="1" style="1" width="59.42"/>
    <col collapsed="false" customWidth="true" hidden="false" outlineLevel="0" max="3" min="2" style="1" width="11.42"/>
    <col collapsed="false" customWidth="true" hidden="false" outlineLevel="0" max="4" min="4" style="1" width="4.86"/>
    <col collapsed="false" customWidth="true" hidden="false" outlineLevel="0" max="5" min="5" style="1" width="18.14"/>
    <col collapsed="false" customWidth="true" hidden="false" outlineLevel="0" max="1025" min="6" style="1" width="11.42"/>
  </cols>
  <sheetData>
    <row r="1" customFormat="false" ht="12.75" hidden="false" customHeight="true" outlineLevel="0" collapsed="false">
      <c r="A1" s="2" t="s">
        <v>0</v>
      </c>
      <c r="B1" s="2"/>
      <c r="C1" s="2"/>
    </row>
    <row r="2" customFormat="false" ht="12.75" hidden="false" customHeight="false" outlineLevel="0" collapsed="false">
      <c r="A2" s="3" t="s">
        <v>1</v>
      </c>
    </row>
    <row r="3" customFormat="false" ht="12.75" hidden="false" customHeight="false" outlineLevel="0" collapsed="false">
      <c r="D3" s="4"/>
    </row>
    <row r="4" customFormat="false" ht="12.75" hidden="false" customHeight="false" outlineLevel="0" collapsed="false">
      <c r="A4" s="5"/>
      <c r="G4" s="6"/>
      <c r="H4" s="4"/>
    </row>
    <row r="5" customFormat="false" ht="12.75" hidden="false" customHeight="false" outlineLevel="0" collapsed="false">
      <c r="E5" s="7"/>
      <c r="G5" s="8"/>
      <c r="H5" s="9"/>
    </row>
    <row r="6" customFormat="false" ht="12.75" hidden="false" customHeight="false" outlineLevel="0" collapsed="false">
      <c r="G6" s="8"/>
      <c r="H6" s="10"/>
    </row>
    <row r="7" customFormat="false" ht="12.75" hidden="false" customHeight="false" outlineLevel="0" collapsed="false">
      <c r="G7" s="8"/>
      <c r="H7" s="9"/>
    </row>
    <row r="8" customFormat="false" ht="12.75" hidden="false" customHeight="false" outlineLevel="0" collapsed="false">
      <c r="G8" s="8"/>
      <c r="H8" s="9"/>
    </row>
    <row r="9" customFormat="false" ht="12.75" hidden="false" customHeight="false" outlineLevel="0" collapsed="false">
      <c r="G9" s="8"/>
      <c r="H9" s="9"/>
    </row>
    <row r="10" customFormat="false" ht="12.75" hidden="false" customHeight="false" outlineLevel="0" collapsed="false">
      <c r="G10" s="8"/>
      <c r="H10" s="9"/>
    </row>
    <row r="11" customFormat="false" ht="12.75" hidden="false" customHeight="false" outlineLevel="0" collapsed="false">
      <c r="G11" s="6"/>
      <c r="H11" s="4"/>
    </row>
    <row r="22" customFormat="false" ht="6" hidden="false" customHeight="true" outlineLevel="0" collapsed="false"/>
    <row r="23" customFormat="false" ht="27.75" hidden="false" customHeight="true" outlineLevel="0" collapsed="false">
      <c r="A23" s="11" t="s">
        <v>2</v>
      </c>
      <c r="B23" s="11"/>
      <c r="C23" s="11"/>
      <c r="D23" s="12"/>
    </row>
    <row r="24" customFormat="false" ht="26.25" hidden="false" customHeight="true" outlineLevel="0" collapsed="false">
      <c r="A24" s="13" t="s">
        <v>3</v>
      </c>
      <c r="B24" s="13"/>
      <c r="C24" s="13"/>
      <c r="D24" s="14"/>
    </row>
    <row r="25" customFormat="false" ht="36.75" hidden="false" customHeight="true" outlineLevel="0" collapsed="false"/>
  </sheetData>
  <mergeCells count="3">
    <mergeCell ref="A1:C1"/>
    <mergeCell ref="A23:C23"/>
    <mergeCell ref="A24:C24"/>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sheetPr filterMode="false">
    <pageSetUpPr fitToPage="false"/>
  </sheetPr>
  <dimension ref="A1:J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9" activeCellId="0" sqref="K9"/>
    </sheetView>
  </sheetViews>
  <sheetFormatPr defaultRowHeight="19.5" outlineLevelRow="0" outlineLevelCol="0"/>
  <cols>
    <col collapsed="false" customWidth="true" hidden="false" outlineLevel="0" max="1" min="1" style="15" width="26.85"/>
    <col collapsed="false" customWidth="true" hidden="true" outlineLevel="0" max="2" min="2" style="15" width="20.99"/>
    <col collapsed="false" customWidth="true" hidden="false" outlineLevel="0" max="8" min="3" style="15" width="10.71"/>
    <col collapsed="false" customWidth="true" hidden="false" outlineLevel="0" max="1025" min="9" style="15" width="10.29"/>
  </cols>
  <sheetData>
    <row r="1" customFormat="false" ht="23.25" hidden="false" customHeight="true" outlineLevel="0" collapsed="false">
      <c r="A1" s="223" t="s">
        <v>118</v>
      </c>
      <c r="B1" s="223"/>
      <c r="C1" s="223"/>
      <c r="D1" s="223"/>
      <c r="E1" s="223"/>
      <c r="F1" s="223"/>
      <c r="G1" s="223"/>
      <c r="H1" s="223"/>
    </row>
    <row r="2" customFormat="false" ht="13.5" hidden="false" customHeight="false" outlineLevel="0" collapsed="false">
      <c r="A2" s="224"/>
      <c r="C2" s="224"/>
      <c r="D2" s="224"/>
      <c r="E2" s="224"/>
      <c r="F2" s="224"/>
      <c r="G2" s="224"/>
      <c r="H2" s="224"/>
    </row>
    <row r="3" customFormat="false" ht="19.5" hidden="false" customHeight="true" outlineLevel="0" collapsed="false">
      <c r="A3" s="225"/>
      <c r="B3" s="226"/>
      <c r="C3" s="152" t="s">
        <v>119</v>
      </c>
      <c r="D3" s="152"/>
      <c r="E3" s="152" t="s">
        <v>120</v>
      </c>
      <c r="F3" s="152"/>
      <c r="G3" s="153" t="s">
        <v>121</v>
      </c>
      <c r="H3" s="153"/>
    </row>
    <row r="4" customFormat="false" ht="19.5" hidden="false" customHeight="true" outlineLevel="0" collapsed="false">
      <c r="A4" s="227"/>
      <c r="B4" s="228"/>
      <c r="C4" s="229" t="n">
        <v>2004</v>
      </c>
      <c r="D4" s="230" t="n">
        <v>2014</v>
      </c>
      <c r="E4" s="231" t="n">
        <v>2004</v>
      </c>
      <c r="F4" s="232" t="n">
        <v>2014</v>
      </c>
      <c r="G4" s="231" t="n">
        <v>2004</v>
      </c>
      <c r="H4" s="233" t="n">
        <v>2014</v>
      </c>
    </row>
    <row r="5" customFormat="false" ht="22.5" hidden="false" customHeight="true" outlineLevel="0" collapsed="false">
      <c r="A5" s="234" t="s">
        <v>122</v>
      </c>
      <c r="B5" s="234"/>
      <c r="C5" s="235" t="n">
        <v>48.0338488620844</v>
      </c>
      <c r="D5" s="236" t="n">
        <v>55.06315182421</v>
      </c>
      <c r="E5" s="235" t="n">
        <v>22.3164851889081</v>
      </c>
      <c r="F5" s="236" t="n">
        <v>24.8746152692429</v>
      </c>
      <c r="G5" s="235" t="n">
        <v>29.6496659490075</v>
      </c>
      <c r="H5" s="236" t="n">
        <v>20.0622329065471</v>
      </c>
      <c r="J5" s="237"/>
    </row>
    <row r="6" customFormat="false" ht="15" hidden="false" customHeight="true" outlineLevel="0" collapsed="false">
      <c r="A6" s="238" t="s">
        <v>123</v>
      </c>
      <c r="B6" s="238"/>
      <c r="C6" s="239" t="n">
        <v>53.5661295127791</v>
      </c>
      <c r="D6" s="240" t="n">
        <v>61.2965646246965</v>
      </c>
      <c r="E6" s="239" t="n">
        <v>17.4463940887834</v>
      </c>
      <c r="F6" s="240" t="n">
        <v>20.5096606300853</v>
      </c>
      <c r="G6" s="239" t="n">
        <v>28.9874763984375</v>
      </c>
      <c r="H6" s="240" t="n">
        <v>18.1937747452181</v>
      </c>
    </row>
    <row r="7" customFormat="false" ht="15" hidden="false" customHeight="true" outlineLevel="0" collapsed="false">
      <c r="A7" s="241" t="s">
        <v>124</v>
      </c>
      <c r="B7" s="242" t="s">
        <v>125</v>
      </c>
      <c r="C7" s="243" t="n">
        <v>91.921565260527</v>
      </c>
      <c r="D7" s="244" t="n">
        <v>98.3443698326255</v>
      </c>
      <c r="E7" s="243" t="n">
        <v>8.07414191135787</v>
      </c>
      <c r="F7" s="244" t="n">
        <v>1.65563016737454</v>
      </c>
      <c r="G7" s="243" t="n">
        <v>0.00429282811516227</v>
      </c>
      <c r="H7" s="244" t="n">
        <v>0</v>
      </c>
    </row>
    <row r="8" customFormat="false" ht="15" hidden="false" customHeight="true" outlineLevel="0" collapsed="false">
      <c r="A8" s="241" t="s">
        <v>126</v>
      </c>
      <c r="B8" s="242" t="s">
        <v>126</v>
      </c>
      <c r="C8" s="243" t="n">
        <v>21.1079664440779</v>
      </c>
      <c r="D8" s="244" t="n">
        <v>28.6862877485323</v>
      </c>
      <c r="E8" s="243" t="n">
        <v>25.3776320884385</v>
      </c>
      <c r="F8" s="244" t="n">
        <v>37.1053847268274</v>
      </c>
      <c r="G8" s="243" t="n">
        <v>53.5144014674837</v>
      </c>
      <c r="H8" s="244" t="n">
        <v>34.2083275246402</v>
      </c>
    </row>
    <row r="9" customFormat="false" ht="15" hidden="false" customHeight="true" outlineLevel="0" collapsed="false">
      <c r="A9" s="245" t="s">
        <v>127</v>
      </c>
      <c r="B9" s="245"/>
      <c r="C9" s="239" t="n">
        <v>11.4155412903438</v>
      </c>
      <c r="D9" s="240" t="n">
        <v>12.6654251198972</v>
      </c>
      <c r="E9" s="239" t="n">
        <v>54.5517431352613</v>
      </c>
      <c r="F9" s="240" t="n">
        <v>54.5636732204954</v>
      </c>
      <c r="G9" s="239" t="n">
        <v>34.0327155743948</v>
      </c>
      <c r="H9" s="240" t="n">
        <v>32.7709016596074</v>
      </c>
    </row>
    <row r="10" customFormat="false" ht="15" hidden="false" customHeight="true" outlineLevel="0" collapsed="false">
      <c r="A10" s="246" t="s">
        <v>21</v>
      </c>
      <c r="B10" s="246"/>
      <c r="C10" s="235" t="n">
        <v>7.98050516588658</v>
      </c>
      <c r="D10" s="247" t="n">
        <v>9.50829371300864</v>
      </c>
      <c r="E10" s="235" t="n">
        <v>13.8872593896647</v>
      </c>
      <c r="F10" s="247" t="n">
        <v>14.4134598634427</v>
      </c>
      <c r="G10" s="235" t="n">
        <v>78.1322354444487</v>
      </c>
      <c r="H10" s="247" t="n">
        <v>76.0782464235487</v>
      </c>
    </row>
    <row r="11" customFormat="false" ht="15" hidden="false" customHeight="true" outlineLevel="0" collapsed="false">
      <c r="A11" s="246" t="s">
        <v>22</v>
      </c>
      <c r="B11" s="246"/>
      <c r="C11" s="248" t="n">
        <v>13.3826043481066</v>
      </c>
      <c r="D11" s="247" t="n">
        <v>31.6592757982655</v>
      </c>
      <c r="E11" s="248" t="n">
        <v>36.2181270563189</v>
      </c>
      <c r="F11" s="247" t="n">
        <v>19.7977934209212</v>
      </c>
      <c r="G11" s="248" t="n">
        <v>50.3992685955745</v>
      </c>
      <c r="H11" s="247" t="n">
        <v>48.5429307808134</v>
      </c>
    </row>
    <row r="12" customFormat="false" ht="15" hidden="false" customHeight="true" outlineLevel="0" collapsed="false">
      <c r="A12" s="234" t="s">
        <v>110</v>
      </c>
      <c r="B12" s="234"/>
      <c r="C12" s="249" t="n">
        <v>29.2929480342706</v>
      </c>
      <c r="D12" s="250" t="n">
        <v>34.1889991995459</v>
      </c>
      <c r="E12" s="249" t="n">
        <v>22.4168112199365</v>
      </c>
      <c r="F12" s="250" t="n">
        <v>20.1449577770184</v>
      </c>
      <c r="G12" s="249" t="n">
        <v>48.290240745793</v>
      </c>
      <c r="H12" s="250" t="n">
        <v>45.6660430234357</v>
      </c>
    </row>
    <row r="13" customFormat="false" ht="15" hidden="false" customHeight="true" outlineLevel="0" collapsed="false">
      <c r="A13" s="251" t="s">
        <v>128</v>
      </c>
      <c r="B13" s="252" t="s">
        <v>129</v>
      </c>
      <c r="C13" s="253" t="n">
        <v>13.6625647108895</v>
      </c>
      <c r="D13" s="254" t="n">
        <v>20.8001821669121</v>
      </c>
      <c r="E13" s="253" t="n">
        <v>23.4501068658611</v>
      </c>
      <c r="F13" s="254" t="n">
        <v>21.9365038199754</v>
      </c>
      <c r="G13" s="253" t="n">
        <v>62.8873284232494</v>
      </c>
      <c r="H13" s="254" t="n">
        <v>57.2633140131124</v>
      </c>
    </row>
    <row r="14" customFormat="false" ht="7.5" hidden="false" customHeight="true" outlineLevel="0" collapsed="false">
      <c r="A14" s="255"/>
      <c r="B14" s="242"/>
      <c r="C14" s="244"/>
      <c r="D14" s="244"/>
      <c r="E14" s="244"/>
      <c r="F14" s="244"/>
      <c r="G14" s="244"/>
      <c r="H14" s="244"/>
    </row>
    <row r="15" customFormat="false" ht="25.5" hidden="false" customHeight="true" outlineLevel="0" collapsed="false">
      <c r="A15" s="256" t="s">
        <v>130</v>
      </c>
      <c r="B15" s="256"/>
      <c r="C15" s="256"/>
      <c r="D15" s="256"/>
      <c r="E15" s="256"/>
      <c r="F15" s="256"/>
      <c r="G15" s="256"/>
      <c r="H15" s="256"/>
    </row>
    <row r="16" customFormat="false" ht="25.5" hidden="false" customHeight="true" outlineLevel="0" collapsed="false">
      <c r="A16" s="257" t="s">
        <v>131</v>
      </c>
      <c r="B16" s="257"/>
      <c r="C16" s="257"/>
      <c r="D16" s="257"/>
      <c r="E16" s="257"/>
      <c r="F16" s="257"/>
      <c r="G16" s="257"/>
      <c r="H16" s="257"/>
    </row>
    <row r="17" customFormat="false" ht="33.75" hidden="false" customHeight="true" outlineLevel="0" collapsed="false">
      <c r="A17" s="221" t="s">
        <v>132</v>
      </c>
      <c r="B17" s="221"/>
      <c r="C17" s="221"/>
      <c r="D17" s="221"/>
      <c r="E17" s="221"/>
      <c r="F17" s="221"/>
      <c r="G17" s="221"/>
      <c r="H17" s="221"/>
    </row>
    <row r="18" customFormat="false" ht="26.25" hidden="false" customHeight="true" outlineLevel="0" collapsed="false">
      <c r="A18" s="191" t="s">
        <v>133</v>
      </c>
      <c r="B18" s="191"/>
      <c r="C18" s="191"/>
      <c r="D18" s="191"/>
      <c r="E18" s="191"/>
      <c r="F18" s="191"/>
      <c r="G18" s="191"/>
      <c r="H18" s="191"/>
    </row>
    <row r="19" customFormat="false" ht="14.25" hidden="false" customHeight="true" outlineLevel="0" collapsed="false"/>
  </sheetData>
  <mergeCells count="14">
    <mergeCell ref="A1:H1"/>
    <mergeCell ref="C3:D3"/>
    <mergeCell ref="E3:F3"/>
    <mergeCell ref="G3:H3"/>
    <mergeCell ref="A5:B5"/>
    <mergeCell ref="A6:B6"/>
    <mergeCell ref="A9:B9"/>
    <mergeCell ref="A10:B10"/>
    <mergeCell ref="A11:B11"/>
    <mergeCell ref="A12:B12"/>
    <mergeCell ref="A15:H15"/>
    <mergeCell ref="A16:H16"/>
    <mergeCell ref="A17:H17"/>
    <mergeCell ref="A18:H18"/>
  </mergeCells>
  <printOptions headings="false" gridLines="false" gridLinesSet="true" horizontalCentered="false" verticalCentered="false"/>
  <pageMargins left="0.7875" right="0.7875" top="0.3"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2.75" outlineLevelRow="0" outlineLevelCol="0"/>
  <cols>
    <col collapsed="false" customWidth="true" hidden="false" outlineLevel="0" max="1" min="1" style="258" width="33.71"/>
    <col collapsed="false" customWidth="true" hidden="false" outlineLevel="0" max="5" min="2" style="258" width="13.86"/>
    <col collapsed="false" customWidth="true" hidden="false" outlineLevel="0" max="6" min="6" style="259" width="11.42"/>
    <col collapsed="false" customWidth="true" hidden="false" outlineLevel="0" max="7" min="7" style="258" width="11.42"/>
    <col collapsed="false" customWidth="true" hidden="false" outlineLevel="0" max="8" min="8" style="258" width="34.29"/>
    <col collapsed="false" customWidth="true" hidden="false" outlineLevel="0" max="9" min="9" style="258" width="11.42"/>
    <col collapsed="false" customWidth="true" hidden="false" outlineLevel="0" max="10" min="10" style="258" width="9"/>
    <col collapsed="false" customWidth="true" hidden="false" outlineLevel="0" max="11" min="11" style="258" width="8.86"/>
    <col collapsed="false" customWidth="true" hidden="false" outlineLevel="0" max="1025" min="12" style="258" width="11.42"/>
  </cols>
  <sheetData>
    <row r="1" customFormat="false" ht="27" hidden="false" customHeight="true" outlineLevel="0" collapsed="false">
      <c r="A1" s="260" t="s">
        <v>134</v>
      </c>
      <c r="B1" s="260"/>
      <c r="C1" s="260"/>
      <c r="D1" s="260"/>
      <c r="E1" s="260"/>
      <c r="F1" s="261"/>
    </row>
    <row r="2" customFormat="false" ht="13.5" hidden="false" customHeight="false" outlineLevel="0" collapsed="false"/>
    <row r="3" customFormat="false" ht="33.75" hidden="false" customHeight="false" outlineLevel="0" collapsed="false">
      <c r="A3" s="262"/>
      <c r="B3" s="263" t="s">
        <v>135</v>
      </c>
      <c r="C3" s="263" t="s">
        <v>21</v>
      </c>
      <c r="D3" s="264" t="s">
        <v>22</v>
      </c>
      <c r="E3" s="263" t="s">
        <v>23</v>
      </c>
    </row>
    <row r="4" customFormat="false" ht="12.75" hidden="false" customHeight="false" outlineLevel="0" collapsed="false">
      <c r="A4" s="265" t="s">
        <v>136</v>
      </c>
      <c r="B4" s="266" t="n">
        <v>27.5032465363128</v>
      </c>
      <c r="C4" s="266" t="n">
        <v>25.1156209810991</v>
      </c>
      <c r="D4" s="267" t="n">
        <v>16.8411944924278</v>
      </c>
      <c r="E4" s="266" t="n">
        <v>69.4600735033598</v>
      </c>
    </row>
    <row r="5" customFormat="false" ht="12.75" hidden="false" customHeight="false" outlineLevel="0" collapsed="false">
      <c r="A5" s="268" t="s">
        <v>137</v>
      </c>
      <c r="B5" s="269" t="n">
        <v>39.6613890077402</v>
      </c>
      <c r="C5" s="269" t="n">
        <v>27.9554500719485</v>
      </c>
      <c r="D5" s="270" t="n">
        <v>14.0398217181272</v>
      </c>
      <c r="E5" s="269" t="n">
        <v>81.6566607978158</v>
      </c>
    </row>
    <row r="6" customFormat="false" ht="12.75" hidden="false" customHeight="false" outlineLevel="0" collapsed="false">
      <c r="A6" s="271" t="s">
        <v>138</v>
      </c>
      <c r="B6" s="272" t="n">
        <v>81.2503380607752</v>
      </c>
      <c r="C6" s="272" t="n">
        <v>32.2489831131882</v>
      </c>
      <c r="D6" s="273" t="n">
        <v>24.8337417107498</v>
      </c>
      <c r="E6" s="272" t="n">
        <v>138.333071899667</v>
      </c>
    </row>
    <row r="7" customFormat="false" ht="12.75" hidden="false" customHeight="false" outlineLevel="0" collapsed="false">
      <c r="A7" s="271" t="s">
        <v>139</v>
      </c>
      <c r="B7" s="272" t="n">
        <v>30.2993350432627</v>
      </c>
      <c r="C7" s="272" t="n">
        <v>26.9889292932245</v>
      </c>
      <c r="D7" s="273" t="n">
        <v>11.6100062321303</v>
      </c>
      <c r="E7" s="272" t="n">
        <v>68.8982807153617</v>
      </c>
    </row>
    <row r="8" customFormat="false" ht="12.75" hidden="false" customHeight="false" outlineLevel="0" collapsed="false">
      <c r="A8" s="274" t="s">
        <v>140</v>
      </c>
      <c r="B8" s="275" t="n">
        <v>29.7870590029361</v>
      </c>
      <c r="C8" s="275" t="n">
        <v>25.6490625406734</v>
      </c>
      <c r="D8" s="276" t="n">
        <v>16.3149812806218</v>
      </c>
      <c r="E8" s="275" t="n">
        <v>71.7510872666254</v>
      </c>
    </row>
    <row r="9" customFormat="false" ht="12.75" hidden="false" customHeight="false" outlineLevel="0" collapsed="false">
      <c r="A9" s="277" t="s">
        <v>141</v>
      </c>
      <c r="B9" s="278" t="n">
        <v>35.1463751935175</v>
      </c>
      <c r="C9" s="278" t="n">
        <v>34.9866955866013</v>
      </c>
      <c r="D9" s="279" t="n">
        <v>14.3010586507998</v>
      </c>
      <c r="E9" s="278" t="n">
        <v>84.4341294309186</v>
      </c>
    </row>
    <row r="10" customFormat="false" ht="12.75" hidden="false" customHeight="false" outlineLevel="0" collapsed="false">
      <c r="A10" s="280" t="s">
        <v>142</v>
      </c>
      <c r="B10" s="281" t="n">
        <v>36.6035958133816</v>
      </c>
      <c r="C10" s="281" t="n">
        <v>34.8645946837544</v>
      </c>
      <c r="D10" s="282" t="n">
        <v>16.0482040926494</v>
      </c>
      <c r="E10" s="281" t="n">
        <v>87.5163945897854</v>
      </c>
    </row>
    <row r="11" customFormat="false" ht="12.75" hidden="false" customHeight="false" outlineLevel="0" collapsed="false">
      <c r="A11" s="280" t="s">
        <v>143</v>
      </c>
      <c r="B11" s="281" t="n">
        <v>36.5484093558903</v>
      </c>
      <c r="C11" s="281" t="n">
        <v>39.5047892492392</v>
      </c>
      <c r="D11" s="282" t="n">
        <v>21.2427196273295</v>
      </c>
      <c r="E11" s="281" t="n">
        <v>97.295918232459</v>
      </c>
    </row>
    <row r="12" customFormat="false" ht="12.75" hidden="false" customHeight="false" outlineLevel="0" collapsed="false">
      <c r="A12" s="280" t="s">
        <v>144</v>
      </c>
      <c r="B12" s="281" t="n">
        <v>39.7803497275488</v>
      </c>
      <c r="C12" s="281" t="n">
        <v>29.8282005649385</v>
      </c>
      <c r="D12" s="282" t="n">
        <v>12.1221728523106</v>
      </c>
      <c r="E12" s="281" t="n">
        <v>81.7307231447979</v>
      </c>
    </row>
    <row r="13" customFormat="false" ht="12.75" hidden="false" customHeight="false" outlineLevel="0" collapsed="false">
      <c r="A13" s="283" t="s">
        <v>145</v>
      </c>
      <c r="B13" s="284" t="n">
        <v>32.4293059278341</v>
      </c>
      <c r="C13" s="284" t="n">
        <v>34.5752902389841</v>
      </c>
      <c r="D13" s="285" t="n">
        <v>11.0171078884069</v>
      </c>
      <c r="E13" s="284" t="n">
        <v>78.0217040552251</v>
      </c>
    </row>
    <row r="14" customFormat="false" ht="13.5" hidden="false" customHeight="false" outlineLevel="0" collapsed="false">
      <c r="A14" s="286" t="s">
        <v>146</v>
      </c>
      <c r="B14" s="287" t="n">
        <v>29.9390871441527</v>
      </c>
      <c r="C14" s="287" t="n">
        <v>25.9139146696389</v>
      </c>
      <c r="D14" s="288" t="n">
        <v>16.2578542296516</v>
      </c>
      <c r="E14" s="289" t="n">
        <v>72.1108560434432</v>
      </c>
    </row>
    <row r="15" customFormat="false" ht="5.25" hidden="false" customHeight="true" outlineLevel="0" collapsed="false">
      <c r="E15" s="290"/>
    </row>
    <row r="16" customFormat="false" ht="12.75" hidden="false" customHeight="true" outlineLevel="0" collapsed="false">
      <c r="A16" s="291" t="s">
        <v>147</v>
      </c>
      <c r="B16" s="291"/>
      <c r="C16" s="291"/>
      <c r="D16" s="291"/>
      <c r="E16" s="291"/>
    </row>
    <row r="17" customFormat="false" ht="22.5" hidden="false" customHeight="true" outlineLevel="0" collapsed="false">
      <c r="A17" s="292" t="s">
        <v>148</v>
      </c>
      <c r="B17" s="292"/>
      <c r="C17" s="292"/>
      <c r="D17" s="292"/>
      <c r="E17" s="292"/>
    </row>
    <row r="18" customFormat="false" ht="24.75" hidden="false" customHeight="true" outlineLevel="0" collapsed="false">
      <c r="A18" s="292" t="s">
        <v>149</v>
      </c>
      <c r="B18" s="292"/>
      <c r="C18" s="292"/>
      <c r="D18" s="292"/>
      <c r="E18" s="292"/>
    </row>
    <row r="20" customFormat="false" ht="28.5" hidden="false" customHeight="true" outlineLevel="0" collapsed="false"/>
    <row r="22" customFormat="false" ht="49.5" hidden="false" customHeight="true" outlineLevel="0" collapsed="false"/>
    <row r="34" customFormat="false" ht="6" hidden="false" customHeight="true" outlineLevel="0" collapsed="false"/>
    <row r="35" customFormat="false" ht="20.25" hidden="false" customHeight="true" outlineLevel="0" collapsed="false"/>
    <row r="36" customFormat="false" ht="12.75" hidden="false" customHeight="true" outlineLevel="0" collapsed="false"/>
    <row r="37" customFormat="false" ht="24" hidden="false" customHeight="true" outlineLevel="0" collapsed="false"/>
  </sheetData>
  <mergeCells count="4">
    <mergeCell ref="A1:E1"/>
    <mergeCell ref="A16:E16"/>
    <mergeCell ref="A17:E17"/>
    <mergeCell ref="A18:E18"/>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9" activeCellId="0" sqref="A29"/>
    </sheetView>
  </sheetViews>
  <sheetFormatPr defaultRowHeight="12.75" outlineLevelRow="0" outlineLevelCol="0"/>
  <cols>
    <col collapsed="false" customWidth="true" hidden="false" outlineLevel="0" max="1025" min="1" style="15" width="11.42"/>
  </cols>
  <sheetData>
    <row r="1" customFormat="false" ht="12.75" hidden="false" customHeight="false" outlineLevel="0" collapsed="false">
      <c r="A1" s="293" t="s">
        <v>150</v>
      </c>
    </row>
    <row r="29" customFormat="false" ht="12.75" hidden="false" customHeight="false" outlineLevel="0" collapsed="false">
      <c r="A29" s="294" t="s">
        <v>147</v>
      </c>
    </row>
    <row r="30" customFormat="false" ht="12.75" hidden="false" customHeight="false" outlineLevel="0" collapsed="false">
      <c r="A30" s="294" t="s">
        <v>148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B2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15" activeCellId="0" sqref="G15"/>
    </sheetView>
  </sheetViews>
  <sheetFormatPr defaultRowHeight="12" outlineLevelRow="0" outlineLevelCol="0"/>
  <cols>
    <col collapsed="false" customWidth="true" hidden="false" outlineLevel="0" max="1" min="1" style="295" width="21.29"/>
    <col collapsed="false" customWidth="true" hidden="false" outlineLevel="0" max="2" min="2" style="295" width="19.71"/>
    <col collapsed="false" customWidth="true" hidden="false" outlineLevel="0" max="3" min="3" style="295" width="11.42"/>
    <col collapsed="false" customWidth="true" hidden="false" outlineLevel="0" max="1025" min="4" style="296" width="11.42"/>
  </cols>
  <sheetData>
    <row r="1" customFormat="false" ht="12" hidden="false" customHeight="false" outlineLevel="0" collapsed="false">
      <c r="A1" s="297" t="s">
        <v>151</v>
      </c>
      <c r="B1" s="297" t="s">
        <v>152</v>
      </c>
    </row>
    <row r="3" customFormat="false" ht="28.5" hidden="false" customHeight="true" outlineLevel="0" collapsed="false">
      <c r="A3" s="298" t="s">
        <v>153</v>
      </c>
      <c r="B3" s="298" t="s">
        <v>154</v>
      </c>
    </row>
    <row r="4" customFormat="false" ht="12" hidden="false" customHeight="false" outlineLevel="0" collapsed="false">
      <c r="A4" s="299" t="s">
        <v>144</v>
      </c>
      <c r="B4" s="300" t="n">
        <v>3.06763169246993</v>
      </c>
    </row>
    <row r="5" customFormat="false" ht="12" hidden="false" customHeight="false" outlineLevel="0" collapsed="false">
      <c r="A5" s="299" t="s">
        <v>155</v>
      </c>
      <c r="B5" s="300" t="n">
        <v>1.87135429038985</v>
      </c>
    </row>
    <row r="6" customFormat="false" ht="12" hidden="false" customHeight="false" outlineLevel="0" collapsed="false">
      <c r="A6" s="299" t="s">
        <v>156</v>
      </c>
      <c r="B6" s="300" t="n">
        <v>1.7796767601709</v>
      </c>
    </row>
    <row r="7" customFormat="false" ht="12" hidden="false" customHeight="false" outlineLevel="0" collapsed="false">
      <c r="A7" s="299" t="s">
        <v>157</v>
      </c>
      <c r="B7" s="300" t="n">
        <v>0.754119983983292</v>
      </c>
    </row>
    <row r="8" customFormat="false" ht="12" hidden="false" customHeight="false" outlineLevel="0" collapsed="false">
      <c r="A8" s="299" t="s">
        <v>158</v>
      </c>
      <c r="B8" s="300" t="n">
        <v>0.747424730197488</v>
      </c>
    </row>
    <row r="9" customFormat="false" ht="12" hidden="false" customHeight="false" outlineLevel="0" collapsed="false">
      <c r="A9" s="299" t="s">
        <v>137</v>
      </c>
      <c r="B9" s="300" t="n">
        <v>0.605747352239416</v>
      </c>
    </row>
    <row r="10" customFormat="false" ht="12" hidden="false" customHeight="false" outlineLevel="0" collapsed="false">
      <c r="A10" s="299" t="s">
        <v>159</v>
      </c>
      <c r="B10" s="300" t="n">
        <v>0.602266154003206</v>
      </c>
    </row>
    <row r="11" customFormat="false" ht="12" hidden="false" customHeight="false" outlineLevel="0" collapsed="false">
      <c r="A11" s="299" t="s">
        <v>145</v>
      </c>
      <c r="B11" s="300" t="n">
        <v>0.520856002901704</v>
      </c>
    </row>
    <row r="12" customFormat="false" ht="24" hidden="false" customHeight="false" outlineLevel="0" collapsed="false">
      <c r="A12" s="299" t="s">
        <v>160</v>
      </c>
      <c r="B12" s="300" t="n">
        <v>0.500309509192287</v>
      </c>
    </row>
    <row r="13" customFormat="false" ht="12" hidden="false" customHeight="false" outlineLevel="0" collapsed="false">
      <c r="A13" s="299" t="s">
        <v>161</v>
      </c>
      <c r="B13" s="300" t="n">
        <v>0.44265660339049</v>
      </c>
    </row>
    <row r="14" customFormat="false" ht="12" hidden="false" customHeight="false" outlineLevel="0" collapsed="false">
      <c r="A14" s="299" t="s">
        <v>162</v>
      </c>
      <c r="B14" s="300" t="n">
        <v>0.397443767609507</v>
      </c>
    </row>
    <row r="15" customFormat="false" ht="12" hidden="false" customHeight="false" outlineLevel="0" collapsed="false">
      <c r="A15" s="299" t="s">
        <v>163</v>
      </c>
      <c r="B15" s="300" t="n">
        <v>0.389301730349412</v>
      </c>
    </row>
    <row r="16" customFormat="false" ht="12" hidden="false" customHeight="false" outlineLevel="0" collapsed="false">
      <c r="A16" s="299" t="s">
        <v>164</v>
      </c>
      <c r="B16" s="300" t="n">
        <v>0.292639810162365</v>
      </c>
    </row>
    <row r="17" customFormat="false" ht="12" hidden="false" customHeight="false" outlineLevel="0" collapsed="false">
      <c r="A17" s="299" t="s">
        <v>165</v>
      </c>
      <c r="B17" s="300" t="n">
        <v>0.279894575280681</v>
      </c>
    </row>
    <row r="18" customFormat="false" ht="12" hidden="false" customHeight="false" outlineLevel="0" collapsed="false">
      <c r="A18" s="299" t="s">
        <v>166</v>
      </c>
      <c r="B18" s="300" t="n">
        <v>0.185245723003158</v>
      </c>
    </row>
    <row r="19" customFormat="false" ht="12" hidden="false" customHeight="false" outlineLevel="0" collapsed="false">
      <c r="A19" s="299" t="s">
        <v>167</v>
      </c>
      <c r="B19" s="300" t="n">
        <v>0.133444210306344</v>
      </c>
    </row>
    <row r="20" customFormat="false" ht="12" hidden="false" customHeight="false" outlineLevel="0" collapsed="false">
      <c r="A20" s="299" t="s">
        <v>168</v>
      </c>
      <c r="B20" s="300" t="n">
        <v>-0.129896478692027</v>
      </c>
    </row>
    <row r="21" customFormat="false" ht="24" hidden="false" customHeight="false" outlineLevel="0" collapsed="false">
      <c r="A21" s="299" t="s">
        <v>169</v>
      </c>
      <c r="B21" s="300" t="n">
        <v>-0.282146744334877</v>
      </c>
    </row>
    <row r="22" customFormat="false" ht="12" hidden="false" customHeight="false" outlineLevel="0" collapsed="false">
      <c r="A22" s="294"/>
    </row>
    <row r="23" customFormat="false" ht="12" hidden="false" customHeight="false" outlineLevel="0" collapsed="false">
      <c r="A23" s="301" t="s">
        <v>170</v>
      </c>
    </row>
    <row r="24" customFormat="false" ht="12.75"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1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RowHeight="12.75" outlineLevelRow="0" outlineLevelCol="0"/>
  <cols>
    <col collapsed="false" customWidth="true" hidden="false" outlineLevel="0" max="1" min="1" style="0" width="53.86"/>
    <col collapsed="false" customWidth="true" hidden="false" outlineLevel="0" max="2" min="2" style="0" width="13.86"/>
    <col collapsed="false" customWidth="true" hidden="false" outlineLevel="0" max="3" min="3" style="0" width="15.15"/>
    <col collapsed="false" customWidth="true" hidden="false" outlineLevel="0" max="4" min="4" style="0" width="10.58"/>
    <col collapsed="false" customWidth="true" hidden="false" outlineLevel="0" max="5" min="5" style="0" width="13.57"/>
    <col collapsed="false" customWidth="true" hidden="false" outlineLevel="0" max="1025" min="6" style="0" width="10.58"/>
  </cols>
  <sheetData>
    <row r="1" customFormat="false" ht="27" hidden="false" customHeight="true" outlineLevel="0" collapsed="false">
      <c r="A1" s="302" t="s">
        <v>171</v>
      </c>
      <c r="B1" s="302"/>
      <c r="C1" s="302"/>
    </row>
    <row r="2" customFormat="false" ht="13.5" hidden="false" customHeight="false" outlineLevel="0" collapsed="false">
      <c r="A2" s="303"/>
      <c r="B2" s="303"/>
      <c r="C2" s="303"/>
      <c r="D2" s="304"/>
      <c r="E2" s="304"/>
    </row>
    <row r="3" customFormat="false" ht="12.75" hidden="false" customHeight="true" outlineLevel="0" collapsed="false">
      <c r="A3" s="305"/>
      <c r="B3" s="306" t="s">
        <v>51</v>
      </c>
      <c r="C3" s="306"/>
      <c r="D3" s="307" t="s">
        <v>72</v>
      </c>
      <c r="E3" s="307"/>
    </row>
    <row r="4" customFormat="false" ht="15" hidden="false" customHeight="true" outlineLevel="0" collapsed="false">
      <c r="A4" s="305"/>
      <c r="B4" s="308" t="s">
        <v>54</v>
      </c>
      <c r="C4" s="309" t="s">
        <v>172</v>
      </c>
      <c r="D4" s="308" t="s">
        <v>1</v>
      </c>
      <c r="E4" s="310" t="s">
        <v>173</v>
      </c>
    </row>
    <row r="5" customFormat="false" ht="12.75" hidden="false" customHeight="false" outlineLevel="0" collapsed="false">
      <c r="A5" s="311" t="s">
        <v>174</v>
      </c>
      <c r="B5" s="312" t="n">
        <v>63049</v>
      </c>
      <c r="C5" s="313" t="n">
        <v>3.12124998514846</v>
      </c>
      <c r="D5" s="314" t="n">
        <v>-2.07349652087475</v>
      </c>
      <c r="E5" s="313" t="n">
        <v>-0.0626595614371887</v>
      </c>
    </row>
    <row r="6" customFormat="false" ht="12.75" hidden="false" customHeight="false" outlineLevel="0" collapsed="false">
      <c r="A6" s="315" t="s">
        <v>175</v>
      </c>
      <c r="B6" s="316" t="n">
        <v>12141</v>
      </c>
      <c r="C6" s="317" t="n">
        <v>0.60104198432469</v>
      </c>
      <c r="D6" s="318" t="n">
        <v>0.755186721991708</v>
      </c>
      <c r="E6" s="317" t="n">
        <v>0.00514688559896635</v>
      </c>
    </row>
    <row r="7" customFormat="false" ht="12.75" hidden="false" customHeight="false" outlineLevel="0" collapsed="false">
      <c r="A7" s="315" t="s">
        <v>61</v>
      </c>
      <c r="B7" s="316" t="n">
        <v>70590</v>
      </c>
      <c r="C7" s="317" t="n">
        <v>3.49456829531998</v>
      </c>
      <c r="D7" s="318" t="n">
        <v>-4.94337539219779</v>
      </c>
      <c r="E7" s="317" t="n">
        <v>-0.177777424719105</v>
      </c>
    </row>
    <row r="8" customFormat="false" ht="12.75" hidden="false" customHeight="false" outlineLevel="0" collapsed="false">
      <c r="A8" s="319" t="s">
        <v>176</v>
      </c>
      <c r="B8" s="320" t="n">
        <v>403728</v>
      </c>
      <c r="C8" s="321" t="n">
        <v>19.9866138083715</v>
      </c>
      <c r="D8" s="322" t="n">
        <v>1.61689789179067</v>
      </c>
      <c r="E8" s="321" t="n">
        <v>0.339185899315494</v>
      </c>
    </row>
    <row r="9" customFormat="false" ht="12.75" hidden="false" customHeight="false" outlineLevel="0" collapsed="false">
      <c r="A9" s="311" t="s">
        <v>177</v>
      </c>
      <c r="B9" s="312" t="n">
        <v>491551</v>
      </c>
      <c r="C9" s="313" t="n">
        <v>24.3343042942744</v>
      </c>
      <c r="D9" s="314" t="n">
        <v>-1.01870683232315</v>
      </c>
      <c r="E9" s="313" t="n">
        <v>-0.223991554537337</v>
      </c>
    </row>
    <row r="10" customFormat="false" ht="12.75" hidden="false" customHeight="false" outlineLevel="0" collapsed="false">
      <c r="A10" s="323" t="s">
        <v>178</v>
      </c>
      <c r="B10" s="324" t="n">
        <v>90436</v>
      </c>
      <c r="C10" s="325" t="n">
        <v>4.47704743385122</v>
      </c>
      <c r="D10" s="326" t="n">
        <v>-2.92400171747531</v>
      </c>
      <c r="E10" s="325" t="n">
        <v>-0.129889279616698</v>
      </c>
    </row>
    <row r="11" customFormat="false" ht="12.75" hidden="false" customHeight="false" outlineLevel="0" collapsed="false">
      <c r="A11" s="323" t="s">
        <v>179</v>
      </c>
      <c r="B11" s="324" t="n">
        <v>62897</v>
      </c>
      <c r="C11" s="325" t="n">
        <v>3.11372520287209</v>
      </c>
      <c r="D11" s="326" t="n">
        <v>-0.940246322487159</v>
      </c>
      <c r="E11" s="325" t="n">
        <v>-0.0261721745960529</v>
      </c>
    </row>
    <row r="12" customFormat="false" ht="12.75" hidden="false" customHeight="false" outlineLevel="0" collapsed="false">
      <c r="A12" s="327" t="s">
        <v>180</v>
      </c>
      <c r="B12" s="328" t="n">
        <v>338218</v>
      </c>
      <c r="C12" s="329" t="n">
        <v>16.7435316575511</v>
      </c>
      <c r="D12" s="330" t="n">
        <v>-0.511242631399356</v>
      </c>
      <c r="E12" s="329" t="n">
        <v>-0.0679301003245869</v>
      </c>
    </row>
    <row r="13" customFormat="false" ht="12.75" hidden="false" customHeight="false" outlineLevel="0" collapsed="false">
      <c r="A13" s="315" t="s">
        <v>181</v>
      </c>
      <c r="B13" s="316" t="n">
        <v>530205</v>
      </c>
      <c r="C13" s="317" t="n">
        <v>26.2478762292128</v>
      </c>
      <c r="D13" s="318" t="n">
        <v>0.161518843865127</v>
      </c>
      <c r="E13" s="317" t="n">
        <v>0.0705259793819191</v>
      </c>
    </row>
    <row r="14" customFormat="false" ht="12.75" hidden="false" customHeight="false" outlineLevel="0" collapsed="false">
      <c r="A14" s="315" t="s">
        <v>182</v>
      </c>
      <c r="B14" s="316" t="n">
        <v>300905</v>
      </c>
      <c r="C14" s="317" t="n">
        <v>14.8963461241431</v>
      </c>
      <c r="D14" s="318" t="n">
        <v>0.133442483294721</v>
      </c>
      <c r="E14" s="317" t="n">
        <v>0.035859755058007</v>
      </c>
    </row>
    <row r="15" customFormat="false" ht="13.5" hidden="false" customHeight="false" outlineLevel="0" collapsed="false">
      <c r="A15" s="331" t="s">
        <v>183</v>
      </c>
      <c r="B15" s="332" t="n">
        <v>147823</v>
      </c>
      <c r="C15" s="333" t="n">
        <v>7.31799927920507</v>
      </c>
      <c r="D15" s="334" t="n">
        <v>0.0798889678751635</v>
      </c>
      <c r="E15" s="333" t="n">
        <v>0.0137100213392513</v>
      </c>
    </row>
    <row r="16" customFormat="false" ht="14.25" hidden="false" customHeight="true" outlineLevel="0" collapsed="false">
      <c r="A16" s="319" t="s">
        <v>110</v>
      </c>
      <c r="B16" s="320" t="n">
        <v>2019992</v>
      </c>
      <c r="C16" s="321" t="n">
        <v>100</v>
      </c>
      <c r="D16" s="322" t="n">
        <v>-0.107607280898525</v>
      </c>
      <c r="E16" s="335"/>
    </row>
    <row r="18" customFormat="false" ht="23.25" hidden="false" customHeight="true" outlineLevel="0" collapsed="false">
      <c r="A18" s="336" t="s">
        <v>184</v>
      </c>
      <c r="B18" s="336"/>
      <c r="C18" s="336"/>
    </row>
    <row r="19" customFormat="false" ht="22.5" hidden="false" customHeight="true" outlineLevel="0" collapsed="false">
      <c r="A19" s="337" t="s">
        <v>185</v>
      </c>
      <c r="B19" s="337"/>
      <c r="C19" s="337"/>
    </row>
  </sheetData>
  <mergeCells count="6">
    <mergeCell ref="A1:C1"/>
    <mergeCell ref="A3:A4"/>
    <mergeCell ref="B3:C3"/>
    <mergeCell ref="D3:E3"/>
    <mergeCell ref="A18:C18"/>
    <mergeCell ref="A19:C19"/>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H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3" activeCellId="0" sqref="H13"/>
    </sheetView>
  </sheetViews>
  <sheetFormatPr defaultRowHeight="12.75" outlineLevelRow="0" outlineLevelCol="0"/>
  <cols>
    <col collapsed="false" customWidth="true" hidden="false" outlineLevel="0" max="1025" min="1" style="15" width="11.42"/>
  </cols>
  <sheetData>
    <row r="1" customFormat="false" ht="27.75" hidden="false" customHeight="true" outlineLevel="0" collapsed="false">
      <c r="A1" s="338" t="s">
        <v>186</v>
      </c>
      <c r="B1" s="338"/>
      <c r="C1" s="338"/>
      <c r="D1" s="338"/>
      <c r="E1" s="338"/>
      <c r="F1" s="338"/>
      <c r="G1" s="338"/>
      <c r="H1" s="338"/>
    </row>
    <row r="2" customFormat="false" ht="12.75" hidden="false" customHeight="false" outlineLevel="0" collapsed="false">
      <c r="A2" s="339" t="s">
        <v>187</v>
      </c>
      <c r="B2" s="224"/>
      <c r="C2" s="224"/>
      <c r="D2" s="224"/>
      <c r="E2" s="224"/>
      <c r="F2" s="224"/>
      <c r="G2" s="224"/>
      <c r="H2" s="224"/>
    </row>
    <row r="23" customFormat="false" ht="12.75" hidden="false" customHeight="false" outlineLevel="0" collapsed="false">
      <c r="A23" s="340" t="s">
        <v>188</v>
      </c>
    </row>
    <row r="24" customFormat="false" ht="12.75" hidden="false" customHeight="false" outlineLevel="0" collapsed="false">
      <c r="A24" s="340" t="s">
        <v>189</v>
      </c>
    </row>
  </sheetData>
  <mergeCells count="1">
    <mergeCell ref="A1:H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1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2.75" outlineLevelRow="0" outlineLevelCol="0"/>
  <cols>
    <col collapsed="false" customWidth="true" hidden="false" outlineLevel="0" max="1" min="1" style="0" width="28.86"/>
    <col collapsed="false" customWidth="true" hidden="false" outlineLevel="0" max="1025" min="2" style="0" width="10.58"/>
  </cols>
  <sheetData>
    <row r="1" customFormat="false" ht="27.75" hidden="false" customHeight="true" outlineLevel="0" collapsed="false">
      <c r="A1" s="341" t="s">
        <v>190</v>
      </c>
      <c r="B1" s="341"/>
      <c r="C1" s="341"/>
      <c r="D1" s="341"/>
      <c r="E1" s="341"/>
      <c r="F1" s="341"/>
      <c r="G1" s="341"/>
      <c r="H1" s="342"/>
      <c r="I1" s="342"/>
    </row>
    <row r="3" customFormat="false" ht="12.75" hidden="false" customHeight="false" outlineLevel="0" collapsed="false">
      <c r="A3" s="343" t="s">
        <v>119</v>
      </c>
      <c r="B3" s="0" t="n">
        <v>0.348999999999997</v>
      </c>
    </row>
    <row r="4" customFormat="false" ht="12.75" hidden="false" customHeight="false" outlineLevel="0" collapsed="false">
      <c r="A4" s="343" t="s">
        <v>191</v>
      </c>
      <c r="B4" s="0" t="n">
        <v>0.367999999999995</v>
      </c>
    </row>
    <row r="5" customFormat="false" ht="12.75" hidden="false" customHeight="false" outlineLevel="0" collapsed="false">
      <c r="A5" s="343" t="s">
        <v>120</v>
      </c>
      <c r="B5" s="0" t="n">
        <v>-0.306000000000004</v>
      </c>
    </row>
    <row r="6" customFormat="false" ht="12.75" hidden="false" customHeight="false" outlineLevel="0" collapsed="false">
      <c r="A6" s="343" t="s">
        <v>121</v>
      </c>
      <c r="B6" s="0" t="n">
        <v>0.425000000000004</v>
      </c>
    </row>
    <row r="7" customFormat="false" ht="12.75" hidden="false" customHeight="false" outlineLevel="0" collapsed="false">
      <c r="A7" s="343" t="s">
        <v>192</v>
      </c>
      <c r="B7" s="0" t="n">
        <v>0.276999999999994</v>
      </c>
    </row>
    <row r="8" customFormat="false" ht="12.75" hidden="false" customHeight="false" outlineLevel="0" collapsed="false">
      <c r="A8" s="343"/>
    </row>
    <row r="9" customFormat="false" ht="12.75" hidden="false" customHeight="false" outlineLevel="0" collapsed="false">
      <c r="A9" s="344" t="s">
        <v>193</v>
      </c>
    </row>
    <row r="10" customFormat="false" ht="12.75" hidden="false" customHeight="false" outlineLevel="0" collapsed="false">
      <c r="A10" s="345" t="s">
        <v>194</v>
      </c>
    </row>
  </sheetData>
  <mergeCells count="1">
    <mergeCell ref="A1:G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1" activeCellId="0" sqref="E11"/>
    </sheetView>
  </sheetViews>
  <sheetFormatPr defaultRowHeight="12.75" outlineLevelRow="0" outlineLevelCol="0"/>
  <cols>
    <col collapsed="false" customWidth="true" hidden="false" outlineLevel="0" max="1025" min="1" style="15" width="11.42"/>
  </cols>
  <sheetData>
    <row r="1" customFormat="false" ht="12.75" hidden="false" customHeight="false" outlineLevel="0" collapsed="false">
      <c r="A1" s="346" t="s">
        <v>195</v>
      </c>
    </row>
    <row r="2" customFormat="false" ht="8.25" hidden="false" customHeight="true" outlineLevel="0" collapsed="false">
      <c r="H2" s="347"/>
    </row>
    <row r="3" customFormat="false" ht="12.75" hidden="false" customHeight="false" outlineLevel="0" collapsed="false">
      <c r="H3" s="347"/>
    </row>
    <row r="4" customFormat="false" ht="12.75" hidden="false" customHeight="false" outlineLevel="0" collapsed="false">
      <c r="H4" s="347"/>
    </row>
    <row r="5" customFormat="false" ht="12.75" hidden="false" customHeight="false" outlineLevel="0" collapsed="false">
      <c r="H5" s="347"/>
    </row>
    <row r="6" customFormat="false" ht="12.75" hidden="false" customHeight="false" outlineLevel="0" collapsed="false">
      <c r="H6" s="347"/>
    </row>
    <row r="7" customFormat="false" ht="12.75" hidden="false" customHeight="false" outlineLevel="0" collapsed="false">
      <c r="H7" s="347"/>
    </row>
    <row r="8" customFormat="false" ht="12.75" hidden="false" customHeight="false" outlineLevel="0" collapsed="false">
      <c r="H8" s="347"/>
    </row>
    <row r="9" customFormat="false" ht="12.75" hidden="false" customHeight="false" outlineLevel="0" collapsed="false">
      <c r="H9" s="347"/>
    </row>
    <row r="10" customFormat="false" ht="12.75" hidden="false" customHeight="false" outlineLevel="0" collapsed="false">
      <c r="H10" s="347"/>
    </row>
    <row r="11" customFormat="false" ht="12.75" hidden="false" customHeight="false" outlineLevel="0" collapsed="false">
      <c r="H11" s="347"/>
    </row>
    <row r="12" customFormat="false" ht="12.75" hidden="false" customHeight="false" outlineLevel="0" collapsed="false">
      <c r="H12" s="347"/>
    </row>
    <row r="13" customFormat="false" ht="12.75" hidden="false" customHeight="false" outlineLevel="0" collapsed="false">
      <c r="H13" s="347"/>
    </row>
    <row r="14" customFormat="false" ht="12.75" hidden="false" customHeight="false" outlineLevel="0" collapsed="false">
      <c r="H14" s="347"/>
    </row>
    <row r="15" customFormat="false" ht="12.75" hidden="false" customHeight="false" outlineLevel="0" collapsed="false">
      <c r="H15" s="347"/>
    </row>
    <row r="16" customFormat="false" ht="12.75" hidden="false" customHeight="false" outlineLevel="0" collapsed="false">
      <c r="H16" s="347"/>
    </row>
    <row r="17" customFormat="false" ht="12.75" hidden="false" customHeight="false" outlineLevel="0" collapsed="false">
      <c r="H17" s="347"/>
    </row>
    <row r="18" customFormat="false" ht="12.75" hidden="false" customHeight="false" outlineLevel="0" collapsed="false">
      <c r="H18" s="347"/>
    </row>
    <row r="19" customFormat="false" ht="12.75" hidden="false" customHeight="false" outlineLevel="0" collapsed="false">
      <c r="H19" s="347"/>
    </row>
    <row r="20" customFormat="false" ht="12.75" hidden="false" customHeight="false" outlineLevel="0" collapsed="false">
      <c r="H20" s="347"/>
    </row>
    <row r="21" customFormat="false" ht="12.75" hidden="false" customHeight="false" outlineLevel="0" collapsed="false">
      <c r="H21" s="347"/>
    </row>
    <row r="22" customFormat="false" ht="12.75" hidden="false" customHeight="false" outlineLevel="0" collapsed="false">
      <c r="H22" s="347"/>
    </row>
    <row r="23" customFormat="false" ht="12.75" hidden="false" customHeight="false" outlineLevel="0" collapsed="false">
      <c r="H23" s="347"/>
    </row>
    <row r="24" customFormat="false" ht="12.75" hidden="false" customHeight="false" outlineLevel="0" collapsed="false">
      <c r="A24" s="348" t="s">
        <v>24</v>
      </c>
      <c r="B24" s="348"/>
      <c r="C24" s="348"/>
      <c r="D24" s="348"/>
      <c r="E24" s="348"/>
      <c r="F24" s="348"/>
      <c r="G24" s="348"/>
      <c r="H24" s="348"/>
    </row>
    <row r="25" customFormat="false" ht="27.75" hidden="false" customHeight="true" outlineLevel="0" collapsed="false">
      <c r="A25" s="56" t="s">
        <v>189</v>
      </c>
      <c r="B25" s="56"/>
      <c r="C25" s="56"/>
      <c r="D25" s="56"/>
      <c r="E25" s="56"/>
      <c r="F25" s="56"/>
      <c r="G25" s="56"/>
      <c r="H25" s="56"/>
    </row>
  </sheetData>
  <mergeCells count="2">
    <mergeCell ref="A24:H24"/>
    <mergeCell ref="A25:H25"/>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sheetPr filterMode="false">
    <pageSetUpPr fitToPage="false"/>
  </sheetPr>
  <dimension ref="A1:G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25" activeCellId="0" sqref="M25"/>
    </sheetView>
  </sheetViews>
  <sheetFormatPr defaultRowHeight="12.75" outlineLevelRow="0" outlineLevelCol="0"/>
  <cols>
    <col collapsed="false" customWidth="true" hidden="false" outlineLevel="0" max="1" min="1" style="347" width="18.42"/>
    <col collapsed="false" customWidth="false" hidden="false" outlineLevel="0" max="2" min="2" style="347" width="11.57"/>
    <col collapsed="false" customWidth="true" hidden="false" outlineLevel="0" max="3" min="3" style="347" width="8.86"/>
    <col collapsed="false" customWidth="true" hidden="false" outlineLevel="0" max="4" min="4" style="347" width="10.85"/>
    <col collapsed="false" customWidth="true" hidden="false" outlineLevel="0" max="5" min="5" style="347" width="10.42"/>
    <col collapsed="false" customWidth="true" hidden="false" outlineLevel="0" max="7" min="6" style="347" width="8.86"/>
    <col collapsed="false" customWidth="true" hidden="false" outlineLevel="0" max="1025" min="8" style="15" width="11.42"/>
  </cols>
  <sheetData>
    <row r="1" customFormat="false" ht="12.75" hidden="false" customHeight="false" outlineLevel="0" collapsed="false">
      <c r="A1" s="346" t="s">
        <v>196</v>
      </c>
    </row>
    <row r="2" customFormat="false" ht="13.5" hidden="false" customHeight="false" outlineLevel="0" collapsed="false">
      <c r="A2" s="15"/>
    </row>
    <row r="3" customFormat="false" ht="13.5" hidden="false" customHeight="false" outlineLevel="0" collapsed="false">
      <c r="A3" s="349"/>
      <c r="B3" s="350" t="s">
        <v>197</v>
      </c>
      <c r="C3" s="350" t="s">
        <v>197</v>
      </c>
      <c r="D3" s="350" t="s">
        <v>198</v>
      </c>
      <c r="E3" s="350" t="s">
        <v>198</v>
      </c>
      <c r="F3" s="350" t="s">
        <v>199</v>
      </c>
      <c r="G3" s="351" t="s">
        <v>199</v>
      </c>
    </row>
    <row r="4" customFormat="false" ht="12.75" hidden="false" customHeight="false" outlineLevel="0" collapsed="false">
      <c r="A4" s="352" t="s">
        <v>200</v>
      </c>
      <c r="B4" s="353" t="s">
        <v>201</v>
      </c>
      <c r="C4" s="354" t="s">
        <v>202</v>
      </c>
      <c r="D4" s="353" t="s">
        <v>201</v>
      </c>
      <c r="E4" s="354" t="s">
        <v>202</v>
      </c>
      <c r="F4" s="353" t="s">
        <v>201</v>
      </c>
      <c r="G4" s="354" t="s">
        <v>202</v>
      </c>
    </row>
    <row r="5" customFormat="false" ht="12.75" hidden="false" customHeight="false" outlineLevel="0" collapsed="false">
      <c r="A5" s="355" t="n">
        <v>14</v>
      </c>
      <c r="B5" s="356"/>
      <c r="C5" s="357"/>
      <c r="D5" s="356" t="n">
        <v>-2</v>
      </c>
      <c r="E5" s="357" t="n">
        <v>3</v>
      </c>
      <c r="F5" s="356" t="n">
        <v>-2</v>
      </c>
      <c r="G5" s="357" t="n">
        <v>3</v>
      </c>
    </row>
    <row r="6" customFormat="false" ht="12.75" hidden="false" customHeight="false" outlineLevel="0" collapsed="false">
      <c r="A6" s="355" t="n">
        <v>15</v>
      </c>
      <c r="B6" s="356"/>
      <c r="C6" s="357" t="n">
        <v>2</v>
      </c>
      <c r="D6" s="356"/>
      <c r="E6" s="357"/>
      <c r="F6" s="356" t="n">
        <v>-58</v>
      </c>
      <c r="G6" s="357" t="n">
        <v>72</v>
      </c>
    </row>
    <row r="7" customFormat="false" ht="12.75" hidden="false" customHeight="false" outlineLevel="0" collapsed="false">
      <c r="A7" s="355" t="n">
        <v>16</v>
      </c>
      <c r="B7" s="356" t="n">
        <v>-4</v>
      </c>
      <c r="C7" s="357" t="n">
        <v>10</v>
      </c>
      <c r="D7" s="356" t="n">
        <v>-4</v>
      </c>
      <c r="E7" s="357" t="n">
        <v>5</v>
      </c>
      <c r="F7" s="356" t="n">
        <v>-241</v>
      </c>
      <c r="G7" s="357" t="n">
        <v>373</v>
      </c>
    </row>
    <row r="8" customFormat="false" ht="12.75" hidden="false" customHeight="false" outlineLevel="0" collapsed="false">
      <c r="A8" s="355" t="n">
        <v>17</v>
      </c>
      <c r="B8" s="356" t="n">
        <v>-35</v>
      </c>
      <c r="C8" s="357" t="n">
        <v>145</v>
      </c>
      <c r="D8" s="356" t="n">
        <v>-10</v>
      </c>
      <c r="E8" s="357" t="n">
        <v>11</v>
      </c>
      <c r="F8" s="356" t="n">
        <v>-450</v>
      </c>
      <c r="G8" s="357" t="n">
        <v>723</v>
      </c>
    </row>
    <row r="9" customFormat="false" ht="12.75" hidden="false" customHeight="false" outlineLevel="0" collapsed="false">
      <c r="A9" s="355" t="n">
        <v>18</v>
      </c>
      <c r="B9" s="356" t="n">
        <v>-465</v>
      </c>
      <c r="C9" s="357" t="n">
        <v>1402</v>
      </c>
      <c r="D9" s="356" t="n">
        <v>-753</v>
      </c>
      <c r="E9" s="357" t="n">
        <v>177</v>
      </c>
      <c r="F9" s="356" t="n">
        <v>-1725</v>
      </c>
      <c r="G9" s="357" t="n">
        <v>1468</v>
      </c>
    </row>
    <row r="10" customFormat="false" ht="12.75" hidden="false" customHeight="false" outlineLevel="0" collapsed="false">
      <c r="A10" s="355" t="n">
        <v>19</v>
      </c>
      <c r="B10" s="356" t="n">
        <v>-1328</v>
      </c>
      <c r="C10" s="357" t="n">
        <v>4028</v>
      </c>
      <c r="D10" s="356" t="n">
        <v>-1883</v>
      </c>
      <c r="E10" s="357" t="n">
        <v>467</v>
      </c>
      <c r="F10" s="356" t="n">
        <v>-3812</v>
      </c>
      <c r="G10" s="357" t="n">
        <v>2688</v>
      </c>
    </row>
    <row r="11" customFormat="false" ht="12.75" hidden="false" customHeight="false" outlineLevel="0" collapsed="false">
      <c r="A11" s="355" t="n">
        <v>20</v>
      </c>
      <c r="B11" s="356" t="n">
        <v>-2680</v>
      </c>
      <c r="C11" s="357" t="n">
        <v>7857</v>
      </c>
      <c r="D11" s="356" t="n">
        <v>-2893</v>
      </c>
      <c r="E11" s="357" t="n">
        <v>728</v>
      </c>
      <c r="F11" s="356" t="n">
        <v>-5479</v>
      </c>
      <c r="G11" s="357" t="n">
        <v>3492</v>
      </c>
    </row>
    <row r="12" customFormat="false" ht="12.75" hidden="false" customHeight="false" outlineLevel="0" collapsed="false">
      <c r="A12" s="355" t="n">
        <v>21</v>
      </c>
      <c r="B12" s="356" t="n">
        <v>-4320</v>
      </c>
      <c r="C12" s="357" t="n">
        <v>10972</v>
      </c>
      <c r="D12" s="356" t="n">
        <v>-5249</v>
      </c>
      <c r="E12" s="357" t="n">
        <v>1204</v>
      </c>
      <c r="F12" s="356" t="n">
        <v>-6804</v>
      </c>
      <c r="G12" s="357" t="n">
        <v>4382</v>
      </c>
    </row>
    <row r="13" customFormat="false" ht="12.75" hidden="false" customHeight="false" outlineLevel="0" collapsed="false">
      <c r="A13" s="355" t="n">
        <v>22</v>
      </c>
      <c r="B13" s="356" t="n">
        <v>-8199</v>
      </c>
      <c r="C13" s="357" t="n">
        <v>15396</v>
      </c>
      <c r="D13" s="356" t="n">
        <v>-9561</v>
      </c>
      <c r="E13" s="357" t="n">
        <v>1869</v>
      </c>
      <c r="F13" s="356" t="n">
        <v>-8378</v>
      </c>
      <c r="G13" s="357" t="n">
        <v>5202</v>
      </c>
    </row>
    <row r="14" customFormat="false" ht="12.75" hidden="false" customHeight="false" outlineLevel="0" collapsed="false">
      <c r="A14" s="355" t="n">
        <v>23</v>
      </c>
      <c r="B14" s="356" t="n">
        <v>-12537</v>
      </c>
      <c r="C14" s="357" t="n">
        <v>17906</v>
      </c>
      <c r="D14" s="356" t="n">
        <v>-14135</v>
      </c>
      <c r="E14" s="357" t="n">
        <v>2643</v>
      </c>
      <c r="F14" s="356" t="n">
        <v>-10016</v>
      </c>
      <c r="G14" s="357" t="n">
        <v>5952</v>
      </c>
    </row>
    <row r="15" customFormat="false" ht="12.75" hidden="false" customHeight="false" outlineLevel="0" collapsed="false">
      <c r="A15" s="355" t="n">
        <v>24</v>
      </c>
      <c r="B15" s="356" t="n">
        <v>-16951</v>
      </c>
      <c r="C15" s="357" t="n">
        <v>20774</v>
      </c>
      <c r="D15" s="356" t="n">
        <v>-19114</v>
      </c>
      <c r="E15" s="357" t="n">
        <v>4077</v>
      </c>
      <c r="F15" s="356" t="n">
        <v>-11641</v>
      </c>
      <c r="G15" s="357" t="n">
        <v>6853</v>
      </c>
    </row>
    <row r="16" customFormat="false" ht="12.75" hidden="false" customHeight="false" outlineLevel="0" collapsed="false">
      <c r="A16" s="355" t="n">
        <v>25</v>
      </c>
      <c r="B16" s="356" t="n">
        <v>-21055</v>
      </c>
      <c r="C16" s="357" t="n">
        <v>22679</v>
      </c>
      <c r="D16" s="356" t="n">
        <v>-23409</v>
      </c>
      <c r="E16" s="357" t="n">
        <v>5928</v>
      </c>
      <c r="F16" s="356" t="n">
        <v>-13249</v>
      </c>
      <c r="G16" s="357" t="n">
        <v>7988</v>
      </c>
    </row>
    <row r="17" customFormat="false" ht="12.75" hidden="false" customHeight="false" outlineLevel="0" collapsed="false">
      <c r="A17" s="355" t="n">
        <v>26</v>
      </c>
      <c r="B17" s="356" t="n">
        <v>-23594</v>
      </c>
      <c r="C17" s="357" t="n">
        <v>23449</v>
      </c>
      <c r="D17" s="356" t="n">
        <v>-25457</v>
      </c>
      <c r="E17" s="357" t="n">
        <v>6695</v>
      </c>
      <c r="F17" s="356" t="n">
        <v>-14474</v>
      </c>
      <c r="G17" s="357" t="n">
        <v>8920</v>
      </c>
    </row>
    <row r="18" customFormat="false" ht="12.75" hidden="false" customHeight="false" outlineLevel="0" collapsed="false">
      <c r="A18" s="355" t="n">
        <v>27</v>
      </c>
      <c r="B18" s="356" t="n">
        <v>-24703</v>
      </c>
      <c r="C18" s="357" t="n">
        <v>23003</v>
      </c>
      <c r="D18" s="356" t="n">
        <v>-25724</v>
      </c>
      <c r="E18" s="357" t="n">
        <v>6763</v>
      </c>
      <c r="F18" s="356" t="n">
        <v>-15700</v>
      </c>
      <c r="G18" s="357" t="n">
        <v>9825</v>
      </c>
    </row>
    <row r="19" customFormat="false" ht="12.75" hidden="false" customHeight="false" outlineLevel="0" collapsed="false">
      <c r="A19" s="355" t="n">
        <v>28</v>
      </c>
      <c r="B19" s="356" t="n">
        <v>-26170</v>
      </c>
      <c r="C19" s="357" t="n">
        <v>22772</v>
      </c>
      <c r="D19" s="356" t="n">
        <v>-25499</v>
      </c>
      <c r="E19" s="357" t="n">
        <v>6339</v>
      </c>
      <c r="F19" s="356" t="n">
        <v>-16915</v>
      </c>
      <c r="G19" s="357" t="n">
        <v>10671</v>
      </c>
    </row>
    <row r="20" customFormat="false" ht="12.75" hidden="false" customHeight="false" outlineLevel="0" collapsed="false">
      <c r="A20" s="355" t="n">
        <v>29</v>
      </c>
      <c r="B20" s="356" t="n">
        <v>-27363</v>
      </c>
      <c r="C20" s="357" t="n">
        <v>22961</v>
      </c>
      <c r="D20" s="356" t="n">
        <v>-24530</v>
      </c>
      <c r="E20" s="357" t="n">
        <v>6036</v>
      </c>
      <c r="F20" s="356" t="n">
        <v>-17500</v>
      </c>
      <c r="G20" s="357" t="n">
        <v>11297</v>
      </c>
    </row>
    <row r="21" customFormat="false" ht="12.75" hidden="false" customHeight="false" outlineLevel="0" collapsed="false">
      <c r="A21" s="355" t="n">
        <v>30</v>
      </c>
      <c r="B21" s="356" t="n">
        <v>-28326</v>
      </c>
      <c r="C21" s="357" t="n">
        <v>22763</v>
      </c>
      <c r="D21" s="356" t="n">
        <v>-23558</v>
      </c>
      <c r="E21" s="357" t="n">
        <v>5605</v>
      </c>
      <c r="F21" s="356" t="n">
        <v>-18165</v>
      </c>
      <c r="G21" s="357" t="n">
        <v>11782</v>
      </c>
    </row>
    <row r="22" customFormat="false" ht="12.75" hidden="false" customHeight="false" outlineLevel="0" collapsed="false">
      <c r="A22" s="355" t="n">
        <v>31</v>
      </c>
      <c r="B22" s="356" t="n">
        <v>-29094</v>
      </c>
      <c r="C22" s="357" t="n">
        <v>23010</v>
      </c>
      <c r="D22" s="356" t="n">
        <v>-22966</v>
      </c>
      <c r="E22" s="357" t="n">
        <v>5595</v>
      </c>
      <c r="F22" s="356" t="n">
        <v>-18679</v>
      </c>
      <c r="G22" s="357" t="n">
        <v>12386</v>
      </c>
    </row>
    <row r="23" customFormat="false" ht="12.75" hidden="false" customHeight="false" outlineLevel="0" collapsed="false">
      <c r="A23" s="355" t="n">
        <v>32</v>
      </c>
      <c r="B23" s="356" t="n">
        <v>-31062</v>
      </c>
      <c r="C23" s="357" t="n">
        <v>24482</v>
      </c>
      <c r="D23" s="356" t="n">
        <v>-24798</v>
      </c>
      <c r="E23" s="357" t="n">
        <v>6049</v>
      </c>
      <c r="F23" s="356" t="n">
        <v>-20971</v>
      </c>
      <c r="G23" s="357" t="n">
        <v>14049</v>
      </c>
    </row>
    <row r="24" customFormat="false" ht="12.75" hidden="false" customHeight="false" outlineLevel="0" collapsed="false">
      <c r="A24" s="355" t="n">
        <v>33</v>
      </c>
      <c r="B24" s="356" t="n">
        <v>-33513</v>
      </c>
      <c r="C24" s="357" t="n">
        <v>25717</v>
      </c>
      <c r="D24" s="356" t="n">
        <v>-24574</v>
      </c>
      <c r="E24" s="357" t="n">
        <v>6097</v>
      </c>
      <c r="F24" s="356" t="n">
        <v>-22253</v>
      </c>
      <c r="G24" s="357" t="n">
        <v>15059</v>
      </c>
    </row>
    <row r="25" customFormat="false" ht="12.75" hidden="false" customHeight="false" outlineLevel="0" collapsed="false">
      <c r="A25" s="355" t="n">
        <v>34</v>
      </c>
      <c r="B25" s="356" t="n">
        <v>-36242</v>
      </c>
      <c r="C25" s="357" t="n">
        <v>26996</v>
      </c>
      <c r="D25" s="356" t="n">
        <v>-24307</v>
      </c>
      <c r="E25" s="357" t="n">
        <v>6055</v>
      </c>
      <c r="F25" s="356" t="n">
        <v>-23537</v>
      </c>
      <c r="G25" s="357" t="n">
        <v>15409</v>
      </c>
    </row>
    <row r="26" customFormat="false" ht="12.75" hidden="false" customHeight="false" outlineLevel="0" collapsed="false">
      <c r="A26" s="355" t="n">
        <v>35</v>
      </c>
      <c r="B26" s="356" t="n">
        <v>-36472</v>
      </c>
      <c r="C26" s="357" t="n">
        <v>27558</v>
      </c>
      <c r="D26" s="356" t="n">
        <v>-22848</v>
      </c>
      <c r="E26" s="357" t="n">
        <v>5805</v>
      </c>
      <c r="F26" s="356" t="n">
        <v>-23469</v>
      </c>
      <c r="G26" s="357" t="n">
        <v>15614</v>
      </c>
    </row>
    <row r="27" customFormat="false" ht="12.75" hidden="false" customHeight="false" outlineLevel="0" collapsed="false">
      <c r="A27" s="355" t="n">
        <v>36</v>
      </c>
      <c r="B27" s="356" t="n">
        <v>-37539</v>
      </c>
      <c r="C27" s="357" t="n">
        <v>30089</v>
      </c>
      <c r="D27" s="356" t="n">
        <v>-21823</v>
      </c>
      <c r="E27" s="357" t="n">
        <v>5762</v>
      </c>
      <c r="F27" s="356" t="n">
        <v>-23841</v>
      </c>
      <c r="G27" s="357" t="n">
        <v>15964</v>
      </c>
    </row>
    <row r="28" customFormat="false" ht="12.75" hidden="false" customHeight="false" outlineLevel="0" collapsed="false">
      <c r="A28" s="355" t="n">
        <v>37</v>
      </c>
      <c r="B28" s="356" t="n">
        <v>-38860</v>
      </c>
      <c r="C28" s="357" t="n">
        <v>31353</v>
      </c>
      <c r="D28" s="356" t="n">
        <v>-21384</v>
      </c>
      <c r="E28" s="357" t="n">
        <v>5898</v>
      </c>
      <c r="F28" s="356" t="n">
        <v>-25257</v>
      </c>
      <c r="G28" s="357" t="n">
        <v>17094</v>
      </c>
    </row>
    <row r="29" customFormat="false" ht="12.75" hidden="false" customHeight="false" outlineLevel="0" collapsed="false">
      <c r="A29" s="355" t="n">
        <v>38</v>
      </c>
      <c r="B29" s="356" t="n">
        <v>-38072</v>
      </c>
      <c r="C29" s="357" t="n">
        <v>30831</v>
      </c>
      <c r="D29" s="356" t="n">
        <v>-20952</v>
      </c>
      <c r="E29" s="357" t="n">
        <v>5600</v>
      </c>
      <c r="F29" s="356" t="n">
        <v>-25699</v>
      </c>
      <c r="G29" s="357" t="n">
        <v>17128</v>
      </c>
    </row>
    <row r="30" customFormat="false" ht="12.75" hidden="false" customHeight="false" outlineLevel="0" collapsed="false">
      <c r="A30" s="355" t="n">
        <v>39</v>
      </c>
      <c r="B30" s="356" t="n">
        <v>-38718</v>
      </c>
      <c r="C30" s="357" t="n">
        <v>31913</v>
      </c>
      <c r="D30" s="356" t="n">
        <v>-21548</v>
      </c>
      <c r="E30" s="357" t="n">
        <v>5923</v>
      </c>
      <c r="F30" s="356" t="n">
        <v>-27368</v>
      </c>
      <c r="G30" s="357" t="n">
        <v>18710</v>
      </c>
    </row>
    <row r="31" customFormat="false" ht="12.75" hidden="false" customHeight="false" outlineLevel="0" collapsed="false">
      <c r="A31" s="355" t="n">
        <v>40</v>
      </c>
      <c r="B31" s="356" t="n">
        <v>-40129</v>
      </c>
      <c r="C31" s="357" t="n">
        <v>33049</v>
      </c>
      <c r="D31" s="356" t="n">
        <v>-22782</v>
      </c>
      <c r="E31" s="357" t="n">
        <v>6437</v>
      </c>
      <c r="F31" s="356" t="n">
        <v>-30763</v>
      </c>
      <c r="G31" s="357" t="n">
        <v>21042</v>
      </c>
    </row>
    <row r="32" customFormat="false" ht="12.75" hidden="false" customHeight="false" outlineLevel="0" collapsed="false">
      <c r="A32" s="355" t="n">
        <v>41</v>
      </c>
      <c r="B32" s="356" t="n">
        <v>-41720</v>
      </c>
      <c r="C32" s="357" t="n">
        <v>33925</v>
      </c>
      <c r="D32" s="356" t="n">
        <v>-24484</v>
      </c>
      <c r="E32" s="357" t="n">
        <v>6799</v>
      </c>
      <c r="F32" s="356" t="n">
        <v>-33793</v>
      </c>
      <c r="G32" s="357" t="n">
        <v>22975</v>
      </c>
    </row>
    <row r="33" customFormat="false" ht="12.75" hidden="false" customHeight="false" outlineLevel="0" collapsed="false">
      <c r="A33" s="355" t="n">
        <v>42</v>
      </c>
      <c r="B33" s="356" t="n">
        <v>-43034</v>
      </c>
      <c r="C33" s="357" t="n">
        <v>33872</v>
      </c>
      <c r="D33" s="356" t="n">
        <v>-25643</v>
      </c>
      <c r="E33" s="357" t="n">
        <v>6851</v>
      </c>
      <c r="F33" s="356" t="n">
        <v>-35310</v>
      </c>
      <c r="G33" s="357" t="n">
        <v>23449</v>
      </c>
    </row>
    <row r="34" customFormat="false" ht="12.75" hidden="false" customHeight="false" outlineLevel="0" collapsed="false">
      <c r="A34" s="355" t="n">
        <v>43</v>
      </c>
      <c r="B34" s="356" t="n">
        <v>-42623</v>
      </c>
      <c r="C34" s="357" t="n">
        <v>33580</v>
      </c>
      <c r="D34" s="356" t="n">
        <v>-25852</v>
      </c>
      <c r="E34" s="357" t="n">
        <v>6989</v>
      </c>
      <c r="F34" s="356" t="n">
        <v>-36343</v>
      </c>
      <c r="G34" s="357" t="n">
        <v>23403</v>
      </c>
    </row>
    <row r="35" customFormat="false" ht="12.75" hidden="false" customHeight="false" outlineLevel="0" collapsed="false">
      <c r="A35" s="355" t="n">
        <v>44</v>
      </c>
      <c r="B35" s="356" t="n">
        <v>-41435</v>
      </c>
      <c r="C35" s="357" t="n">
        <v>32542</v>
      </c>
      <c r="D35" s="356" t="n">
        <v>-25022</v>
      </c>
      <c r="E35" s="357" t="n">
        <v>6720</v>
      </c>
      <c r="F35" s="356" t="n">
        <v>-36371</v>
      </c>
      <c r="G35" s="357" t="n">
        <v>23091</v>
      </c>
    </row>
    <row r="36" customFormat="false" ht="12.75" hidden="false" customHeight="false" outlineLevel="0" collapsed="false">
      <c r="A36" s="355" t="n">
        <v>45</v>
      </c>
      <c r="B36" s="356" t="n">
        <v>-39621</v>
      </c>
      <c r="C36" s="357" t="n">
        <v>31329</v>
      </c>
      <c r="D36" s="356" t="n">
        <v>-24819</v>
      </c>
      <c r="E36" s="357" t="n">
        <v>6741</v>
      </c>
      <c r="F36" s="356" t="n">
        <v>-36585</v>
      </c>
      <c r="G36" s="357" t="n">
        <v>22731</v>
      </c>
    </row>
    <row r="37" customFormat="false" ht="12.75" hidden="false" customHeight="false" outlineLevel="0" collapsed="false">
      <c r="A37" s="355" t="n">
        <v>46</v>
      </c>
      <c r="B37" s="356" t="n">
        <v>-37470</v>
      </c>
      <c r="C37" s="357" t="n">
        <v>29990</v>
      </c>
      <c r="D37" s="356" t="n">
        <v>-24611</v>
      </c>
      <c r="E37" s="357" t="n">
        <v>6740</v>
      </c>
      <c r="F37" s="356" t="n">
        <v>-36934</v>
      </c>
      <c r="G37" s="357" t="n">
        <v>22728</v>
      </c>
    </row>
    <row r="38" customFormat="false" ht="12.75" hidden="false" customHeight="false" outlineLevel="0" collapsed="false">
      <c r="A38" s="355" t="n">
        <v>47</v>
      </c>
      <c r="B38" s="356" t="n">
        <v>-36299</v>
      </c>
      <c r="C38" s="357" t="n">
        <v>29214</v>
      </c>
      <c r="D38" s="356" t="n">
        <v>-24037</v>
      </c>
      <c r="E38" s="357" t="n">
        <v>6632</v>
      </c>
      <c r="F38" s="356" t="n">
        <v>-38032</v>
      </c>
      <c r="G38" s="357" t="n">
        <v>22995</v>
      </c>
    </row>
    <row r="39" customFormat="false" ht="12.75" hidden="false" customHeight="false" outlineLevel="0" collapsed="false">
      <c r="A39" s="355" t="n">
        <v>48</v>
      </c>
      <c r="B39" s="356" t="n">
        <v>-35952</v>
      </c>
      <c r="C39" s="357" t="n">
        <v>28482</v>
      </c>
      <c r="D39" s="356" t="n">
        <v>-24849</v>
      </c>
      <c r="E39" s="357" t="n">
        <v>7064</v>
      </c>
      <c r="F39" s="356" t="n">
        <v>-39990</v>
      </c>
      <c r="G39" s="357" t="n">
        <v>24117</v>
      </c>
    </row>
    <row r="40" customFormat="false" ht="12.75" hidden="false" customHeight="false" outlineLevel="0" collapsed="false">
      <c r="A40" s="355" t="n">
        <v>49</v>
      </c>
      <c r="B40" s="356" t="n">
        <v>-35338</v>
      </c>
      <c r="C40" s="357" t="n">
        <v>27813</v>
      </c>
      <c r="D40" s="356" t="n">
        <v>-24319</v>
      </c>
      <c r="E40" s="357" t="n">
        <v>7144</v>
      </c>
      <c r="F40" s="356" t="n">
        <v>-40904</v>
      </c>
      <c r="G40" s="357" t="n">
        <v>24704</v>
      </c>
    </row>
    <row r="41" customFormat="false" ht="12.75" hidden="false" customHeight="false" outlineLevel="0" collapsed="false">
      <c r="A41" s="355" t="n">
        <v>50</v>
      </c>
      <c r="B41" s="356" t="n">
        <v>-35553</v>
      </c>
      <c r="C41" s="357" t="n">
        <v>27641</v>
      </c>
      <c r="D41" s="356" t="n">
        <v>-24806</v>
      </c>
      <c r="E41" s="357" t="n">
        <v>7228</v>
      </c>
      <c r="F41" s="356" t="n">
        <v>-42020</v>
      </c>
      <c r="G41" s="357" t="n">
        <v>25623</v>
      </c>
    </row>
    <row r="42" customFormat="false" ht="12.75" hidden="false" customHeight="false" outlineLevel="0" collapsed="false">
      <c r="A42" s="355" t="n">
        <v>51</v>
      </c>
      <c r="B42" s="356" t="n">
        <v>-35569</v>
      </c>
      <c r="C42" s="357" t="n">
        <v>27329</v>
      </c>
      <c r="D42" s="356" t="n">
        <v>-24723</v>
      </c>
      <c r="E42" s="357" t="n">
        <v>7549</v>
      </c>
      <c r="F42" s="356" t="n">
        <v>-40998</v>
      </c>
      <c r="G42" s="357" t="n">
        <v>25204</v>
      </c>
    </row>
    <row r="43" customFormat="false" ht="12.75" hidden="false" customHeight="false" outlineLevel="0" collapsed="false">
      <c r="A43" s="355" t="n">
        <v>52</v>
      </c>
      <c r="B43" s="356" t="n">
        <v>-34822</v>
      </c>
      <c r="C43" s="357" t="n">
        <v>26723</v>
      </c>
      <c r="D43" s="356" t="n">
        <v>-24027</v>
      </c>
      <c r="E43" s="357" t="n">
        <v>7304</v>
      </c>
      <c r="F43" s="356" t="n">
        <v>-38906</v>
      </c>
      <c r="G43" s="357" t="n">
        <v>24327</v>
      </c>
    </row>
    <row r="44" customFormat="false" ht="12.75" hidden="false" customHeight="false" outlineLevel="0" collapsed="false">
      <c r="A44" s="355" t="n">
        <v>53</v>
      </c>
      <c r="B44" s="356" t="n">
        <v>-35504</v>
      </c>
      <c r="C44" s="357" t="n">
        <v>27620</v>
      </c>
      <c r="D44" s="356" t="n">
        <v>-24702</v>
      </c>
      <c r="E44" s="357" t="n">
        <v>7774</v>
      </c>
      <c r="F44" s="356" t="n">
        <v>-38782</v>
      </c>
      <c r="G44" s="357" t="n">
        <v>24858</v>
      </c>
    </row>
    <row r="45" customFormat="false" ht="12.75" hidden="false" customHeight="false" outlineLevel="0" collapsed="false">
      <c r="A45" s="355" t="n">
        <v>54</v>
      </c>
      <c r="B45" s="356" t="n">
        <v>-34973</v>
      </c>
      <c r="C45" s="357" t="n">
        <v>26880</v>
      </c>
      <c r="D45" s="356" t="n">
        <v>-24878</v>
      </c>
      <c r="E45" s="357" t="n">
        <v>7679</v>
      </c>
      <c r="F45" s="356" t="n">
        <v>-37432</v>
      </c>
      <c r="G45" s="357" t="n">
        <v>24707</v>
      </c>
    </row>
    <row r="46" customFormat="false" ht="12.75" hidden="false" customHeight="false" outlineLevel="0" collapsed="false">
      <c r="A46" s="355" t="n">
        <v>55</v>
      </c>
      <c r="B46" s="356" t="n">
        <v>-35311</v>
      </c>
      <c r="C46" s="357" t="n">
        <v>25857</v>
      </c>
      <c r="D46" s="356" t="n">
        <v>-24847</v>
      </c>
      <c r="E46" s="357" t="n">
        <v>7793</v>
      </c>
      <c r="F46" s="356" t="n">
        <v>-37118</v>
      </c>
      <c r="G46" s="357" t="n">
        <v>24174</v>
      </c>
    </row>
    <row r="47" customFormat="false" ht="12.75" hidden="false" customHeight="false" outlineLevel="0" collapsed="false">
      <c r="A47" s="355" t="n">
        <v>56</v>
      </c>
      <c r="B47" s="356" t="n">
        <v>-33380</v>
      </c>
      <c r="C47" s="357" t="n">
        <v>24559</v>
      </c>
      <c r="D47" s="356" t="n">
        <v>-22350</v>
      </c>
      <c r="E47" s="357" t="n">
        <v>7801</v>
      </c>
      <c r="F47" s="356" t="n">
        <v>-35101</v>
      </c>
      <c r="G47" s="357" t="n">
        <v>23433</v>
      </c>
    </row>
    <row r="48" customFormat="false" ht="12.75" hidden="false" customHeight="false" outlineLevel="0" collapsed="false">
      <c r="A48" s="355" t="n">
        <v>57</v>
      </c>
      <c r="B48" s="356" t="n">
        <v>-31000</v>
      </c>
      <c r="C48" s="357" t="n">
        <v>22465</v>
      </c>
      <c r="D48" s="356" t="n">
        <v>-19623</v>
      </c>
      <c r="E48" s="357" t="n">
        <v>7392</v>
      </c>
      <c r="F48" s="356" t="n">
        <v>-33651</v>
      </c>
      <c r="G48" s="357" t="n">
        <v>22193</v>
      </c>
    </row>
    <row r="49" customFormat="false" ht="12.75" hidden="false" customHeight="false" outlineLevel="0" collapsed="false">
      <c r="A49" s="355" t="n">
        <v>58</v>
      </c>
      <c r="B49" s="356" t="n">
        <v>-28550</v>
      </c>
      <c r="C49" s="357" t="n">
        <v>20397</v>
      </c>
      <c r="D49" s="356" t="n">
        <v>-16315</v>
      </c>
      <c r="E49" s="357" t="n">
        <v>6851</v>
      </c>
      <c r="F49" s="356" t="n">
        <v>-31881</v>
      </c>
      <c r="G49" s="357" t="n">
        <v>20912</v>
      </c>
    </row>
    <row r="50" customFormat="false" ht="12.75" hidden="false" customHeight="false" outlineLevel="0" collapsed="false">
      <c r="A50" s="355" t="n">
        <v>59</v>
      </c>
      <c r="B50" s="356" t="n">
        <v>-27258</v>
      </c>
      <c r="C50" s="357" t="n">
        <v>18756</v>
      </c>
      <c r="D50" s="356" t="n">
        <v>-14234</v>
      </c>
      <c r="E50" s="357" t="n">
        <v>6266</v>
      </c>
      <c r="F50" s="356" t="n">
        <v>-29696</v>
      </c>
      <c r="G50" s="357" t="n">
        <v>18934</v>
      </c>
    </row>
    <row r="51" customFormat="false" ht="12.75" hidden="false" customHeight="false" outlineLevel="0" collapsed="false">
      <c r="A51" s="355" t="n">
        <v>60</v>
      </c>
      <c r="B51" s="356" t="n">
        <v>-23144</v>
      </c>
      <c r="C51" s="357" t="n">
        <v>15981</v>
      </c>
      <c r="D51" s="356" t="n">
        <v>-10184</v>
      </c>
      <c r="E51" s="357" t="n">
        <v>4832</v>
      </c>
      <c r="F51" s="356" t="n">
        <v>-25469</v>
      </c>
      <c r="G51" s="357" t="n">
        <v>13638</v>
      </c>
    </row>
    <row r="52" customFormat="false" ht="12.75" hidden="false" customHeight="false" outlineLevel="0" collapsed="false">
      <c r="A52" s="355" t="n">
        <v>61</v>
      </c>
      <c r="B52" s="356" t="n">
        <v>-16744</v>
      </c>
      <c r="C52" s="357" t="n">
        <v>12454</v>
      </c>
      <c r="D52" s="356" t="n">
        <v>-6471</v>
      </c>
      <c r="E52" s="357" t="n">
        <v>3441</v>
      </c>
      <c r="F52" s="356" t="n">
        <v>-17283</v>
      </c>
      <c r="G52" s="357" t="n">
        <v>8792</v>
      </c>
    </row>
    <row r="53" customFormat="false" ht="12.75" hidden="false" customHeight="false" outlineLevel="0" collapsed="false">
      <c r="A53" s="355" t="n">
        <v>62</v>
      </c>
      <c r="B53" s="356" t="n">
        <v>-10496</v>
      </c>
      <c r="C53" s="357" t="n">
        <v>8850</v>
      </c>
      <c r="D53" s="356" t="n">
        <v>-3726</v>
      </c>
      <c r="E53" s="357" t="n">
        <v>2430</v>
      </c>
      <c r="F53" s="356" t="n">
        <v>-10899</v>
      </c>
      <c r="G53" s="357" t="n">
        <v>5466</v>
      </c>
    </row>
    <row r="54" customFormat="false" ht="12.75" hidden="false" customHeight="false" outlineLevel="0" collapsed="false">
      <c r="A54" s="355" t="n">
        <v>63</v>
      </c>
      <c r="B54" s="356" t="n">
        <v>-6868</v>
      </c>
      <c r="C54" s="357" t="n">
        <v>6272</v>
      </c>
      <c r="D54" s="356" t="n">
        <v>-2271</v>
      </c>
      <c r="E54" s="357" t="n">
        <v>1962</v>
      </c>
      <c r="F54" s="356" t="n">
        <v>-7300</v>
      </c>
      <c r="G54" s="357" t="n">
        <v>3772</v>
      </c>
    </row>
    <row r="55" customFormat="false" ht="12.75" hidden="false" customHeight="false" outlineLevel="0" collapsed="false">
      <c r="A55" s="355" t="n">
        <v>64</v>
      </c>
      <c r="B55" s="356" t="n">
        <v>-4920</v>
      </c>
      <c r="C55" s="357" t="n">
        <v>4734</v>
      </c>
      <c r="D55" s="356" t="n">
        <v>-1631</v>
      </c>
      <c r="E55" s="357" t="n">
        <v>1589</v>
      </c>
      <c r="F55" s="356" t="n">
        <v>-5617</v>
      </c>
      <c r="G55" s="357" t="n">
        <v>2809</v>
      </c>
    </row>
    <row r="56" customFormat="false" ht="12.75" hidden="false" customHeight="false" outlineLevel="0" collapsed="false">
      <c r="A56" s="355" t="n">
        <v>65</v>
      </c>
      <c r="B56" s="356" t="n">
        <v>-1678</v>
      </c>
      <c r="C56" s="357" t="n">
        <v>2159</v>
      </c>
      <c r="D56" s="356" t="n">
        <v>-799</v>
      </c>
      <c r="E56" s="357" t="n">
        <v>1104</v>
      </c>
      <c r="F56" s="356" t="n">
        <v>-2532</v>
      </c>
      <c r="G56" s="357" t="n">
        <v>1186</v>
      </c>
    </row>
    <row r="57" customFormat="false" ht="12.75" hidden="false" customHeight="false" outlineLevel="0" collapsed="false">
      <c r="A57" s="355" t="n">
        <v>66</v>
      </c>
      <c r="B57" s="356" t="n">
        <v>-830</v>
      </c>
      <c r="C57" s="357" t="n">
        <v>1234</v>
      </c>
      <c r="D57" s="356" t="n">
        <v>-438</v>
      </c>
      <c r="E57" s="357" t="n">
        <v>772</v>
      </c>
      <c r="F57" s="356" t="n">
        <v>-1267</v>
      </c>
      <c r="G57" s="357" t="n">
        <v>630</v>
      </c>
    </row>
    <row r="58" customFormat="false" ht="12.75" hidden="false" customHeight="false" outlineLevel="0" collapsed="false">
      <c r="A58" s="355" t="n">
        <v>67</v>
      </c>
      <c r="B58" s="356" t="n">
        <v>-448</v>
      </c>
      <c r="C58" s="357" t="n">
        <v>876</v>
      </c>
      <c r="D58" s="356" t="n">
        <v>-300</v>
      </c>
      <c r="E58" s="357" t="n">
        <v>594</v>
      </c>
      <c r="F58" s="356" t="n">
        <v>-729</v>
      </c>
      <c r="G58" s="357" t="n">
        <v>350</v>
      </c>
    </row>
    <row r="59" customFormat="false" ht="12.75" hidden="false" customHeight="false" outlineLevel="0" collapsed="false">
      <c r="A59" s="355" t="n">
        <v>68</v>
      </c>
      <c r="B59" s="356" t="n">
        <v>-183</v>
      </c>
      <c r="C59" s="357" t="n">
        <v>466</v>
      </c>
      <c r="D59" s="356" t="n">
        <v>-155</v>
      </c>
      <c r="E59" s="357" t="n">
        <v>342</v>
      </c>
      <c r="F59" s="356" t="n">
        <v>-412</v>
      </c>
      <c r="G59" s="357" t="n">
        <v>241</v>
      </c>
    </row>
    <row r="60" customFormat="false" ht="12.75" hidden="false" customHeight="false" outlineLevel="0" collapsed="false">
      <c r="A60" s="355" t="n">
        <v>69</v>
      </c>
      <c r="B60" s="356" t="n">
        <v>-73</v>
      </c>
      <c r="C60" s="357" t="n">
        <v>215</v>
      </c>
      <c r="D60" s="356" t="n">
        <v>-90</v>
      </c>
      <c r="E60" s="357" t="n">
        <v>213</v>
      </c>
      <c r="F60" s="356" t="n">
        <v>-195</v>
      </c>
      <c r="G60" s="357" t="n">
        <v>128</v>
      </c>
    </row>
    <row r="61" customFormat="false" ht="12.75" hidden="false" customHeight="false" outlineLevel="0" collapsed="false">
      <c r="A61" s="355" t="n">
        <v>70</v>
      </c>
      <c r="B61" s="356" t="n">
        <v>-51</v>
      </c>
      <c r="C61" s="357" t="n">
        <v>124</v>
      </c>
      <c r="D61" s="356" t="n">
        <v>-54</v>
      </c>
      <c r="E61" s="357" t="n">
        <v>158</v>
      </c>
      <c r="F61" s="356" t="n">
        <v>-117</v>
      </c>
      <c r="G61" s="357" t="n">
        <v>88</v>
      </c>
    </row>
    <row r="62" customFormat="false" ht="12.75" hidden="false" customHeight="false" outlineLevel="0" collapsed="false">
      <c r="A62" s="355" t="n">
        <v>71</v>
      </c>
      <c r="B62" s="356" t="n">
        <v>-35</v>
      </c>
      <c r="C62" s="357" t="n">
        <v>118</v>
      </c>
      <c r="D62" s="356" t="n">
        <v>-35</v>
      </c>
      <c r="E62" s="357" t="n">
        <v>100</v>
      </c>
      <c r="F62" s="356" t="n">
        <v>-73</v>
      </c>
      <c r="G62" s="357" t="n">
        <v>85</v>
      </c>
    </row>
    <row r="63" customFormat="false" ht="12.75" hidden="false" customHeight="false" outlineLevel="0" collapsed="false">
      <c r="A63" s="355" t="n">
        <v>72</v>
      </c>
      <c r="B63" s="356" t="n">
        <v>-31</v>
      </c>
      <c r="C63" s="357" t="n">
        <v>97</v>
      </c>
      <c r="D63" s="356" t="n">
        <v>-31</v>
      </c>
      <c r="E63" s="357" t="n">
        <v>80</v>
      </c>
      <c r="F63" s="356" t="n">
        <v>-54</v>
      </c>
      <c r="G63" s="357" t="n">
        <v>65</v>
      </c>
    </row>
    <row r="64" customFormat="false" ht="12.75" hidden="false" customHeight="false" outlineLevel="0" collapsed="false">
      <c r="A64" s="355" t="n">
        <v>73</v>
      </c>
      <c r="B64" s="356" t="n">
        <v>-15</v>
      </c>
      <c r="C64" s="357" t="n">
        <v>82</v>
      </c>
      <c r="D64" s="356" t="n">
        <v>-15</v>
      </c>
      <c r="E64" s="357" t="n">
        <v>55</v>
      </c>
      <c r="F64" s="356" t="n">
        <v>-45</v>
      </c>
      <c r="G64" s="357" t="n">
        <v>32</v>
      </c>
    </row>
    <row r="65" customFormat="false" ht="12.75" hidden="false" customHeight="false" outlineLevel="0" collapsed="false">
      <c r="A65" s="355" t="n">
        <v>74</v>
      </c>
      <c r="B65" s="356" t="n">
        <v>-16</v>
      </c>
      <c r="C65" s="357" t="n">
        <v>81</v>
      </c>
      <c r="D65" s="356" t="n">
        <v>-15</v>
      </c>
      <c r="E65" s="357" t="n">
        <v>35</v>
      </c>
      <c r="F65" s="356" t="n">
        <v>-30</v>
      </c>
      <c r="G65" s="357" t="n">
        <v>38</v>
      </c>
    </row>
    <row r="66" customFormat="false" ht="12.75" hidden="false" customHeight="false" outlineLevel="0" collapsed="false">
      <c r="A66" s="355" t="n">
        <v>75</v>
      </c>
      <c r="B66" s="356" t="n">
        <v>-10</v>
      </c>
      <c r="C66" s="357" t="n">
        <v>51</v>
      </c>
      <c r="D66" s="356" t="n">
        <v>-10</v>
      </c>
      <c r="E66" s="357" t="n">
        <v>28</v>
      </c>
      <c r="F66" s="356" t="n">
        <v>-23</v>
      </c>
      <c r="G66" s="357" t="n">
        <v>18</v>
      </c>
    </row>
    <row r="67" customFormat="false" ht="12.75" hidden="false" customHeight="false" outlineLevel="0" collapsed="false">
      <c r="A67" s="355" t="n">
        <v>76</v>
      </c>
      <c r="B67" s="356" t="n">
        <v>-7</v>
      </c>
      <c r="C67" s="357" t="n">
        <v>42</v>
      </c>
      <c r="D67" s="356" t="n">
        <v>-4</v>
      </c>
      <c r="E67" s="357" t="n">
        <v>17</v>
      </c>
      <c r="F67" s="356" t="n">
        <v>-11</v>
      </c>
      <c r="G67" s="357" t="n">
        <v>24</v>
      </c>
    </row>
    <row r="68" customFormat="false" ht="12.75" hidden="false" customHeight="false" outlineLevel="0" collapsed="false">
      <c r="A68" s="355" t="n">
        <v>77</v>
      </c>
      <c r="B68" s="356" t="n">
        <v>-4</v>
      </c>
      <c r="C68" s="357" t="n">
        <v>30</v>
      </c>
      <c r="D68" s="356" t="n">
        <v>-6</v>
      </c>
      <c r="E68" s="357" t="n">
        <v>24</v>
      </c>
      <c r="F68" s="356" t="n">
        <v>-7</v>
      </c>
      <c r="G68" s="357" t="n">
        <v>21</v>
      </c>
    </row>
    <row r="69" customFormat="false" ht="12.75" hidden="false" customHeight="false" outlineLevel="0" collapsed="false">
      <c r="A69" s="355" t="n">
        <v>78</v>
      </c>
      <c r="B69" s="356" t="n">
        <v>-7</v>
      </c>
      <c r="C69" s="357" t="n">
        <v>33</v>
      </c>
      <c r="D69" s="356" t="n">
        <v>-2</v>
      </c>
      <c r="E69" s="357" t="n">
        <v>8</v>
      </c>
      <c r="F69" s="356" t="n">
        <v>-4</v>
      </c>
      <c r="G69" s="357" t="n">
        <v>10</v>
      </c>
    </row>
    <row r="70" customFormat="false" ht="12.75" hidden="false" customHeight="false" outlineLevel="0" collapsed="false">
      <c r="A70" s="355" t="n">
        <v>79</v>
      </c>
      <c r="B70" s="356" t="n">
        <v>-4</v>
      </c>
      <c r="C70" s="357" t="n">
        <v>27</v>
      </c>
      <c r="D70" s="356" t="n">
        <v>-3</v>
      </c>
      <c r="E70" s="357" t="n">
        <v>9</v>
      </c>
      <c r="F70" s="356" t="n">
        <v>-8</v>
      </c>
      <c r="G70" s="357" t="n">
        <v>5</v>
      </c>
    </row>
    <row r="71" customFormat="false" ht="12.75" hidden="false" customHeight="false" outlineLevel="0" collapsed="false">
      <c r="A71" s="355" t="n">
        <v>80</v>
      </c>
      <c r="B71" s="356" t="n">
        <v>-1</v>
      </c>
      <c r="C71" s="357" t="n">
        <v>14</v>
      </c>
      <c r="D71" s="356" t="n">
        <v>-2</v>
      </c>
      <c r="E71" s="357" t="n">
        <v>6</v>
      </c>
      <c r="F71" s="356" t="n">
        <v>-7</v>
      </c>
      <c r="G71" s="357" t="n">
        <v>8</v>
      </c>
    </row>
    <row r="72" customFormat="false" ht="12.75" hidden="false" customHeight="false" outlineLevel="0" collapsed="false">
      <c r="A72" s="355" t="n">
        <v>81</v>
      </c>
      <c r="B72" s="356" t="n">
        <v>-5</v>
      </c>
      <c r="C72" s="357" t="n">
        <v>19</v>
      </c>
      <c r="D72" s="356"/>
      <c r="E72" s="357" t="n">
        <v>7</v>
      </c>
      <c r="F72" s="356" t="n">
        <v>-5</v>
      </c>
      <c r="G72" s="357" t="n">
        <v>6</v>
      </c>
    </row>
    <row r="73" customFormat="false" ht="12.75" hidden="false" customHeight="false" outlineLevel="0" collapsed="false">
      <c r="A73" s="355" t="n">
        <v>82</v>
      </c>
      <c r="B73" s="356"/>
      <c r="C73" s="357" t="n">
        <v>15</v>
      </c>
      <c r="D73" s="356"/>
      <c r="E73" s="357" t="n">
        <v>3</v>
      </c>
      <c r="F73" s="356"/>
      <c r="G73" s="357" t="n">
        <v>8</v>
      </c>
    </row>
    <row r="74" customFormat="false" ht="12.75" hidden="false" customHeight="false" outlineLevel="0" collapsed="false">
      <c r="A74" s="355" t="n">
        <v>83</v>
      </c>
      <c r="B74" s="356" t="n">
        <v>0</v>
      </c>
      <c r="C74" s="357" t="n">
        <v>16</v>
      </c>
      <c r="D74" s="356" t="n">
        <v>-4</v>
      </c>
      <c r="E74" s="357" t="n">
        <v>1</v>
      </c>
      <c r="F74" s="356" t="n">
        <v>-5</v>
      </c>
      <c r="G74" s="357" t="n">
        <v>3</v>
      </c>
    </row>
    <row r="75" customFormat="false" ht="12.75" hidden="false" customHeight="false" outlineLevel="0" collapsed="false">
      <c r="A75" s="355" t="n">
        <v>84</v>
      </c>
      <c r="B75" s="356" t="n">
        <v>-2</v>
      </c>
      <c r="C75" s="357" t="n">
        <v>13</v>
      </c>
      <c r="D75" s="356"/>
      <c r="E75" s="357" t="n">
        <v>4</v>
      </c>
      <c r="F75" s="356" t="n">
        <v>-9</v>
      </c>
      <c r="G75" s="357" t="n">
        <v>5</v>
      </c>
    </row>
    <row r="76" customFormat="false" ht="12.75" hidden="false" customHeight="false" outlineLevel="0" collapsed="false">
      <c r="A76" s="355" t="n">
        <v>85</v>
      </c>
      <c r="B76" s="356" t="n">
        <v>-2</v>
      </c>
      <c r="C76" s="357" t="n">
        <v>14</v>
      </c>
      <c r="D76" s="356"/>
      <c r="E76" s="357"/>
      <c r="F76" s="356" t="n">
        <v>-8</v>
      </c>
      <c r="G76" s="357" t="n">
        <v>4</v>
      </c>
    </row>
    <row r="77" customFormat="false" ht="12.75" hidden="false" customHeight="false" outlineLevel="0" collapsed="false">
      <c r="A77" s="355" t="n">
        <v>86</v>
      </c>
      <c r="B77" s="356" t="n">
        <v>-1</v>
      </c>
      <c r="C77" s="357" t="n">
        <v>7</v>
      </c>
      <c r="D77" s="356" t="n">
        <v>0</v>
      </c>
      <c r="E77" s="357" t="n">
        <v>0</v>
      </c>
      <c r="F77" s="356" t="n">
        <v>-10</v>
      </c>
      <c r="G77" s="357" t="n">
        <v>4</v>
      </c>
    </row>
    <row r="78" customFormat="false" ht="12.75" hidden="false" customHeight="false" outlineLevel="0" collapsed="false">
      <c r="A78" s="355" t="n">
        <v>87</v>
      </c>
      <c r="B78" s="356"/>
      <c r="C78" s="357" t="n">
        <v>5</v>
      </c>
      <c r="D78" s="356"/>
      <c r="E78" s="357" t="n">
        <v>1</v>
      </c>
      <c r="F78" s="356"/>
      <c r="G78" s="357" t="n">
        <v>4</v>
      </c>
    </row>
    <row r="79" customFormat="false" ht="12.75" hidden="false" customHeight="false" outlineLevel="0" collapsed="false">
      <c r="A79" s="355" t="n">
        <v>88</v>
      </c>
      <c r="B79" s="356"/>
      <c r="C79" s="357" t="n">
        <v>10</v>
      </c>
      <c r="D79" s="356"/>
      <c r="E79" s="357" t="n">
        <v>2</v>
      </c>
      <c r="F79" s="356"/>
      <c r="G79" s="357" t="n">
        <v>7</v>
      </c>
    </row>
    <row r="80" customFormat="false" ht="12.75" hidden="false" customHeight="false" outlineLevel="0" collapsed="false">
      <c r="A80" s="355" t="n">
        <v>89</v>
      </c>
      <c r="B80" s="356" t="n">
        <v>-2</v>
      </c>
      <c r="C80" s="357" t="n">
        <v>27</v>
      </c>
      <c r="D80" s="356" t="n">
        <v>-12</v>
      </c>
      <c r="E80" s="357" t="n">
        <v>10</v>
      </c>
      <c r="F80" s="356" t="n">
        <v>-55</v>
      </c>
      <c r="G80" s="357" t="n">
        <v>17</v>
      </c>
    </row>
    <row r="81" customFormat="false" ht="12.75" hidden="false" customHeight="false" outlineLevel="0" collapsed="false">
      <c r="B81" s="358"/>
    </row>
    <row r="82" customFormat="false" ht="12.75" hidden="false" customHeight="false" outlineLevel="0" collapsed="false">
      <c r="B82" s="358"/>
    </row>
    <row r="83" customFormat="false" ht="12.75" hidden="false" customHeight="false" outlineLevel="0" collapsed="false">
      <c r="B83" s="358"/>
    </row>
    <row r="84" customFormat="false" ht="12.75" hidden="false" customHeight="false" outlineLevel="0" collapsed="false">
      <c r="B84" s="358"/>
    </row>
    <row r="85" customFormat="false" ht="12.75" hidden="false" customHeight="false" outlineLevel="0" collapsed="false">
      <c r="B85" s="358"/>
    </row>
    <row r="86" customFormat="false" ht="12.75" hidden="false" customHeight="false" outlineLevel="0" collapsed="false">
      <c r="B86" s="358"/>
    </row>
    <row r="87" customFormat="false" ht="12.75" hidden="false" customHeight="false" outlineLevel="0" collapsed="false">
      <c r="B87" s="358"/>
    </row>
    <row r="88" customFormat="false" ht="12.75" hidden="false" customHeight="true" outlineLevel="0" collapsed="false">
      <c r="B88" s="358"/>
    </row>
    <row r="89" customFormat="false" ht="12.75" hidden="false" customHeight="true" outlineLevel="0" collapsed="false">
      <c r="B89" s="358"/>
    </row>
    <row r="90" customFormat="false" ht="12.75" hidden="false" customHeight="false" outlineLevel="0" collapsed="false">
      <c r="B90" s="358"/>
    </row>
    <row r="91" customFormat="false" ht="12.75" hidden="false" customHeight="false" outlineLevel="0" collapsed="false">
      <c r="B91" s="358"/>
    </row>
    <row r="92" customFormat="false" ht="12.75" hidden="false" customHeight="false" outlineLevel="0" collapsed="false">
      <c r="B92" s="358"/>
    </row>
    <row r="93" customFormat="false" ht="12.75" hidden="false" customHeight="false" outlineLevel="0" collapsed="false">
      <c r="B93" s="358"/>
    </row>
    <row r="94" customFormat="false" ht="12.75" hidden="false" customHeight="false" outlineLevel="0" collapsed="false">
      <c r="A94" s="359" t="s">
        <v>203</v>
      </c>
      <c r="B94" s="358"/>
    </row>
    <row r="95" customFormat="false" ht="12.75" hidden="false" customHeight="false" outlineLevel="0" collapsed="false">
      <c r="A95" s="360" t="s">
        <v>204</v>
      </c>
      <c r="B95" s="358"/>
    </row>
    <row r="96" customFormat="false" ht="12.75" hidden="false" customHeight="false" outlineLevel="0" collapsed="false">
      <c r="B96" s="358"/>
    </row>
    <row r="97" customFormat="false" ht="12.75" hidden="false" customHeight="false" outlineLevel="0" collapsed="false">
      <c r="B97" s="358"/>
    </row>
    <row r="98" customFormat="false" ht="12.75" hidden="false" customHeight="false" outlineLevel="0" collapsed="false">
      <c r="B98" s="358"/>
    </row>
    <row r="99" customFormat="false" ht="12.75" hidden="false" customHeight="false" outlineLevel="0" collapsed="false">
      <c r="B99" s="358"/>
    </row>
    <row r="100" customFormat="false" ht="13.5" hidden="false" customHeight="false" outlineLevel="0" collapsed="false">
      <c r="B100" s="358"/>
    </row>
    <row r="101" customFormat="false" ht="12.75" hidden="false" customHeight="false" outlineLevel="0" collapsed="false">
      <c r="B101" s="353" t="s">
        <v>201</v>
      </c>
      <c r="C101" s="354" t="s">
        <v>202</v>
      </c>
      <c r="D101" s="353" t="s">
        <v>201</v>
      </c>
      <c r="E101" s="354" t="s">
        <v>202</v>
      </c>
      <c r="F101" s="353" t="s">
        <v>201</v>
      </c>
      <c r="G101" s="354" t="s">
        <v>202</v>
      </c>
    </row>
    <row r="102" customFormat="false" ht="12.75" hidden="false" customHeight="false" outlineLevel="0" collapsed="false">
      <c r="B102" s="350" t="s">
        <v>197</v>
      </c>
      <c r="C102" s="350" t="s">
        <v>197</v>
      </c>
      <c r="D102" s="350" t="s">
        <v>198</v>
      </c>
      <c r="E102" s="350" t="s">
        <v>198</v>
      </c>
      <c r="F102" s="350" t="s">
        <v>199</v>
      </c>
      <c r="G102" s="351" t="s">
        <v>199</v>
      </c>
    </row>
    <row r="103" customFormat="false" ht="12.75" hidden="false" customHeight="false" outlineLevel="0" collapsed="false">
      <c r="B103" s="358"/>
    </row>
    <row r="104" customFormat="false" ht="12.75" hidden="false" customHeight="false" outlineLevel="0" collapsed="false">
      <c r="A104" s="347" t="s">
        <v>205</v>
      </c>
      <c r="B104" s="358" t="n">
        <f aca="false">SUM({-32657;-31236;-29524;-28342;-27290;-19740;-11498;-8019;-5405;-3845;-1216;-410;-244;-94;-49;-29})</f>
        <v>-199598</v>
      </c>
      <c r="C104" s="358" t="n">
        <f aca="false">SUM({25655;22948;20892;19595;18711;14721;10009;7728;5827;4642;1907;853;570;344;185;108})</f>
        <v>154695</v>
      </c>
      <c r="D104" s="358" t="n">
        <f aca="false">SUM({-22710;-18540;-15520;-12906;-10757;-6981;-3688;-2492;-1607;-1188;-540;-233;-157;-89;-59;-18})</f>
        <v>-97485</v>
      </c>
      <c r="E104" s="358" t="n">
        <f aca="false">SUM({7985;7282;7011;6100;5006;3769;2480;2240;1731;1461;776;391;334;182;149;88})</f>
        <v>46985</v>
      </c>
      <c r="F104" s="358" t="n">
        <f aca="false">SUM({-32385;-30753;-29628;-27628;-25735;-18051;-10425;-7759;-5571;-4406;-1726;-664;-340;-177;-118;-71})</f>
        <v>-195437</v>
      </c>
      <c r="G104" s="358" t="n">
        <f aca="false">SUM({22156;20451;19624;18032;14825;9501;5550;3892;2805;2150;816;303;171;129;91;55})</f>
        <v>120551</v>
      </c>
    </row>
    <row r="105" customFormat="false" ht="12.75" hidden="false" customHeight="false" outlineLevel="0" collapsed="false">
      <c r="A105" s="347" t="s">
        <v>206</v>
      </c>
      <c r="B105" s="358" t="n">
        <f aca="false">SUM(B20:B104)</f>
        <v>-1365977</v>
      </c>
      <c r="C105" s="358" t="n">
        <f aca="false">SUM(C20:C104)</f>
        <v>1068457</v>
      </c>
      <c r="D105" s="358" t="n">
        <f aca="false">SUM(D20:D104)</f>
        <v>-843954</v>
      </c>
      <c r="E105" s="358" t="n">
        <f aca="false">SUM(E20:E104)</f>
        <v>270991</v>
      </c>
      <c r="F105" s="358" t="n">
        <f aca="false">SUM(F20:F104)</f>
        <v>-1244960</v>
      </c>
      <c r="G105" s="358" t="n">
        <f aca="false">SUM(G20:G104)</f>
        <v>788107</v>
      </c>
    </row>
    <row r="106" customFormat="false" ht="12.75" hidden="false" customHeight="false" outlineLevel="0" collapsed="false">
      <c r="B106" s="358"/>
    </row>
    <row r="107" customFormat="false" ht="12.75" hidden="false" customHeight="false" outlineLevel="0" collapsed="false">
      <c r="A107" s="347" t="s">
        <v>207</v>
      </c>
      <c r="B107" s="358" t="n">
        <f aca="false">B104/B105*100</f>
        <v>14.6121054746895</v>
      </c>
      <c r="C107" s="358" t="n">
        <f aca="false">C104/C105*100</f>
        <v>14.4783552356342</v>
      </c>
      <c r="D107" s="358" t="n">
        <f aca="false">D104/D105*100</f>
        <v>11.5509850062918</v>
      </c>
      <c r="E107" s="358" t="n">
        <f aca="false">E104/E105*100</f>
        <v>17.3382141842349</v>
      </c>
      <c r="F107" s="358" t="n">
        <f aca="false">F104/F105*100</f>
        <v>15.6982553656342</v>
      </c>
      <c r="G107" s="358" t="n">
        <f aca="false">G104/G105*100</f>
        <v>15.2962732217833</v>
      </c>
    </row>
    <row r="108" customFormat="false" ht="12.75" hidden="false" customHeight="false" outlineLevel="0" collapsed="false">
      <c r="B108" s="358"/>
    </row>
    <row r="109" customFormat="false" ht="12.75" hidden="false" customHeight="false" outlineLevel="0" collapsed="false">
      <c r="B109" s="358"/>
    </row>
    <row r="110" customFormat="false" ht="12.75" hidden="false" customHeight="false" outlineLevel="0" collapsed="false">
      <c r="B110" s="361" t="n">
        <f aca="false">SUM({-32657;-31236;-29524;-28342;-27290;-19740;-11498;-8019;-5405;-3845;-1216;-410;-244;-94;-49;-29})</f>
        <v>-199598</v>
      </c>
      <c r="C110" s="361"/>
      <c r="D110" s="361"/>
      <c r="E110" s="361"/>
      <c r="F110" s="361"/>
      <c r="G110" s="361"/>
    </row>
  </sheetData>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9.xml><?xml version="1.0" encoding="utf-8"?>
<worksheet xmlns="http://schemas.openxmlformats.org/spreadsheetml/2006/main" xmlns:r="http://schemas.openxmlformats.org/officeDocument/2006/relationships">
  <sheetPr filterMode="false">
    <pageSetUpPr fitToPage="false"/>
  </sheetPr>
  <dimension ref="A1:I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RowHeight="12.75" outlineLevelRow="0" outlineLevelCol="0"/>
  <cols>
    <col collapsed="false" customWidth="true" hidden="false" outlineLevel="0" max="1025" min="1" style="15" width="11.42"/>
  </cols>
  <sheetData>
    <row r="1" customFormat="false" ht="12.75" hidden="false" customHeight="false" outlineLevel="0" collapsed="false">
      <c r="A1" s="362" t="s">
        <v>208</v>
      </c>
      <c r="B1" s="362"/>
      <c r="C1" s="362"/>
      <c r="D1" s="362"/>
      <c r="E1" s="362"/>
      <c r="F1" s="362"/>
      <c r="G1" s="362"/>
      <c r="H1" s="362"/>
      <c r="I1" s="363"/>
    </row>
    <row r="3" customFormat="false" ht="12.75" hidden="false" customHeight="false" outlineLevel="0" collapsed="false">
      <c r="A3" s="364"/>
      <c r="B3" s="365" t="s">
        <v>209</v>
      </c>
      <c r="C3" s="365"/>
      <c r="D3" s="365"/>
      <c r="E3" s="365"/>
      <c r="F3" s="366" t="s">
        <v>210</v>
      </c>
      <c r="G3" s="366"/>
      <c r="H3" s="366"/>
      <c r="I3" s="366"/>
    </row>
    <row r="4" customFormat="false" ht="63.75" hidden="false" customHeight="false" outlineLevel="0" collapsed="false">
      <c r="A4" s="367"/>
      <c r="B4" s="368" t="s">
        <v>211</v>
      </c>
      <c r="C4" s="369" t="s">
        <v>212</v>
      </c>
      <c r="D4" s="368" t="s">
        <v>213</v>
      </c>
      <c r="E4" s="369" t="s">
        <v>214</v>
      </c>
      <c r="F4" s="368" t="s">
        <v>215</v>
      </c>
      <c r="G4" s="369" t="s">
        <v>216</v>
      </c>
      <c r="H4" s="368" t="s">
        <v>217</v>
      </c>
      <c r="I4" s="369" t="s">
        <v>218</v>
      </c>
    </row>
    <row r="5" customFormat="false" ht="12.75" hidden="false" customHeight="false" outlineLevel="0" collapsed="false">
      <c r="A5" s="370" t="s">
        <v>119</v>
      </c>
      <c r="B5" s="371" t="n">
        <v>36.343</v>
      </c>
      <c r="C5" s="372" t="n">
        <v>63.657</v>
      </c>
      <c r="D5" s="371" t="n">
        <v>13.499</v>
      </c>
      <c r="E5" s="372" t="n">
        <v>30.137</v>
      </c>
      <c r="F5" s="373" t="n">
        <v>-0.348999999999997</v>
      </c>
      <c r="G5" s="374" t="n">
        <v>0.348999999999997</v>
      </c>
      <c r="H5" s="373" t="n">
        <v>-0.222</v>
      </c>
      <c r="I5" s="374" t="n">
        <v>0.280999999999999</v>
      </c>
    </row>
    <row r="6" customFormat="false" ht="12.75" hidden="false" customHeight="false" outlineLevel="0" collapsed="false">
      <c r="A6" s="375" t="s">
        <v>191</v>
      </c>
      <c r="B6" s="371" t="n">
        <v>60.154</v>
      </c>
      <c r="C6" s="372" t="n">
        <v>39.846</v>
      </c>
      <c r="D6" s="371" t="n">
        <v>1.983</v>
      </c>
      <c r="E6" s="372" t="n">
        <v>46.084</v>
      </c>
      <c r="F6" s="371" t="n">
        <v>-0.367999999999995</v>
      </c>
      <c r="G6" s="372" t="n">
        <v>0.367999999999995</v>
      </c>
      <c r="H6" s="371" t="n">
        <v>0.028</v>
      </c>
      <c r="I6" s="372" t="n">
        <v>0.474000000000004</v>
      </c>
    </row>
    <row r="7" customFormat="false" ht="12.75" hidden="false" customHeight="false" outlineLevel="0" collapsed="false">
      <c r="A7" s="376" t="s">
        <v>120</v>
      </c>
      <c r="B7" s="371" t="n">
        <v>44.216</v>
      </c>
      <c r="C7" s="372" t="n">
        <v>55.784</v>
      </c>
      <c r="D7" s="371" t="n">
        <v>15.163</v>
      </c>
      <c r="E7" s="372" t="n">
        <v>29.269</v>
      </c>
      <c r="F7" s="371" t="n">
        <v>0.306000000000004</v>
      </c>
      <c r="G7" s="372" t="n">
        <v>-0.306000000000004</v>
      </c>
      <c r="H7" s="371" t="n">
        <v>-0.289999999999999</v>
      </c>
      <c r="I7" s="372" t="n">
        <v>0.777999999999999</v>
      </c>
    </row>
    <row r="8" customFormat="false" ht="12.75" hidden="false" customHeight="false" outlineLevel="0" collapsed="false">
      <c r="A8" s="376" t="s">
        <v>121</v>
      </c>
      <c r="B8" s="371" t="n">
        <v>36.909</v>
      </c>
      <c r="C8" s="372" t="n">
        <v>63.091</v>
      </c>
      <c r="D8" s="371" t="n">
        <v>14.768</v>
      </c>
      <c r="E8" s="372" t="n">
        <v>34.838</v>
      </c>
      <c r="F8" s="377" t="n">
        <v>-0.425000000000004</v>
      </c>
      <c r="G8" s="378" t="n">
        <v>0.425000000000004</v>
      </c>
      <c r="H8" s="377" t="n">
        <v>-0.077</v>
      </c>
      <c r="I8" s="378" t="n">
        <v>0.999000000000002</v>
      </c>
    </row>
    <row r="9" customFormat="false" ht="24" hidden="false" customHeight="true" outlineLevel="0" collapsed="false">
      <c r="A9" s="379" t="s">
        <v>192</v>
      </c>
      <c r="B9" s="380" t="n">
        <v>38.2</v>
      </c>
      <c r="C9" s="381" t="n">
        <v>61.8</v>
      </c>
      <c r="D9" s="380" t="n">
        <v>14.505</v>
      </c>
      <c r="E9" s="381" t="n">
        <v>32.077</v>
      </c>
      <c r="F9" s="380" t="n">
        <v>-0.276999999999994</v>
      </c>
      <c r="G9" s="381" t="n">
        <v>0.276999999999994</v>
      </c>
      <c r="H9" s="380" t="n">
        <v>-0.177999999999999</v>
      </c>
      <c r="I9" s="381" t="n">
        <v>0.722999999999999</v>
      </c>
    </row>
    <row r="10" customFormat="false" ht="10.5" hidden="false" customHeight="true" outlineLevel="0" collapsed="false">
      <c r="A10" s="382"/>
      <c r="B10" s="383"/>
      <c r="C10" s="383"/>
      <c r="D10" s="383"/>
      <c r="E10" s="383"/>
      <c r="F10" s="383"/>
      <c r="G10" s="383"/>
      <c r="H10" s="383"/>
      <c r="I10" s="383"/>
    </row>
    <row r="11" customFormat="false" ht="12.75" hidden="false" customHeight="false" outlineLevel="0" collapsed="false">
      <c r="A11" s="384" t="s">
        <v>24</v>
      </c>
    </row>
    <row r="12" customFormat="false" ht="24.75" hidden="false" customHeight="true" outlineLevel="0" collapsed="false">
      <c r="A12" s="222" t="s">
        <v>189</v>
      </c>
      <c r="B12" s="222"/>
      <c r="C12" s="222"/>
      <c r="D12" s="222"/>
      <c r="E12" s="222"/>
      <c r="F12" s="222"/>
      <c r="G12" s="222"/>
      <c r="H12" s="222"/>
    </row>
    <row r="17" customFormat="false" ht="12.75" hidden="false" customHeight="false" outlineLevel="0" collapsed="false">
      <c r="D17" s="15" t="s">
        <v>219</v>
      </c>
    </row>
  </sheetData>
  <mergeCells count="3">
    <mergeCell ref="B3:E3"/>
    <mergeCell ref="F3:I3"/>
    <mergeCell ref="A12:H12"/>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15" width="43.42"/>
    <col collapsed="false" customWidth="true" hidden="false" outlineLevel="0" max="2" min="2" style="15" width="11.42"/>
    <col collapsed="false" customWidth="true" hidden="false" outlineLevel="0" max="3" min="3" style="15" width="20.42"/>
    <col collapsed="false" customWidth="true" hidden="false" outlineLevel="0" max="1025" min="4" style="15" width="11.42"/>
  </cols>
  <sheetData>
    <row r="1" s="17" customFormat="true" ht="11.25" hidden="false" customHeight="false" outlineLevel="0" collapsed="false">
      <c r="A1" s="16" t="s">
        <v>4</v>
      </c>
    </row>
    <row r="3" customFormat="false" ht="12.75" hidden="false" customHeight="false" outlineLevel="0" collapsed="false">
      <c r="A3" s="18" t="s">
        <v>5</v>
      </c>
      <c r="B3" s="19" t="n">
        <v>20425.43</v>
      </c>
      <c r="C3" s="19" t="n">
        <f aca="false">(B3/$B$9)*100</f>
        <v>75.1108675580395</v>
      </c>
    </row>
    <row r="4" customFormat="false" ht="12.75" hidden="false" customHeight="false" outlineLevel="0" collapsed="false">
      <c r="A4" s="20" t="s">
        <v>6</v>
      </c>
      <c r="B4" s="19" t="n">
        <v>5448.321</v>
      </c>
      <c r="C4" s="19" t="n">
        <f aca="false">(B4/$B$9)*100</f>
        <v>20.0352265310784</v>
      </c>
    </row>
    <row r="5" customFormat="false" ht="12.75" hidden="false" customHeight="false" outlineLevel="0" collapsed="false">
      <c r="A5" s="18" t="s">
        <v>7</v>
      </c>
      <c r="B5" s="19" t="n">
        <v>192.33</v>
      </c>
      <c r="C5" s="19" t="n">
        <f aca="false">(B5/$B$9)*100</f>
        <v>0.707259193928243</v>
      </c>
    </row>
    <row r="6" customFormat="false" ht="12.75" hidden="false" customHeight="false" outlineLevel="0" collapsed="false">
      <c r="A6" s="21" t="s">
        <v>8</v>
      </c>
      <c r="B6" s="19" t="n">
        <v>179.803</v>
      </c>
      <c r="C6" s="19" t="n">
        <f aca="false">(B6/$B$9)*100</f>
        <v>0.661193390765246</v>
      </c>
    </row>
    <row r="7" customFormat="false" ht="12.75" hidden="false" customHeight="false" outlineLevel="0" collapsed="false">
      <c r="A7" s="18" t="s">
        <v>9</v>
      </c>
      <c r="B7" s="19" t="n">
        <v>362.76</v>
      </c>
      <c r="C7" s="19" t="n">
        <f aca="false">(B7/$B$9)*100</f>
        <v>1.33398505271881</v>
      </c>
    </row>
    <row r="8" customFormat="false" ht="12.75" hidden="false" customHeight="false" outlineLevel="0" collapsed="false">
      <c r="A8" s="18" t="s">
        <v>10</v>
      </c>
      <c r="B8" s="19" t="n">
        <v>585.064</v>
      </c>
      <c r="C8" s="19" t="n">
        <f aca="false">(B8/$B$9)*100</f>
        <v>2.15146827346973</v>
      </c>
    </row>
    <row r="9" customFormat="false" ht="12.75" hidden="false" customHeight="false" outlineLevel="0" collapsed="false">
      <c r="A9" s="22" t="s">
        <v>11</v>
      </c>
      <c r="B9" s="19" t="n">
        <v>27193.708</v>
      </c>
      <c r="C9" s="19" t="n">
        <f aca="false">(B9/$B$9)*100</f>
        <v>100</v>
      </c>
    </row>
    <row r="10" customFormat="false" ht="24.75" hidden="false" customHeight="true" outlineLevel="0" collapsed="false">
      <c r="A10" s="23" t="s">
        <v>12</v>
      </c>
      <c r="B10" s="23"/>
      <c r="C10" s="23"/>
      <c r="D10" s="23"/>
    </row>
    <row r="11" customFormat="false" ht="12.75" hidden="false" customHeight="true" outlineLevel="0" collapsed="false">
      <c r="A11" s="24" t="s">
        <v>13</v>
      </c>
      <c r="B11" s="24"/>
      <c r="C11" s="24"/>
      <c r="D11" s="25"/>
    </row>
    <row r="12" customFormat="false" ht="35.25" hidden="false" customHeight="true" outlineLevel="0" collapsed="false"/>
  </sheetData>
  <mergeCells count="2">
    <mergeCell ref="A10:D10"/>
    <mergeCell ref="A11:C1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J3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31" activeCellId="0" sqref="A31"/>
    </sheetView>
  </sheetViews>
  <sheetFormatPr defaultRowHeight="12.75" outlineLevelRow="0" outlineLevelCol="0"/>
  <cols>
    <col collapsed="false" customWidth="true" hidden="false" outlineLevel="0" max="1" min="1" style="0" width="10.58"/>
    <col collapsed="false" customWidth="true" hidden="false" outlineLevel="0" max="2" min="2" style="0" width="19.71"/>
    <col collapsed="false" customWidth="true" hidden="false" outlineLevel="0" max="3" min="3" style="0" width="12.29"/>
    <col collapsed="false" customWidth="true" hidden="false" outlineLevel="0" max="4" min="4" style="0" width="11.86"/>
    <col collapsed="false" customWidth="true" hidden="false" outlineLevel="0" max="6" min="5" style="0" width="14.57"/>
    <col collapsed="false" customWidth="true" hidden="false" outlineLevel="0" max="7" min="7" style="0" width="12.71"/>
    <col collapsed="false" customWidth="true" hidden="false" outlineLevel="0" max="8" min="8" style="0" width="17.29"/>
    <col collapsed="false" customWidth="true" hidden="false" outlineLevel="0" max="9" min="9" style="0" width="19"/>
    <col collapsed="false" customWidth="true" hidden="false" outlineLevel="0" max="10" min="10" style="0" width="20.71"/>
    <col collapsed="false" customWidth="true" hidden="false" outlineLevel="0" max="11" min="11" style="0" width="19"/>
    <col collapsed="false" customWidth="true" hidden="false" outlineLevel="0" max="12" min="12" style="0" width="20.71"/>
    <col collapsed="false" customWidth="true" hidden="false" outlineLevel="0" max="1025" min="13" style="0" width="10.58"/>
  </cols>
  <sheetData>
    <row r="1" customFormat="false" ht="15.75" hidden="false" customHeight="true" outlineLevel="0" collapsed="false">
      <c r="A1" s="385" t="s">
        <v>220</v>
      </c>
      <c r="B1" s="385"/>
      <c r="C1" s="385"/>
      <c r="D1" s="385"/>
      <c r="E1" s="385"/>
      <c r="F1" s="385"/>
      <c r="G1" s="385"/>
      <c r="H1" s="385"/>
      <c r="I1" s="385"/>
    </row>
    <row r="24" customFormat="false" ht="25.5" hidden="false" customHeight="true" outlineLevel="0" collapsed="false"/>
    <row r="31" customFormat="false" ht="12.75" hidden="false" customHeight="true" outlineLevel="0" collapsed="false">
      <c r="A31" s="386" t="s">
        <v>221</v>
      </c>
      <c r="B31" s="386"/>
      <c r="C31" s="386"/>
      <c r="D31" s="386"/>
      <c r="E31" s="386"/>
      <c r="F31" s="386"/>
      <c r="G31" s="386"/>
      <c r="H31" s="386"/>
    </row>
    <row r="32" customFormat="false" ht="12.75" hidden="false" customHeight="false" outlineLevel="0" collapsed="false">
      <c r="A32" s="387" t="s">
        <v>222</v>
      </c>
      <c r="B32" s="387"/>
      <c r="C32" s="387"/>
      <c r="D32" s="387"/>
      <c r="E32" s="387"/>
      <c r="F32" s="387"/>
      <c r="G32" s="387"/>
      <c r="H32" s="387"/>
      <c r="I32" s="387"/>
      <c r="J32" s="387"/>
    </row>
  </sheetData>
  <mergeCells count="3">
    <mergeCell ref="A1:I1"/>
    <mergeCell ref="A31:H31"/>
    <mergeCell ref="A32:J3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1.xml><?xml version="1.0" encoding="utf-8"?>
<worksheet xmlns="http://schemas.openxmlformats.org/spreadsheetml/2006/main" xmlns:r="http://schemas.openxmlformats.org/officeDocument/2006/relationships">
  <sheetPr filterMode="false">
    <pageSetUpPr fitToPage="false"/>
  </sheetPr>
  <dimension ref="A1:J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4" activeCellId="0" sqref="A14"/>
    </sheetView>
  </sheetViews>
  <sheetFormatPr defaultRowHeight="12.75" outlineLevelRow="0" outlineLevelCol="0"/>
  <cols>
    <col collapsed="false" customWidth="true" hidden="false" outlineLevel="0" max="1" min="1" style="0" width="10.58"/>
    <col collapsed="false" customWidth="true" hidden="false" outlineLevel="0" max="2" min="2" style="0" width="18.85"/>
    <col collapsed="false" customWidth="true" hidden="false" outlineLevel="0" max="1025" min="3" style="0" width="10.58"/>
  </cols>
  <sheetData>
    <row r="1" s="1" customFormat="true" ht="15.75" hidden="false" customHeight="true" outlineLevel="0" collapsed="false">
      <c r="A1" s="388" t="s">
        <v>220</v>
      </c>
      <c r="B1" s="388"/>
      <c r="C1" s="388"/>
      <c r="D1" s="388"/>
      <c r="E1" s="388"/>
      <c r="F1" s="388"/>
      <c r="G1" s="388"/>
      <c r="H1" s="388"/>
      <c r="I1" s="388"/>
    </row>
    <row r="2" customFormat="false" ht="15.75" hidden="false" customHeight="false" outlineLevel="0" collapsed="false">
      <c r="A2" s="389"/>
      <c r="B2" s="389"/>
      <c r="C2" s="389"/>
      <c r="D2" s="389"/>
      <c r="E2" s="389"/>
      <c r="F2" s="389"/>
      <c r="G2" s="389"/>
      <c r="H2" s="389"/>
      <c r="I2" s="389"/>
    </row>
    <row r="3" customFormat="false" ht="15.75" hidden="false" customHeight="false" outlineLevel="0" collapsed="false">
      <c r="A3" s="389"/>
      <c r="B3" s="389"/>
      <c r="C3" s="389"/>
      <c r="D3" s="389"/>
      <c r="E3" s="389"/>
      <c r="F3" s="389"/>
      <c r="G3" s="389"/>
      <c r="H3" s="389"/>
      <c r="I3" s="389"/>
    </row>
    <row r="4" customFormat="false" ht="12.75" hidden="false" customHeight="false" outlineLevel="0" collapsed="false">
      <c r="A4" s="390"/>
      <c r="B4" s="390"/>
      <c r="C4" s="391" t="s">
        <v>223</v>
      </c>
      <c r="D4" s="391" t="s">
        <v>224</v>
      </c>
    </row>
    <row r="5" customFormat="false" ht="12.75" hidden="false" customHeight="false" outlineLevel="0" collapsed="false">
      <c r="A5" s="392" t="s">
        <v>18</v>
      </c>
      <c r="B5" s="393"/>
      <c r="C5" s="394" t="n">
        <v>406.786</v>
      </c>
      <c r="D5" s="394" t="n">
        <v>390.934</v>
      </c>
    </row>
    <row r="6" customFormat="false" ht="12.75" hidden="false" customHeight="true" outlineLevel="0" collapsed="false">
      <c r="A6" s="395" t="s">
        <v>225</v>
      </c>
      <c r="B6" s="396" t="s">
        <v>37</v>
      </c>
      <c r="C6" s="397" t="n">
        <v>162.606</v>
      </c>
      <c r="D6" s="397" t="n">
        <v>170.523</v>
      </c>
    </row>
    <row r="7" customFormat="false" ht="12.75" hidden="false" customHeight="false" outlineLevel="0" collapsed="false">
      <c r="A7" s="395"/>
      <c r="B7" s="396" t="s">
        <v>38</v>
      </c>
      <c r="C7" s="398" t="n">
        <v>152.198</v>
      </c>
      <c r="D7" s="398" t="n">
        <v>137.523</v>
      </c>
    </row>
    <row r="8" customFormat="false" ht="12.75" hidden="false" customHeight="false" outlineLevel="0" collapsed="false">
      <c r="A8" s="395"/>
      <c r="B8" s="396" t="s">
        <v>39</v>
      </c>
      <c r="C8" s="394" t="n">
        <v>91.982</v>
      </c>
      <c r="D8" s="394" t="n">
        <v>82.888</v>
      </c>
    </row>
    <row r="9" customFormat="false" ht="12.75" hidden="false" customHeight="true" outlineLevel="0" collapsed="false">
      <c r="A9" s="399" t="s">
        <v>226</v>
      </c>
      <c r="B9" s="400" t="s">
        <v>106</v>
      </c>
      <c r="C9" s="397" t="n">
        <v>77.944</v>
      </c>
      <c r="D9" s="397" t="n">
        <v>151.473</v>
      </c>
    </row>
    <row r="10" customFormat="false" ht="12.75" hidden="false" customHeight="false" outlineLevel="0" collapsed="false">
      <c r="A10" s="399"/>
      <c r="B10" s="396" t="s">
        <v>107</v>
      </c>
      <c r="C10" s="398" t="n">
        <v>273.56</v>
      </c>
      <c r="D10" s="398" t="n">
        <v>181.355</v>
      </c>
    </row>
    <row r="11" customFormat="false" ht="12.75" hidden="false" customHeight="false" outlineLevel="0" collapsed="false">
      <c r="A11" s="399"/>
      <c r="B11" s="396" t="s">
        <v>127</v>
      </c>
      <c r="C11" s="398" t="n">
        <v>22.35</v>
      </c>
      <c r="D11" s="398" t="n">
        <v>26.634</v>
      </c>
    </row>
    <row r="12" customFormat="false" ht="25.5" hidden="false" customHeight="false" outlineLevel="0" collapsed="false">
      <c r="A12" s="399"/>
      <c r="B12" s="401" t="s">
        <v>227</v>
      </c>
      <c r="C12" s="394" t="n">
        <v>32.932</v>
      </c>
      <c r="D12" s="394" t="n">
        <v>31.472</v>
      </c>
    </row>
    <row r="14" customFormat="false" ht="12.75" hidden="false" customHeight="true" outlineLevel="0" collapsed="false">
      <c r="A14" s="386" t="s">
        <v>221</v>
      </c>
      <c r="B14" s="386"/>
      <c r="C14" s="386"/>
      <c r="D14" s="386"/>
      <c r="E14" s="386"/>
      <c r="F14" s="386"/>
      <c r="G14" s="386"/>
      <c r="H14" s="386"/>
    </row>
    <row r="15" customFormat="false" ht="12.75" hidden="false" customHeight="false" outlineLevel="0" collapsed="false">
      <c r="A15" s="387" t="s">
        <v>222</v>
      </c>
      <c r="B15" s="387"/>
      <c r="C15" s="387"/>
      <c r="D15" s="387"/>
      <c r="E15" s="387"/>
      <c r="F15" s="387"/>
      <c r="G15" s="387"/>
      <c r="H15" s="387"/>
      <c r="I15" s="387"/>
      <c r="J15" s="387"/>
    </row>
  </sheetData>
  <mergeCells count="5">
    <mergeCell ref="A1:I1"/>
    <mergeCell ref="A6:A8"/>
    <mergeCell ref="A9:A12"/>
    <mergeCell ref="A14:H14"/>
    <mergeCell ref="A15:J1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J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outlineLevelRow="0" outlineLevelCol="0"/>
  <cols>
    <col collapsed="false" customWidth="true" hidden="false" outlineLevel="0" max="1" min="1" style="0" width="5.7"/>
    <col collapsed="false" customWidth="true" hidden="false" outlineLevel="0" max="2" min="2" style="0" width="15.29"/>
    <col collapsed="false" customWidth="true" hidden="false" outlineLevel="0" max="3" min="3" style="0" width="12.29"/>
    <col collapsed="false" customWidth="true" hidden="false" outlineLevel="0" max="4" min="4" style="0" width="9.29"/>
    <col collapsed="false" customWidth="true" hidden="false" outlineLevel="0" max="5" min="5" style="0" width="10.58"/>
    <col collapsed="false" customWidth="true" hidden="false" outlineLevel="0" max="6" min="6" style="0" width="5.28"/>
    <col collapsed="false" customWidth="true" hidden="false" outlineLevel="0" max="7" min="7" style="0" width="14.7"/>
    <col collapsed="false" customWidth="true" hidden="false" outlineLevel="0" max="8" min="8" style="0" width="12.86"/>
    <col collapsed="false" customWidth="true" hidden="false" outlineLevel="0" max="9" min="9" style="0" width="9.29"/>
    <col collapsed="false" customWidth="true" hidden="false" outlineLevel="0" max="12" min="10" style="0" width="10.58"/>
    <col collapsed="false" customWidth="true" hidden="false" outlineLevel="0" max="14" min="13" style="0" width="8.86"/>
    <col collapsed="false" customWidth="true" hidden="false" outlineLevel="0" max="15" min="15" style="0" width="10.42"/>
    <col collapsed="false" customWidth="true" hidden="false" outlineLevel="0" max="17" min="16" style="0" width="8.86"/>
    <col collapsed="false" customWidth="true" hidden="false" outlineLevel="0" max="18" min="18" style="0" width="10.42"/>
    <col collapsed="false" customWidth="true" hidden="false" outlineLevel="0" max="1025" min="19" style="0" width="10.58"/>
  </cols>
  <sheetData>
    <row r="1" customFormat="false" ht="12.75" hidden="false" customHeight="false" outlineLevel="0" collapsed="false">
      <c r="A1" s="402" t="s">
        <v>228</v>
      </c>
    </row>
    <row r="2" customFormat="false" ht="12.75" hidden="false" customHeight="false" outlineLevel="0" collapsed="false">
      <c r="A2" s="402"/>
    </row>
    <row r="3" customFormat="false" ht="12.75" hidden="false" customHeight="false" outlineLevel="0" collapsed="false">
      <c r="A3" s="402"/>
    </row>
    <row r="4" customFormat="false" ht="12.75" hidden="false" customHeight="false" outlineLevel="0" collapsed="false">
      <c r="A4" s="402"/>
    </row>
    <row r="5" customFormat="false" ht="12.75" hidden="false" customHeight="false" outlineLevel="0" collapsed="false">
      <c r="A5" s="402"/>
    </row>
    <row r="6" customFormat="false" ht="12.75" hidden="false" customHeight="false" outlineLevel="0" collapsed="false">
      <c r="A6" s="402"/>
    </row>
    <row r="7" customFormat="false" ht="12.75" hidden="false" customHeight="false" outlineLevel="0" collapsed="false">
      <c r="A7" s="402"/>
    </row>
    <row r="8" customFormat="false" ht="12.75" hidden="false" customHeight="false" outlineLevel="0" collapsed="false">
      <c r="A8" s="402"/>
    </row>
    <row r="9" customFormat="false" ht="12.75" hidden="false" customHeight="false" outlineLevel="0" collapsed="false">
      <c r="A9" s="402"/>
    </row>
    <row r="10" customFormat="false" ht="12.75" hidden="false" customHeight="false" outlineLevel="0" collapsed="false">
      <c r="A10" s="402"/>
    </row>
    <row r="11" customFormat="false" ht="12.75" hidden="false" customHeight="false" outlineLevel="0" collapsed="false">
      <c r="A11" s="402"/>
    </row>
    <row r="12" customFormat="false" ht="12.75" hidden="false" customHeight="false" outlineLevel="0" collapsed="false">
      <c r="A12" s="402"/>
    </row>
    <row r="13" customFormat="false" ht="12.75" hidden="false" customHeight="false" outlineLevel="0" collapsed="false">
      <c r="A13" s="402"/>
    </row>
    <row r="14" customFormat="false" ht="12.75" hidden="false" customHeight="false" outlineLevel="0" collapsed="false">
      <c r="A14" s="402"/>
    </row>
    <row r="15" customFormat="false" ht="12.75" hidden="false" customHeight="false" outlineLevel="0" collapsed="false">
      <c r="A15" s="402"/>
    </row>
    <row r="16" customFormat="false" ht="12.75" hidden="false" customHeight="false" outlineLevel="0" collapsed="false">
      <c r="A16" s="402"/>
    </row>
    <row r="17" customFormat="false" ht="12.75" hidden="false" customHeight="false" outlineLevel="0" collapsed="false">
      <c r="A17" s="402"/>
    </row>
    <row r="18" customFormat="false" ht="12.75" hidden="false" customHeight="false" outlineLevel="0" collapsed="false">
      <c r="A18" s="402"/>
    </row>
    <row r="19" customFormat="false" ht="12.75" hidden="false" customHeight="false" outlineLevel="0" collapsed="false">
      <c r="A19" s="402"/>
    </row>
    <row r="20" customFormat="false" ht="12.75" hidden="false" customHeight="false" outlineLevel="0" collapsed="false">
      <c r="A20" s="402"/>
    </row>
    <row r="21" customFormat="false" ht="12.75" hidden="false" customHeight="false" outlineLevel="0" collapsed="false">
      <c r="A21" s="402"/>
    </row>
    <row r="22" customFormat="false" ht="12.75" hidden="false" customHeight="false" outlineLevel="0" collapsed="false">
      <c r="A22" s="402"/>
    </row>
    <row r="23" customFormat="false" ht="12.75" hidden="false" customHeight="false" outlineLevel="0" collapsed="false">
      <c r="A23" s="402"/>
    </row>
    <row r="24" customFormat="false" ht="12.75" hidden="false" customHeight="false" outlineLevel="0" collapsed="false">
      <c r="A24" s="402"/>
    </row>
    <row r="25" customFormat="false" ht="12.75" hidden="false" customHeight="false" outlineLevel="0" collapsed="false">
      <c r="A25" s="402"/>
    </row>
    <row r="26" customFormat="false" ht="12.75" hidden="false" customHeight="false" outlineLevel="0" collapsed="false">
      <c r="A26" s="403" t="s">
        <v>221</v>
      </c>
      <c r="B26" s="403"/>
      <c r="C26" s="403"/>
      <c r="D26" s="403"/>
      <c r="E26" s="403"/>
      <c r="F26" s="403"/>
      <c r="G26" s="403"/>
      <c r="H26" s="403"/>
      <c r="I26" s="403"/>
      <c r="J26" s="403"/>
    </row>
    <row r="27" customFormat="false" ht="12.75" hidden="false" customHeight="false" outlineLevel="0" collapsed="false">
      <c r="A27" s="403" t="s">
        <v>229</v>
      </c>
      <c r="B27" s="403"/>
      <c r="C27" s="403"/>
      <c r="D27" s="403"/>
      <c r="E27" s="403"/>
      <c r="F27" s="403"/>
      <c r="G27" s="403"/>
      <c r="H27" s="403"/>
      <c r="I27" s="403"/>
      <c r="J27" s="403"/>
    </row>
    <row r="28" customFormat="false" ht="12.75" hidden="false" customHeight="false" outlineLevel="0" collapsed="false">
      <c r="A28" s="387" t="s">
        <v>230</v>
      </c>
      <c r="B28" s="387"/>
      <c r="C28" s="387"/>
      <c r="D28" s="387"/>
      <c r="E28" s="387"/>
      <c r="F28" s="387"/>
      <c r="G28" s="387"/>
      <c r="H28" s="387"/>
      <c r="I28" s="387"/>
      <c r="J28" s="387"/>
    </row>
  </sheetData>
  <mergeCells count="3">
    <mergeCell ref="A26:J26"/>
    <mergeCell ref="A27:J27"/>
    <mergeCell ref="A28:J28"/>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3.xml><?xml version="1.0" encoding="utf-8"?>
<worksheet xmlns="http://schemas.openxmlformats.org/spreadsheetml/2006/main" xmlns:r="http://schemas.openxmlformats.org/officeDocument/2006/relationships">
  <sheetPr filterMode="false">
    <pageSetUpPr fitToPage="false"/>
  </sheetPr>
  <dimension ref="A1:J5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13" activeCellId="0" sqref="N13"/>
    </sheetView>
  </sheetViews>
  <sheetFormatPr defaultRowHeight="12.75" outlineLevelRow="0" outlineLevelCol="0"/>
  <cols>
    <col collapsed="false" customWidth="true" hidden="false" outlineLevel="0" max="1" min="1" style="0" width="10.58"/>
    <col collapsed="false" customWidth="true" hidden="false" outlineLevel="0" max="10" min="2" style="0" width="13.57"/>
    <col collapsed="false" customWidth="true" hidden="false" outlineLevel="0" max="1025" min="11" style="0" width="10.58"/>
  </cols>
  <sheetData>
    <row r="1" customFormat="false" ht="12.75" hidden="false" customHeight="true" outlineLevel="0" collapsed="false">
      <c r="A1" s="404"/>
      <c r="B1" s="405" t="s">
        <v>231</v>
      </c>
      <c r="C1" s="405"/>
      <c r="D1" s="405"/>
      <c r="E1" s="405"/>
      <c r="F1" s="405"/>
      <c r="G1" s="405" t="s">
        <v>232</v>
      </c>
      <c r="H1" s="405"/>
      <c r="I1" s="405"/>
      <c r="J1" s="405"/>
    </row>
    <row r="2" customFormat="false" ht="38.25" hidden="false" customHeight="false" outlineLevel="0" collapsed="false">
      <c r="A2" s="406" t="s">
        <v>233</v>
      </c>
      <c r="B2" s="407" t="s">
        <v>106</v>
      </c>
      <c r="C2" s="407" t="s">
        <v>107</v>
      </c>
      <c r="D2" s="407" t="s">
        <v>127</v>
      </c>
      <c r="E2" s="407" t="s">
        <v>227</v>
      </c>
      <c r="F2" s="406" t="s">
        <v>233</v>
      </c>
      <c r="G2" s="407" t="s">
        <v>106</v>
      </c>
      <c r="H2" s="407" t="s">
        <v>107</v>
      </c>
      <c r="I2" s="407" t="s">
        <v>127</v>
      </c>
      <c r="J2" s="407" t="s">
        <v>227</v>
      </c>
    </row>
    <row r="3" customFormat="false" ht="12.75" hidden="false" customHeight="false" outlineLevel="0" collapsed="false">
      <c r="A3" s="408" t="s">
        <v>234</v>
      </c>
      <c r="B3" s="409" t="n">
        <v>0.04</v>
      </c>
      <c r="C3" s="409" t="n">
        <v>1.15</v>
      </c>
      <c r="D3" s="409" t="n">
        <v>6.35</v>
      </c>
      <c r="E3" s="409" t="n">
        <v>6.32</v>
      </c>
      <c r="F3" s="410" t="s">
        <v>234</v>
      </c>
      <c r="G3" s="409" t="n">
        <v>0</v>
      </c>
      <c r="H3" s="409" t="n">
        <v>0.85</v>
      </c>
      <c r="I3" s="409" t="n">
        <v>0.74</v>
      </c>
      <c r="J3" s="409" t="n">
        <v>4.21</v>
      </c>
    </row>
    <row r="4" customFormat="false" ht="12.75" hidden="false" customHeight="false" outlineLevel="0" collapsed="false">
      <c r="A4" s="410" t="n">
        <v>19</v>
      </c>
      <c r="B4" s="409" t="n">
        <v>0.35</v>
      </c>
      <c r="C4" s="409" t="n">
        <v>2.65</v>
      </c>
      <c r="D4" s="409" t="n">
        <v>12.61</v>
      </c>
      <c r="E4" s="409" t="n">
        <v>2.66</v>
      </c>
      <c r="F4" s="410" t="n">
        <v>19</v>
      </c>
      <c r="G4" s="409" t="n">
        <v>0.01</v>
      </c>
      <c r="H4" s="409" t="n">
        <v>1.93</v>
      </c>
      <c r="I4" s="409" t="n">
        <v>1.83</v>
      </c>
      <c r="J4" s="409" t="n">
        <v>2.44</v>
      </c>
    </row>
    <row r="5" customFormat="false" ht="12.75" hidden="false" customHeight="false" outlineLevel="0" collapsed="false">
      <c r="A5" s="410" t="n">
        <v>20</v>
      </c>
      <c r="B5" s="409" t="n">
        <v>1.02</v>
      </c>
      <c r="C5" s="409" t="n">
        <v>3.56</v>
      </c>
      <c r="D5" s="409" t="n">
        <v>14.55</v>
      </c>
      <c r="E5" s="409" t="n">
        <v>2.45</v>
      </c>
      <c r="F5" s="410" t="n">
        <v>20</v>
      </c>
      <c r="G5" s="409" t="n">
        <v>0.06</v>
      </c>
      <c r="H5" s="409" t="n">
        <v>2.77</v>
      </c>
      <c r="I5" s="409" t="n">
        <v>3.11</v>
      </c>
      <c r="J5" s="409" t="n">
        <v>2.44</v>
      </c>
    </row>
    <row r="6" customFormat="false" ht="12.75" hidden="false" customHeight="false" outlineLevel="0" collapsed="false">
      <c r="A6" s="410" t="n">
        <v>21</v>
      </c>
      <c r="B6" s="409" t="n">
        <v>1.46</v>
      </c>
      <c r="C6" s="409" t="n">
        <v>4.57</v>
      </c>
      <c r="D6" s="409" t="n">
        <v>12.88</v>
      </c>
      <c r="E6" s="409" t="n">
        <v>2.32</v>
      </c>
      <c r="F6" s="410" t="n">
        <v>21</v>
      </c>
      <c r="G6" s="409" t="n">
        <v>0.12</v>
      </c>
      <c r="H6" s="409" t="n">
        <v>3.66</v>
      </c>
      <c r="I6" s="409" t="n">
        <v>3.68</v>
      </c>
      <c r="J6" s="409" t="n">
        <v>2.21</v>
      </c>
    </row>
    <row r="7" customFormat="false" ht="12.75" hidden="false" customHeight="false" outlineLevel="0" collapsed="false">
      <c r="A7" s="410" t="n">
        <v>22</v>
      </c>
      <c r="B7" s="409" t="n">
        <v>4.65</v>
      </c>
      <c r="C7" s="409" t="n">
        <v>5.53</v>
      </c>
      <c r="D7" s="409" t="n">
        <v>10.82</v>
      </c>
      <c r="E7" s="409" t="n">
        <v>3</v>
      </c>
      <c r="F7" s="410" t="n">
        <v>22</v>
      </c>
      <c r="G7" s="409" t="n">
        <v>0.22</v>
      </c>
      <c r="H7" s="409" t="n">
        <v>4.59</v>
      </c>
      <c r="I7" s="409" t="n">
        <v>4.53</v>
      </c>
      <c r="J7" s="409" t="n">
        <v>2.09</v>
      </c>
    </row>
    <row r="8" customFormat="false" ht="12.75" hidden="false" customHeight="false" outlineLevel="0" collapsed="false">
      <c r="A8" s="410" t="n">
        <v>23</v>
      </c>
      <c r="B8" s="409" t="n">
        <v>5.11</v>
      </c>
      <c r="C8" s="409" t="n">
        <v>6.26</v>
      </c>
      <c r="D8" s="409" t="n">
        <v>8.67</v>
      </c>
      <c r="E8" s="409" t="n">
        <v>4.15</v>
      </c>
      <c r="F8" s="410" t="n">
        <v>23</v>
      </c>
      <c r="G8" s="409" t="n">
        <v>0.38</v>
      </c>
      <c r="H8" s="409" t="n">
        <v>4.95</v>
      </c>
      <c r="I8" s="409" t="n">
        <v>5.64</v>
      </c>
      <c r="J8" s="409" t="n">
        <v>1.69</v>
      </c>
    </row>
    <row r="9" customFormat="false" ht="12.75" hidden="false" customHeight="false" outlineLevel="0" collapsed="false">
      <c r="A9" s="410" t="n">
        <v>24</v>
      </c>
      <c r="B9" s="409" t="n">
        <v>5.36</v>
      </c>
      <c r="C9" s="409" t="n">
        <v>6.24</v>
      </c>
      <c r="D9" s="409" t="n">
        <v>7</v>
      </c>
      <c r="E9" s="409" t="n">
        <v>9.69</v>
      </c>
      <c r="F9" s="410" t="n">
        <v>24</v>
      </c>
      <c r="G9" s="409" t="n">
        <v>0.64</v>
      </c>
      <c r="H9" s="409" t="n">
        <v>5.11</v>
      </c>
      <c r="I9" s="409" t="n">
        <v>5.27</v>
      </c>
      <c r="J9" s="409" t="n">
        <v>1.72</v>
      </c>
    </row>
    <row r="10" customFormat="false" ht="12.75" hidden="false" customHeight="false" outlineLevel="0" collapsed="false">
      <c r="A10" s="410" t="n">
        <v>25</v>
      </c>
      <c r="B10" s="409" t="n">
        <v>4.84</v>
      </c>
      <c r="C10" s="409" t="n">
        <v>5.54</v>
      </c>
      <c r="D10" s="409" t="n">
        <v>5.75</v>
      </c>
      <c r="E10" s="409" t="n">
        <v>11.9</v>
      </c>
      <c r="F10" s="410" t="n">
        <v>25</v>
      </c>
      <c r="G10" s="409" t="n">
        <v>0.79</v>
      </c>
      <c r="H10" s="409" t="n">
        <v>5.3</v>
      </c>
      <c r="I10" s="409" t="n">
        <v>5</v>
      </c>
      <c r="J10" s="409" t="n">
        <v>1.98</v>
      </c>
    </row>
    <row r="11" customFormat="false" ht="12.75" hidden="false" customHeight="false" outlineLevel="0" collapsed="false">
      <c r="A11" s="410" t="n">
        <v>26</v>
      </c>
      <c r="B11" s="409" t="n">
        <v>4.04</v>
      </c>
      <c r="C11" s="409" t="n">
        <v>4.73</v>
      </c>
      <c r="D11" s="409" t="n">
        <v>3.54</v>
      </c>
      <c r="E11" s="409" t="n">
        <v>5.91</v>
      </c>
      <c r="F11" s="410" t="n">
        <v>26</v>
      </c>
      <c r="G11" s="409" t="n">
        <v>0.98</v>
      </c>
      <c r="H11" s="409" t="n">
        <v>5.02</v>
      </c>
      <c r="I11" s="409" t="n">
        <v>4.09</v>
      </c>
      <c r="J11" s="409" t="n">
        <v>3.45</v>
      </c>
    </row>
    <row r="12" customFormat="false" ht="12.75" hidden="false" customHeight="false" outlineLevel="0" collapsed="false">
      <c r="A12" s="410" t="n">
        <v>27</v>
      </c>
      <c r="B12" s="409" t="n">
        <v>3.48</v>
      </c>
      <c r="C12" s="409" t="n">
        <v>4.21</v>
      </c>
      <c r="D12" s="409" t="n">
        <v>2.34</v>
      </c>
      <c r="E12" s="409" t="n">
        <v>3.18</v>
      </c>
      <c r="F12" s="410" t="n">
        <v>27</v>
      </c>
      <c r="G12" s="409" t="n">
        <v>1.07</v>
      </c>
      <c r="H12" s="409" t="n">
        <v>4.74</v>
      </c>
      <c r="I12" s="409" t="n">
        <v>3.47</v>
      </c>
      <c r="J12" s="409" t="n">
        <v>5.03</v>
      </c>
    </row>
    <row r="13" customFormat="false" ht="12.75" hidden="false" customHeight="false" outlineLevel="0" collapsed="false">
      <c r="A13" s="410" t="n">
        <v>28</v>
      </c>
      <c r="B13" s="409" t="n">
        <v>3.14</v>
      </c>
      <c r="C13" s="409" t="n">
        <v>3.74</v>
      </c>
      <c r="D13" s="409" t="n">
        <v>1.62</v>
      </c>
      <c r="E13" s="409" t="n">
        <v>2.8</v>
      </c>
      <c r="F13" s="410" t="n">
        <v>28</v>
      </c>
      <c r="G13" s="409" t="n">
        <v>1.19</v>
      </c>
      <c r="H13" s="409" t="n">
        <v>4.17</v>
      </c>
      <c r="I13" s="409" t="n">
        <v>3.38</v>
      </c>
      <c r="J13" s="409" t="n">
        <v>3.86</v>
      </c>
    </row>
    <row r="14" customFormat="false" ht="12.75" hidden="false" customHeight="false" outlineLevel="0" collapsed="false">
      <c r="A14" s="410" t="n">
        <v>29</v>
      </c>
      <c r="B14" s="409" t="n">
        <v>3.2</v>
      </c>
      <c r="C14" s="409" t="n">
        <v>3.35</v>
      </c>
      <c r="D14" s="409" t="n">
        <v>1.14</v>
      </c>
      <c r="E14" s="409" t="n">
        <v>2.84</v>
      </c>
      <c r="F14" s="410" t="n">
        <v>29</v>
      </c>
      <c r="G14" s="409" t="n">
        <v>1.26</v>
      </c>
      <c r="H14" s="409" t="n">
        <v>3.59</v>
      </c>
      <c r="I14" s="409" t="n">
        <v>3.19</v>
      </c>
      <c r="J14" s="409" t="n">
        <v>2.81</v>
      </c>
    </row>
    <row r="15" customFormat="false" ht="12.75" hidden="false" customHeight="false" outlineLevel="0" collapsed="false">
      <c r="A15" s="410" t="n">
        <v>30</v>
      </c>
      <c r="B15" s="409" t="n">
        <v>3.14</v>
      </c>
      <c r="C15" s="409" t="n">
        <v>3</v>
      </c>
      <c r="D15" s="409" t="n">
        <v>0.93</v>
      </c>
      <c r="E15" s="409" t="n">
        <v>2.6</v>
      </c>
      <c r="F15" s="410" t="n">
        <v>30</v>
      </c>
      <c r="G15" s="409" t="n">
        <v>1.29</v>
      </c>
      <c r="H15" s="409" t="n">
        <v>3.1</v>
      </c>
      <c r="I15" s="409" t="n">
        <v>2.95</v>
      </c>
      <c r="J15" s="409" t="n">
        <v>2.4</v>
      </c>
    </row>
    <row r="16" customFormat="false" ht="12.75" hidden="false" customHeight="false" outlineLevel="0" collapsed="false">
      <c r="A16" s="410" t="n">
        <v>31</v>
      </c>
      <c r="B16" s="409" t="n">
        <v>3.2</v>
      </c>
      <c r="C16" s="409" t="n">
        <v>2.7</v>
      </c>
      <c r="D16" s="409" t="n">
        <v>0.95</v>
      </c>
      <c r="E16" s="409" t="n">
        <v>2.46</v>
      </c>
      <c r="F16" s="410" t="n">
        <v>31</v>
      </c>
      <c r="G16" s="409" t="n">
        <v>1.42</v>
      </c>
      <c r="H16" s="409" t="n">
        <v>2.84</v>
      </c>
      <c r="I16" s="409" t="n">
        <v>2.56</v>
      </c>
      <c r="J16" s="409" t="n">
        <v>2.15</v>
      </c>
    </row>
    <row r="17" customFormat="false" ht="12.75" hidden="false" customHeight="false" outlineLevel="0" collapsed="false">
      <c r="A17" s="410" t="n">
        <v>32</v>
      </c>
      <c r="B17" s="409" t="n">
        <v>3.27</v>
      </c>
      <c r="C17" s="409" t="n">
        <v>2.6</v>
      </c>
      <c r="D17" s="409" t="n">
        <v>0.72</v>
      </c>
      <c r="E17" s="409" t="n">
        <v>2.34</v>
      </c>
      <c r="F17" s="410" t="n">
        <v>32</v>
      </c>
      <c r="G17" s="409" t="n">
        <v>1.38</v>
      </c>
      <c r="H17" s="409" t="n">
        <v>2.66</v>
      </c>
      <c r="I17" s="409" t="n">
        <v>2.02</v>
      </c>
      <c r="J17" s="409" t="n">
        <v>2.05</v>
      </c>
    </row>
    <row r="18" customFormat="false" ht="12.75" hidden="false" customHeight="false" outlineLevel="0" collapsed="false">
      <c r="A18" s="410" t="n">
        <v>33</v>
      </c>
      <c r="B18" s="409" t="n">
        <v>3.36</v>
      </c>
      <c r="C18" s="409" t="n">
        <v>2.41</v>
      </c>
      <c r="D18" s="409" t="n">
        <v>0.78</v>
      </c>
      <c r="E18" s="409" t="n">
        <v>2.2</v>
      </c>
      <c r="F18" s="410" t="n">
        <v>33</v>
      </c>
      <c r="G18" s="409" t="n">
        <v>1.44</v>
      </c>
      <c r="H18" s="409" t="n">
        <v>2.42</v>
      </c>
      <c r="I18" s="409" t="n">
        <v>2</v>
      </c>
      <c r="J18" s="409" t="n">
        <v>1.98</v>
      </c>
    </row>
    <row r="19" customFormat="false" ht="12.75" hidden="false" customHeight="false" outlineLevel="0" collapsed="false">
      <c r="A19" s="410" t="n">
        <v>34</v>
      </c>
      <c r="B19" s="409" t="n">
        <v>3.29</v>
      </c>
      <c r="C19" s="409" t="n">
        <v>2.32</v>
      </c>
      <c r="D19" s="409" t="n">
        <v>0.77</v>
      </c>
      <c r="E19" s="409" t="n">
        <v>1.98</v>
      </c>
      <c r="F19" s="410" t="n">
        <v>34</v>
      </c>
      <c r="G19" s="409" t="n">
        <v>1.41</v>
      </c>
      <c r="H19" s="409" t="n">
        <v>2.13</v>
      </c>
      <c r="I19" s="409" t="n">
        <v>1.71</v>
      </c>
      <c r="J19" s="409" t="n">
        <v>1.73</v>
      </c>
    </row>
    <row r="20" customFormat="false" ht="12.75" hidden="false" customHeight="false" outlineLevel="0" collapsed="false">
      <c r="A20" s="410" t="n">
        <v>35</v>
      </c>
      <c r="B20" s="409" t="n">
        <v>3.11</v>
      </c>
      <c r="C20" s="409" t="n">
        <v>2.12</v>
      </c>
      <c r="D20" s="409" t="n">
        <v>0.72</v>
      </c>
      <c r="E20" s="409" t="n">
        <v>1.92</v>
      </c>
      <c r="F20" s="410" t="n">
        <v>35</v>
      </c>
      <c r="G20" s="409" t="n">
        <v>1.36</v>
      </c>
      <c r="H20" s="409" t="n">
        <v>1.89</v>
      </c>
      <c r="I20" s="409" t="n">
        <v>2.05</v>
      </c>
      <c r="J20" s="409" t="n">
        <v>1.43</v>
      </c>
    </row>
    <row r="21" customFormat="false" ht="12.75" hidden="false" customHeight="false" outlineLevel="0" collapsed="false">
      <c r="A21" s="410" t="n">
        <v>36</v>
      </c>
      <c r="B21" s="409" t="n">
        <v>2.97</v>
      </c>
      <c r="C21" s="409" t="n">
        <v>1.99</v>
      </c>
      <c r="D21" s="409" t="n">
        <v>0.68</v>
      </c>
      <c r="E21" s="409" t="n">
        <v>1.73</v>
      </c>
      <c r="F21" s="410" t="n">
        <v>36</v>
      </c>
      <c r="G21" s="409" t="n">
        <v>1.35</v>
      </c>
      <c r="H21" s="409" t="n">
        <v>1.83</v>
      </c>
      <c r="I21" s="409" t="n">
        <v>2.39</v>
      </c>
      <c r="J21" s="409" t="n">
        <v>1.15</v>
      </c>
    </row>
    <row r="22" customFormat="false" ht="12.75" hidden="false" customHeight="false" outlineLevel="0" collapsed="false">
      <c r="A22" s="410" t="n">
        <v>37</v>
      </c>
      <c r="B22" s="409" t="n">
        <v>2.88</v>
      </c>
      <c r="C22" s="409" t="n">
        <v>1.98</v>
      </c>
      <c r="D22" s="409" t="n">
        <v>0.63</v>
      </c>
      <c r="E22" s="409" t="n">
        <v>1.66</v>
      </c>
      <c r="F22" s="410" t="n">
        <v>37</v>
      </c>
      <c r="G22" s="409" t="n">
        <v>1.24</v>
      </c>
      <c r="H22" s="409" t="n">
        <v>1.64</v>
      </c>
      <c r="I22" s="409" t="n">
        <v>2.34</v>
      </c>
      <c r="J22" s="409" t="n">
        <v>1.22</v>
      </c>
    </row>
    <row r="23" customFormat="false" ht="12.75" hidden="false" customHeight="false" outlineLevel="0" collapsed="false">
      <c r="A23" s="410" t="n">
        <v>38</v>
      </c>
      <c r="B23" s="409" t="n">
        <v>2.69</v>
      </c>
      <c r="C23" s="409" t="n">
        <v>1.82</v>
      </c>
      <c r="D23" s="409" t="n">
        <v>0.46</v>
      </c>
      <c r="E23" s="409" t="n">
        <v>1.64</v>
      </c>
      <c r="F23" s="410" t="n">
        <v>38</v>
      </c>
      <c r="G23" s="409" t="n">
        <v>1.12</v>
      </c>
      <c r="H23" s="409" t="n">
        <v>1.66</v>
      </c>
      <c r="I23" s="409" t="n">
        <v>2.23</v>
      </c>
      <c r="J23" s="409" t="n">
        <v>1.11</v>
      </c>
    </row>
    <row r="24" customFormat="false" ht="12.75" hidden="false" customHeight="false" outlineLevel="0" collapsed="false">
      <c r="A24" s="410" t="n">
        <v>39</v>
      </c>
      <c r="B24" s="409" t="n">
        <v>2.6</v>
      </c>
      <c r="C24" s="409" t="n">
        <v>1.86</v>
      </c>
      <c r="D24" s="409" t="n">
        <v>0.64</v>
      </c>
      <c r="E24" s="409" t="n">
        <v>1.51</v>
      </c>
      <c r="F24" s="410" t="n">
        <v>39</v>
      </c>
      <c r="G24" s="409" t="n">
        <v>1.2</v>
      </c>
      <c r="H24" s="409" t="n">
        <v>1.63</v>
      </c>
      <c r="I24" s="409" t="n">
        <v>2.28</v>
      </c>
      <c r="J24" s="409" t="n">
        <v>1.17</v>
      </c>
    </row>
    <row r="25" customFormat="false" ht="12.75" hidden="false" customHeight="false" outlineLevel="0" collapsed="false">
      <c r="A25" s="410" t="n">
        <v>40</v>
      </c>
      <c r="B25" s="409" t="n">
        <v>2.64</v>
      </c>
      <c r="C25" s="409" t="n">
        <v>1.84</v>
      </c>
      <c r="D25" s="409" t="n">
        <v>0.52</v>
      </c>
      <c r="E25" s="409" t="n">
        <v>1.54</v>
      </c>
      <c r="F25" s="410" t="n">
        <v>40</v>
      </c>
      <c r="G25" s="409" t="n">
        <v>1.18</v>
      </c>
      <c r="H25" s="409" t="n">
        <v>1.7</v>
      </c>
      <c r="I25" s="409" t="n">
        <v>2.25</v>
      </c>
      <c r="J25" s="409" t="n">
        <v>1.07</v>
      </c>
    </row>
    <row r="26" customFormat="false" ht="12.75" hidden="false" customHeight="false" outlineLevel="0" collapsed="false">
      <c r="A26" s="410" t="n">
        <v>41</v>
      </c>
      <c r="B26" s="409" t="n">
        <v>2.67</v>
      </c>
      <c r="C26" s="409" t="n">
        <v>1.87</v>
      </c>
      <c r="D26" s="409" t="n">
        <v>0.52</v>
      </c>
      <c r="E26" s="409" t="n">
        <v>1.55</v>
      </c>
      <c r="F26" s="410" t="n">
        <v>41</v>
      </c>
      <c r="G26" s="409" t="n">
        <v>1.18</v>
      </c>
      <c r="H26" s="409" t="n">
        <v>1.61</v>
      </c>
      <c r="I26" s="409" t="n">
        <v>1.81</v>
      </c>
      <c r="J26" s="409" t="n">
        <v>1.12</v>
      </c>
    </row>
    <row r="27" customFormat="false" ht="12.75" hidden="false" customHeight="false" outlineLevel="0" collapsed="false">
      <c r="A27" s="410" t="n">
        <v>42</v>
      </c>
      <c r="B27" s="409" t="n">
        <v>2.42</v>
      </c>
      <c r="C27" s="409" t="n">
        <v>1.81</v>
      </c>
      <c r="D27" s="409" t="n">
        <v>0.51</v>
      </c>
      <c r="E27" s="409" t="n">
        <v>1.35</v>
      </c>
      <c r="F27" s="410" t="n">
        <v>42</v>
      </c>
      <c r="G27" s="409" t="n">
        <v>1.06</v>
      </c>
      <c r="H27" s="409" t="n">
        <v>1.5</v>
      </c>
      <c r="I27" s="409" t="n">
        <v>1.78</v>
      </c>
      <c r="J27" s="409" t="n">
        <v>1.02</v>
      </c>
    </row>
    <row r="28" customFormat="false" ht="12.75" hidden="false" customHeight="false" outlineLevel="0" collapsed="false">
      <c r="A28" s="410" t="n">
        <v>43</v>
      </c>
      <c r="B28" s="409" t="n">
        <v>2.26</v>
      </c>
      <c r="C28" s="409" t="n">
        <v>1.71</v>
      </c>
      <c r="D28" s="409" t="n">
        <v>0.48</v>
      </c>
      <c r="E28" s="409" t="n">
        <v>1.42</v>
      </c>
      <c r="F28" s="410" t="n">
        <v>43</v>
      </c>
      <c r="G28" s="409" t="n">
        <v>1.02</v>
      </c>
      <c r="H28" s="409" t="n">
        <v>1.46</v>
      </c>
      <c r="I28" s="409" t="n">
        <v>1.74</v>
      </c>
      <c r="J28" s="409" t="n">
        <v>1.02</v>
      </c>
    </row>
    <row r="29" customFormat="false" ht="12.75" hidden="false" customHeight="false" outlineLevel="0" collapsed="false">
      <c r="A29" s="410" t="n">
        <v>44</v>
      </c>
      <c r="B29" s="409" t="n">
        <v>2.04</v>
      </c>
      <c r="C29" s="409" t="n">
        <v>1.67</v>
      </c>
      <c r="D29" s="409" t="n">
        <v>0.44</v>
      </c>
      <c r="E29" s="409" t="n">
        <v>1.35</v>
      </c>
      <c r="F29" s="410" t="n">
        <v>44</v>
      </c>
      <c r="G29" s="409" t="n">
        <v>1.02</v>
      </c>
      <c r="H29" s="409" t="n">
        <v>1.44</v>
      </c>
      <c r="I29" s="409" t="n">
        <v>1.42</v>
      </c>
      <c r="J29" s="409" t="n">
        <v>1.02</v>
      </c>
    </row>
    <row r="30" customFormat="false" ht="12.75" hidden="false" customHeight="false" outlineLevel="0" collapsed="false">
      <c r="A30" s="410" t="n">
        <v>45</v>
      </c>
      <c r="B30" s="409" t="n">
        <v>1.79</v>
      </c>
      <c r="C30" s="409" t="n">
        <v>1.52</v>
      </c>
      <c r="D30" s="409" t="n">
        <v>0.34</v>
      </c>
      <c r="E30" s="409" t="n">
        <v>1.19</v>
      </c>
      <c r="F30" s="410" t="n">
        <v>45</v>
      </c>
      <c r="G30" s="409" t="n">
        <v>0.93</v>
      </c>
      <c r="H30" s="409" t="n">
        <v>1.32</v>
      </c>
      <c r="I30" s="409" t="n">
        <v>1.57</v>
      </c>
      <c r="J30" s="409" t="n">
        <v>0.89</v>
      </c>
    </row>
    <row r="31" customFormat="false" ht="12.75" hidden="false" customHeight="false" outlineLevel="0" collapsed="false">
      <c r="A31" s="410" t="n">
        <v>46</v>
      </c>
      <c r="B31" s="409" t="n">
        <v>1.62</v>
      </c>
      <c r="C31" s="409" t="n">
        <v>1.46</v>
      </c>
      <c r="D31" s="409" t="n">
        <v>0.26</v>
      </c>
      <c r="E31" s="409" t="n">
        <v>1.21</v>
      </c>
      <c r="F31" s="410" t="n">
        <v>46</v>
      </c>
      <c r="G31" s="409" t="n">
        <v>0.94</v>
      </c>
      <c r="H31" s="409" t="n">
        <v>1.24</v>
      </c>
      <c r="I31" s="409" t="n">
        <v>1.33</v>
      </c>
      <c r="J31" s="409" t="n">
        <v>0.89</v>
      </c>
    </row>
    <row r="32" customFormat="false" ht="12.75" hidden="false" customHeight="false" outlineLevel="0" collapsed="false">
      <c r="A32" s="410" t="n">
        <v>47</v>
      </c>
      <c r="B32" s="409" t="n">
        <v>1.55</v>
      </c>
      <c r="C32" s="409" t="n">
        <v>1.34</v>
      </c>
      <c r="D32" s="409" t="n">
        <v>0.32</v>
      </c>
      <c r="E32" s="409" t="n">
        <v>1.14</v>
      </c>
      <c r="F32" s="410" t="n">
        <v>47</v>
      </c>
      <c r="G32" s="409" t="n">
        <v>1</v>
      </c>
      <c r="H32" s="409" t="n">
        <v>1.26</v>
      </c>
      <c r="I32" s="409" t="n">
        <v>1.46</v>
      </c>
      <c r="J32" s="409" t="n">
        <v>0.84</v>
      </c>
    </row>
    <row r="33" customFormat="false" ht="12.75" hidden="false" customHeight="false" outlineLevel="0" collapsed="false">
      <c r="A33" s="410" t="n">
        <v>48</v>
      </c>
      <c r="B33" s="409" t="n">
        <v>1.42</v>
      </c>
      <c r="C33" s="409" t="n">
        <v>1.32</v>
      </c>
      <c r="D33" s="409" t="n">
        <v>0.21</v>
      </c>
      <c r="E33" s="409" t="n">
        <v>1.06</v>
      </c>
      <c r="F33" s="410" t="n">
        <v>48</v>
      </c>
      <c r="G33" s="409" t="n">
        <v>1.01</v>
      </c>
      <c r="H33" s="409" t="n">
        <v>1.22</v>
      </c>
      <c r="I33" s="409" t="n">
        <v>1.39</v>
      </c>
      <c r="J33" s="409" t="n">
        <v>0.83</v>
      </c>
    </row>
    <row r="34" customFormat="false" ht="12.75" hidden="false" customHeight="false" outlineLevel="0" collapsed="false">
      <c r="A34" s="410" t="n">
        <v>49</v>
      </c>
      <c r="B34" s="409" t="n">
        <v>1.42</v>
      </c>
      <c r="C34" s="409" t="n">
        <v>1.25</v>
      </c>
      <c r="D34" s="409" t="n">
        <v>0.25</v>
      </c>
      <c r="E34" s="409" t="n">
        <v>1.01</v>
      </c>
      <c r="F34" s="410" t="n">
        <v>49</v>
      </c>
      <c r="G34" s="409" t="n">
        <v>1.06</v>
      </c>
      <c r="H34" s="409" t="n">
        <v>1.22</v>
      </c>
      <c r="I34" s="409" t="n">
        <v>1.75</v>
      </c>
      <c r="J34" s="409" t="n">
        <v>0.9</v>
      </c>
    </row>
    <row r="35" customFormat="false" ht="12.75" hidden="false" customHeight="false" outlineLevel="0" collapsed="false">
      <c r="A35" s="410" t="n">
        <v>50</v>
      </c>
      <c r="B35" s="409" t="n">
        <v>1.4</v>
      </c>
      <c r="C35" s="409" t="n">
        <v>1.16</v>
      </c>
      <c r="D35" s="409" t="n">
        <v>0.22</v>
      </c>
      <c r="E35" s="409" t="n">
        <v>1.03</v>
      </c>
      <c r="F35" s="410" t="n">
        <v>50</v>
      </c>
      <c r="G35" s="409" t="n">
        <v>1.01</v>
      </c>
      <c r="H35" s="409" t="n">
        <v>1.18</v>
      </c>
      <c r="I35" s="409" t="n">
        <v>1.82</v>
      </c>
      <c r="J35" s="409" t="n">
        <v>1.03</v>
      </c>
    </row>
    <row r="36" customFormat="false" ht="12.75" hidden="false" customHeight="false" outlineLevel="0" collapsed="false">
      <c r="A36" s="410" t="n">
        <v>51</v>
      </c>
      <c r="B36" s="409" t="n">
        <v>1.32</v>
      </c>
      <c r="C36" s="409" t="n">
        <v>1.02</v>
      </c>
      <c r="D36" s="409" t="n">
        <v>0.24</v>
      </c>
      <c r="E36" s="409" t="n">
        <v>0.94</v>
      </c>
      <c r="F36" s="410" t="n">
        <v>51</v>
      </c>
      <c r="G36" s="409" t="n">
        <v>1.1</v>
      </c>
      <c r="H36" s="409" t="n">
        <v>1.02</v>
      </c>
      <c r="I36" s="409" t="n">
        <v>1.76</v>
      </c>
      <c r="J36" s="409" t="n">
        <v>1.04</v>
      </c>
    </row>
    <row r="37" customFormat="false" ht="12.75" hidden="false" customHeight="false" outlineLevel="0" collapsed="false">
      <c r="A37" s="410" t="n">
        <v>52</v>
      </c>
      <c r="B37" s="409" t="n">
        <v>1.23</v>
      </c>
      <c r="C37" s="409" t="n">
        <v>0.92</v>
      </c>
      <c r="D37" s="409" t="n">
        <v>0.29</v>
      </c>
      <c r="E37" s="409" t="n">
        <v>0.8</v>
      </c>
      <c r="F37" s="410" t="n">
        <v>52</v>
      </c>
      <c r="G37" s="409" t="n">
        <v>1.26</v>
      </c>
      <c r="H37" s="409" t="n">
        <v>1.02</v>
      </c>
      <c r="I37" s="409" t="n">
        <v>1.87</v>
      </c>
      <c r="J37" s="409" t="n">
        <v>1.03</v>
      </c>
    </row>
    <row r="38" customFormat="false" ht="12.75" hidden="false" customHeight="false" outlineLevel="0" collapsed="false">
      <c r="A38" s="410" t="n">
        <v>53</v>
      </c>
      <c r="B38" s="409" t="n">
        <v>1.18</v>
      </c>
      <c r="C38" s="409" t="n">
        <v>0.89</v>
      </c>
      <c r="D38" s="409" t="n">
        <v>0.26</v>
      </c>
      <c r="E38" s="409" t="n">
        <v>0.78</v>
      </c>
      <c r="F38" s="410" t="n">
        <v>53</v>
      </c>
      <c r="G38" s="409" t="n">
        <v>1.4</v>
      </c>
      <c r="H38" s="409" t="n">
        <v>0.97</v>
      </c>
      <c r="I38" s="409" t="n">
        <v>1.89</v>
      </c>
      <c r="J38" s="409" t="n">
        <v>1.39</v>
      </c>
    </row>
    <row r="39" customFormat="false" ht="12.75" hidden="false" customHeight="false" outlineLevel="0" collapsed="false">
      <c r="A39" s="410" t="n">
        <v>54</v>
      </c>
      <c r="B39" s="409" t="n">
        <v>1.13</v>
      </c>
      <c r="C39" s="409" t="n">
        <v>0.84</v>
      </c>
      <c r="D39" s="409" t="n">
        <v>0.17</v>
      </c>
      <c r="E39" s="409" t="n">
        <v>0.88</v>
      </c>
      <c r="F39" s="410" t="n">
        <v>54</v>
      </c>
      <c r="G39" s="409" t="n">
        <v>1.97</v>
      </c>
      <c r="H39" s="409" t="n">
        <v>0.95</v>
      </c>
      <c r="I39" s="409" t="n">
        <v>1.93</v>
      </c>
      <c r="J39" s="409" t="n">
        <v>1.33</v>
      </c>
    </row>
    <row r="40" customFormat="false" ht="12.75" hidden="false" customHeight="false" outlineLevel="0" collapsed="false">
      <c r="A40" s="410" t="n">
        <v>55</v>
      </c>
      <c r="B40" s="409" t="n">
        <v>1.14</v>
      </c>
      <c r="C40" s="409" t="n">
        <v>0.74</v>
      </c>
      <c r="D40" s="409" t="n">
        <v>0.13</v>
      </c>
      <c r="E40" s="409" t="n">
        <v>0.72</v>
      </c>
      <c r="F40" s="410" t="n">
        <v>55</v>
      </c>
      <c r="G40" s="409" t="n">
        <v>3.8</v>
      </c>
      <c r="H40" s="409" t="n">
        <v>0.89</v>
      </c>
      <c r="I40" s="409" t="n">
        <v>1.57</v>
      </c>
      <c r="J40" s="409" t="n">
        <v>1.47</v>
      </c>
    </row>
    <row r="41" customFormat="false" ht="12.75" hidden="false" customHeight="false" outlineLevel="0" collapsed="false">
      <c r="A41" s="410" t="n">
        <v>56</v>
      </c>
      <c r="B41" s="409" t="n">
        <v>0.98</v>
      </c>
      <c r="C41" s="409" t="n">
        <v>0.69</v>
      </c>
      <c r="D41" s="409" t="n">
        <v>0.16</v>
      </c>
      <c r="E41" s="409" t="n">
        <v>0.67</v>
      </c>
      <c r="F41" s="410" t="n">
        <v>56</v>
      </c>
      <c r="G41" s="409" t="n">
        <v>4.01</v>
      </c>
      <c r="H41" s="409" t="n">
        <v>0.85</v>
      </c>
      <c r="I41" s="409" t="n">
        <v>3.23</v>
      </c>
      <c r="J41" s="409" t="n">
        <v>1.92</v>
      </c>
    </row>
    <row r="42" customFormat="false" ht="12.75" hidden="false" customHeight="false" outlineLevel="0" collapsed="false">
      <c r="A42" s="410" t="n">
        <v>57</v>
      </c>
      <c r="B42" s="409" t="n">
        <v>1.13</v>
      </c>
      <c r="C42" s="409" t="n">
        <v>0.65</v>
      </c>
      <c r="D42" s="409" t="n">
        <v>0.07</v>
      </c>
      <c r="E42" s="409" t="n">
        <v>0.67</v>
      </c>
      <c r="F42" s="410" t="n">
        <v>57</v>
      </c>
      <c r="G42" s="409" t="n">
        <v>3.62</v>
      </c>
      <c r="H42" s="409" t="n">
        <v>0.89</v>
      </c>
      <c r="I42" s="409" t="n">
        <v>2.22</v>
      </c>
      <c r="J42" s="409" t="n">
        <v>2.19</v>
      </c>
    </row>
    <row r="43" customFormat="false" ht="12.75" hidden="false" customHeight="false" outlineLevel="0" collapsed="false">
      <c r="A43" s="410" t="n">
        <v>58</v>
      </c>
      <c r="B43" s="409" t="n">
        <v>0.77</v>
      </c>
      <c r="C43" s="409" t="n">
        <v>0.59</v>
      </c>
      <c r="D43" s="409" t="n">
        <v>0.02</v>
      </c>
      <c r="E43" s="409" t="n">
        <v>0.57</v>
      </c>
      <c r="F43" s="410" t="n">
        <v>58</v>
      </c>
      <c r="G43" s="409" t="n">
        <v>3.35</v>
      </c>
      <c r="H43" s="409" t="n">
        <v>0.96</v>
      </c>
      <c r="I43" s="409" t="n">
        <v>0.24</v>
      </c>
      <c r="J43" s="409" t="n">
        <v>1.89</v>
      </c>
    </row>
    <row r="44" customFormat="false" ht="12.75" hidden="false" customHeight="false" outlineLevel="0" collapsed="false">
      <c r="A44" s="410" t="n">
        <v>59</v>
      </c>
      <c r="B44" s="409" t="n">
        <v>0.71</v>
      </c>
      <c r="C44" s="409" t="n">
        <v>0.52</v>
      </c>
      <c r="D44" s="409" t="n">
        <v>0.01</v>
      </c>
      <c r="E44" s="409" t="n">
        <v>0.46</v>
      </c>
      <c r="F44" s="410" t="n">
        <v>59</v>
      </c>
      <c r="G44" s="409" t="n">
        <v>10.99</v>
      </c>
      <c r="H44" s="409" t="n">
        <v>1.44</v>
      </c>
      <c r="I44" s="409" t="n">
        <v>0.15</v>
      </c>
      <c r="J44" s="409" t="n">
        <v>3.81</v>
      </c>
    </row>
    <row r="45" customFormat="false" ht="12.75" hidden="false" customHeight="false" outlineLevel="0" collapsed="false">
      <c r="A45" s="410" t="n">
        <v>60</v>
      </c>
      <c r="B45" s="409" t="n">
        <v>0.6</v>
      </c>
      <c r="C45" s="409" t="n">
        <v>0.38</v>
      </c>
      <c r="D45" s="409" t="n">
        <v>0.01</v>
      </c>
      <c r="E45" s="409" t="n">
        <v>0.5</v>
      </c>
      <c r="F45" s="410" t="n">
        <v>60</v>
      </c>
      <c r="G45" s="409" t="n">
        <v>13.81</v>
      </c>
      <c r="H45" s="409" t="n">
        <v>1.83</v>
      </c>
      <c r="I45" s="409" t="n">
        <v>0.23</v>
      </c>
      <c r="J45" s="409" t="n">
        <v>5.44</v>
      </c>
    </row>
    <row r="46" customFormat="false" ht="12.75" hidden="false" customHeight="false" outlineLevel="0" collapsed="false">
      <c r="A46" s="410" t="n">
        <v>61</v>
      </c>
      <c r="B46" s="409" t="n">
        <v>0.54</v>
      </c>
      <c r="C46" s="409" t="n">
        <v>0.28</v>
      </c>
      <c r="D46" s="409" t="n">
        <v>0.01</v>
      </c>
      <c r="E46" s="409" t="n">
        <v>0.25</v>
      </c>
      <c r="F46" s="410" t="n">
        <v>61</v>
      </c>
      <c r="G46" s="409" t="n">
        <v>7.75</v>
      </c>
      <c r="H46" s="409" t="n">
        <v>1.18</v>
      </c>
      <c r="I46" s="409" t="n">
        <v>0.08</v>
      </c>
      <c r="J46" s="409" t="n">
        <v>3.67</v>
      </c>
    </row>
    <row r="47" customFormat="false" ht="12.75" hidden="false" customHeight="false" outlineLevel="0" collapsed="false">
      <c r="A47" s="410" t="n">
        <v>62</v>
      </c>
      <c r="B47" s="409" t="n">
        <v>0.36</v>
      </c>
      <c r="C47" s="409" t="n">
        <v>0.24</v>
      </c>
      <c r="D47" s="409" t="n">
        <v>0</v>
      </c>
      <c r="E47" s="409" t="n">
        <v>0.26</v>
      </c>
      <c r="F47" s="410" t="n">
        <v>62</v>
      </c>
      <c r="G47" s="409" t="n">
        <v>4.49</v>
      </c>
      <c r="H47" s="409" t="n">
        <v>0.82</v>
      </c>
      <c r="I47" s="409" t="n">
        <v>0.02</v>
      </c>
      <c r="J47" s="409" t="n">
        <v>2.57</v>
      </c>
    </row>
    <row r="48" customFormat="false" ht="12.75" hidden="false" customHeight="false" outlineLevel="0" collapsed="false">
      <c r="A48" s="410" t="n">
        <v>63</v>
      </c>
      <c r="B48" s="409" t="n">
        <v>0.16</v>
      </c>
      <c r="C48" s="409" t="n">
        <v>0.19</v>
      </c>
      <c r="D48" s="409" t="n">
        <v>0</v>
      </c>
      <c r="E48" s="409" t="n">
        <v>0.26</v>
      </c>
      <c r="F48" s="410" t="n">
        <v>63</v>
      </c>
      <c r="G48" s="409" t="n">
        <v>2.8</v>
      </c>
      <c r="H48" s="409" t="n">
        <v>0.71</v>
      </c>
      <c r="I48" s="409" t="n">
        <v>0.02</v>
      </c>
      <c r="J48" s="409" t="n">
        <v>2.05</v>
      </c>
    </row>
    <row r="49" customFormat="false" ht="12.75" hidden="false" customHeight="false" outlineLevel="0" collapsed="false">
      <c r="A49" s="410" t="n">
        <v>64</v>
      </c>
      <c r="B49" s="409" t="n">
        <v>0.13</v>
      </c>
      <c r="C49" s="409" t="n">
        <v>0.18</v>
      </c>
      <c r="D49" s="409" t="n">
        <v>0</v>
      </c>
      <c r="E49" s="409" t="n">
        <v>0.19</v>
      </c>
      <c r="F49" s="410" t="n">
        <v>64</v>
      </c>
      <c r="G49" s="409" t="n">
        <v>5.45</v>
      </c>
      <c r="H49" s="409" t="n">
        <v>1.25</v>
      </c>
      <c r="I49" s="409" t="n">
        <v>0.05</v>
      </c>
      <c r="J49" s="409" t="n">
        <v>4.18</v>
      </c>
    </row>
    <row r="50" customFormat="false" ht="12.75" hidden="false" customHeight="false" outlineLevel="0" collapsed="false">
      <c r="A50" s="411" t="s">
        <v>235</v>
      </c>
      <c r="B50" s="412" t="n">
        <v>0.15</v>
      </c>
      <c r="C50" s="412" t="n">
        <v>0.55</v>
      </c>
      <c r="D50" s="412" t="n">
        <v>0</v>
      </c>
      <c r="E50" s="412" t="n">
        <v>0.92</v>
      </c>
      <c r="F50" s="413" t="s">
        <v>235</v>
      </c>
      <c r="G50" s="412" t="n">
        <v>2.85</v>
      </c>
      <c r="H50" s="412" t="n">
        <v>1.56</v>
      </c>
      <c r="I50" s="412" t="n">
        <v>0</v>
      </c>
      <c r="J50" s="412" t="n">
        <v>5.04</v>
      </c>
    </row>
    <row r="51" customFormat="false" ht="12.75" hidden="false" customHeight="false" outlineLevel="0" collapsed="false">
      <c r="A51" s="414" t="s">
        <v>236</v>
      </c>
      <c r="G51" s="414"/>
      <c r="H51" s="414"/>
      <c r="I51" s="414"/>
      <c r="J51" s="414"/>
    </row>
    <row r="52" customFormat="false" ht="12.75" hidden="false" customHeight="false" outlineLevel="0" collapsed="false">
      <c r="A52" s="415" t="s">
        <v>237</v>
      </c>
      <c r="G52" s="415"/>
      <c r="H52" s="415"/>
      <c r="I52" s="415"/>
      <c r="J52" s="415"/>
    </row>
    <row r="53" customFormat="false" ht="12.75" hidden="false" customHeight="false" outlineLevel="0" collapsed="false">
      <c r="A53" s="416" t="s">
        <v>238</v>
      </c>
      <c r="G53" s="414"/>
      <c r="H53" s="414"/>
      <c r="I53" s="414"/>
      <c r="J53" s="414"/>
    </row>
  </sheetData>
  <mergeCells count="2">
    <mergeCell ref="B1:E1"/>
    <mergeCell ref="G1:J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J24"/>
  <sheetViews>
    <sheetView showFormulas="false" showGridLines="true" showRowColHeaders="true" showZeros="true" rightToLeft="false" tabSelected="false" showOutlineSymbols="true" defaultGridColor="true" view="normal" topLeftCell="AQ1" colorId="64" zoomScale="100" zoomScaleNormal="100" zoomScalePageLayoutView="100" workbookViewId="0">
      <selection pane="topLeft" activeCell="F29" activeCellId="0" sqref="F29"/>
    </sheetView>
  </sheetViews>
  <sheetFormatPr defaultRowHeight="12.75" outlineLevelRow="0" outlineLevelCol="0"/>
  <cols>
    <col collapsed="false" customWidth="true" hidden="false" outlineLevel="0" max="1025" min="1" style="0" width="10.58"/>
  </cols>
  <sheetData>
    <row r="1" customFormat="false" ht="12.75" hidden="false" customHeight="false" outlineLevel="0" collapsed="false">
      <c r="A1" s="0" t="s">
        <v>239</v>
      </c>
    </row>
    <row r="23" customFormat="false" ht="12.75" hidden="false" customHeight="false" outlineLevel="0" collapsed="false">
      <c r="A23" s="403" t="s">
        <v>221</v>
      </c>
      <c r="B23" s="403"/>
      <c r="C23" s="403"/>
      <c r="D23" s="403"/>
      <c r="E23" s="403"/>
      <c r="F23" s="403"/>
      <c r="G23" s="403"/>
      <c r="H23" s="403"/>
      <c r="I23" s="403"/>
      <c r="J23" s="403"/>
    </row>
    <row r="24" customFormat="false" ht="12.75" hidden="false" customHeight="false" outlineLevel="0" collapsed="false">
      <c r="A24" s="387" t="s">
        <v>222</v>
      </c>
      <c r="B24" s="387"/>
      <c r="C24" s="387"/>
      <c r="D24" s="387"/>
      <c r="E24" s="387"/>
      <c r="F24" s="387"/>
      <c r="G24" s="387"/>
      <c r="H24" s="387"/>
      <c r="I24" s="387"/>
      <c r="J24" s="387"/>
    </row>
  </sheetData>
  <mergeCells count="2">
    <mergeCell ref="A23:J23"/>
    <mergeCell ref="A24:J2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5.xml><?xml version="1.0" encoding="utf-8"?>
<worksheet xmlns="http://schemas.openxmlformats.org/spreadsheetml/2006/main" xmlns:r="http://schemas.openxmlformats.org/officeDocument/2006/relationships">
  <sheetPr filterMode="false">
    <pageSetUpPr fitToPage="false"/>
  </sheetPr>
  <dimension ref="A1:J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2.75" outlineLevelRow="0" outlineLevelCol="0"/>
  <cols>
    <col collapsed="false" customWidth="true" hidden="false" outlineLevel="0" max="1" min="1" style="0" width="10.58"/>
    <col collapsed="false" customWidth="true" hidden="false" outlineLevel="0" max="2" min="2" style="0" width="25.86"/>
    <col collapsed="false" customWidth="true" hidden="false" outlineLevel="0" max="4" min="3" style="0" width="20.57"/>
    <col collapsed="false" customWidth="true" hidden="false" outlineLevel="0" max="1025" min="5" style="0" width="10.58"/>
  </cols>
  <sheetData>
    <row r="1" customFormat="false" ht="12.75" hidden="false" customHeight="false" outlineLevel="0" collapsed="false">
      <c r="A1" s="402" t="s">
        <v>239</v>
      </c>
    </row>
    <row r="3" customFormat="false" ht="12.75" hidden="false" customHeight="false" outlineLevel="0" collapsed="false">
      <c r="A3" s="417"/>
      <c r="B3" s="417"/>
      <c r="C3" s="418" t="s">
        <v>240</v>
      </c>
      <c r="D3" s="418" t="s">
        <v>241</v>
      </c>
    </row>
    <row r="4" customFormat="false" ht="12.75" hidden="false" customHeight="false" outlineLevel="0" collapsed="false">
      <c r="A4" s="419" t="s">
        <v>18</v>
      </c>
      <c r="B4" s="420"/>
      <c r="C4" s="394" t="n">
        <v>248.424</v>
      </c>
      <c r="D4" s="394" t="n">
        <v>196.113</v>
      </c>
    </row>
    <row r="5" customFormat="false" ht="12.75" hidden="false" customHeight="true" outlineLevel="0" collapsed="false">
      <c r="A5" s="421" t="s">
        <v>225</v>
      </c>
      <c r="B5" s="422" t="s">
        <v>37</v>
      </c>
      <c r="C5" s="397" t="n">
        <v>80.862</v>
      </c>
      <c r="D5" s="397" t="n">
        <v>79.38</v>
      </c>
    </row>
    <row r="6" customFormat="false" ht="12.75" hidden="false" customHeight="false" outlineLevel="0" collapsed="false">
      <c r="A6" s="421"/>
      <c r="B6" s="422" t="s">
        <v>38</v>
      </c>
      <c r="C6" s="398" t="n">
        <v>122.214</v>
      </c>
      <c r="D6" s="398" t="n">
        <v>68.564</v>
      </c>
    </row>
    <row r="7" customFormat="false" ht="12.75" hidden="false" customHeight="false" outlineLevel="0" collapsed="false">
      <c r="A7" s="421"/>
      <c r="B7" s="422" t="s">
        <v>39</v>
      </c>
      <c r="C7" s="394" t="n">
        <v>45.348</v>
      </c>
      <c r="D7" s="394" t="n">
        <v>48.169</v>
      </c>
    </row>
    <row r="8" customFormat="false" ht="12.75" hidden="false" customHeight="true" outlineLevel="0" collapsed="false">
      <c r="A8" s="423" t="s">
        <v>226</v>
      </c>
      <c r="B8" s="424" t="s">
        <v>106</v>
      </c>
      <c r="C8" s="397" t="n">
        <v>6.667</v>
      </c>
      <c r="D8" s="397" t="n">
        <v>81.706</v>
      </c>
    </row>
    <row r="9" customFormat="false" ht="12.75" hidden="false" customHeight="false" outlineLevel="0" collapsed="false">
      <c r="A9" s="423"/>
      <c r="B9" s="422" t="s">
        <v>107</v>
      </c>
      <c r="C9" s="398" t="n">
        <v>230.981</v>
      </c>
      <c r="D9" s="398" t="n">
        <v>92.987</v>
      </c>
    </row>
    <row r="10" customFormat="false" ht="12.75" hidden="false" customHeight="false" outlineLevel="0" collapsed="false">
      <c r="A10" s="423"/>
      <c r="B10" s="422" t="s">
        <v>127</v>
      </c>
      <c r="C10" s="398" t="n">
        <v>1.097</v>
      </c>
      <c r="D10" s="398" t="n">
        <v>1.388</v>
      </c>
    </row>
    <row r="11" customFormat="false" ht="12.75" hidden="false" customHeight="false" outlineLevel="0" collapsed="false">
      <c r="A11" s="423"/>
      <c r="B11" s="425" t="s">
        <v>227</v>
      </c>
      <c r="C11" s="394" t="n">
        <v>9.679</v>
      </c>
      <c r="D11" s="394" t="n">
        <v>20.032</v>
      </c>
    </row>
    <row r="12" customFormat="false" ht="12.75" hidden="false" customHeight="false" outlineLevel="0" collapsed="false">
      <c r="A12" s="403" t="s">
        <v>221</v>
      </c>
      <c r="B12" s="403"/>
      <c r="C12" s="403"/>
      <c r="D12" s="403"/>
      <c r="E12" s="403"/>
      <c r="F12" s="403"/>
      <c r="G12" s="403"/>
      <c r="H12" s="403"/>
      <c r="I12" s="403"/>
      <c r="J12" s="403"/>
    </row>
    <row r="13" customFormat="false" ht="12.75" hidden="false" customHeight="false" outlineLevel="0" collapsed="false">
      <c r="A13" s="387" t="s">
        <v>222</v>
      </c>
      <c r="B13" s="387"/>
      <c r="C13" s="387"/>
      <c r="D13" s="387"/>
      <c r="E13" s="387"/>
      <c r="F13" s="387"/>
      <c r="G13" s="387"/>
      <c r="H13" s="387"/>
      <c r="I13" s="387"/>
      <c r="J13" s="387"/>
    </row>
  </sheetData>
  <mergeCells count="4">
    <mergeCell ref="A5:A7"/>
    <mergeCell ref="A8:A11"/>
    <mergeCell ref="A12:J12"/>
    <mergeCell ref="A13:J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E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6" activeCellId="0" sqref="A16"/>
    </sheetView>
  </sheetViews>
  <sheetFormatPr defaultRowHeight="12.75" outlineLevelRow="0" outlineLevelCol="0"/>
  <cols>
    <col collapsed="false" customWidth="true" hidden="false" outlineLevel="0" max="1" min="1" style="0" width="27.99"/>
    <col collapsed="false" customWidth="true" hidden="false" outlineLevel="0" max="2" min="2" style="0" width="16.42"/>
    <col collapsed="false" customWidth="true" hidden="false" outlineLevel="0" max="5" min="3" style="0" width="14.7"/>
    <col collapsed="false" customWidth="true" hidden="false" outlineLevel="0" max="1025" min="6" style="0" width="10.58"/>
  </cols>
  <sheetData>
    <row r="1" customFormat="false" ht="31.5" hidden="false" customHeight="true" outlineLevel="0" collapsed="false">
      <c r="A1" s="426" t="s">
        <v>242</v>
      </c>
      <c r="B1" s="426"/>
      <c r="C1" s="426"/>
      <c r="D1" s="426"/>
      <c r="E1" s="426"/>
    </row>
    <row r="2" customFormat="false" ht="12.75" hidden="false" customHeight="false" outlineLevel="0" collapsed="false">
      <c r="A2" s="427"/>
      <c r="B2" s="427"/>
      <c r="C2" s="428" t="s">
        <v>15</v>
      </c>
      <c r="D2" s="428"/>
      <c r="E2" s="428"/>
    </row>
    <row r="3" customFormat="false" ht="12.75" hidden="false" customHeight="false" outlineLevel="0" collapsed="false">
      <c r="A3" s="427"/>
      <c r="B3" s="427"/>
      <c r="C3" s="429" t="s">
        <v>243</v>
      </c>
      <c r="D3" s="429" t="s">
        <v>244</v>
      </c>
      <c r="E3" s="430" t="s">
        <v>110</v>
      </c>
    </row>
    <row r="4" customFormat="false" ht="12.75" hidden="false" customHeight="false" outlineLevel="0" collapsed="false">
      <c r="A4" s="431" t="s">
        <v>20</v>
      </c>
      <c r="B4" s="432" t="s">
        <v>245</v>
      </c>
      <c r="C4" s="433" t="n">
        <v>1661</v>
      </c>
      <c r="D4" s="434" t="n">
        <v>38</v>
      </c>
      <c r="E4" s="434" t="n">
        <v>1699</v>
      </c>
    </row>
    <row r="5" customFormat="false" ht="12.75" hidden="false" customHeight="false" outlineLevel="0" collapsed="false">
      <c r="A5" s="431"/>
      <c r="B5" s="432" t="s">
        <v>246</v>
      </c>
      <c r="C5" s="435" t="n">
        <v>72688</v>
      </c>
      <c r="D5" s="435" t="n">
        <v>7647</v>
      </c>
      <c r="E5" s="435" t="n">
        <v>80335</v>
      </c>
    </row>
    <row r="6" customFormat="false" ht="12.75" hidden="false" customHeight="false" outlineLevel="0" collapsed="false">
      <c r="A6" s="431" t="s">
        <v>247</v>
      </c>
      <c r="B6" s="431"/>
      <c r="C6" s="436" t="n">
        <v>74349</v>
      </c>
      <c r="D6" s="436" t="n">
        <v>7685</v>
      </c>
      <c r="E6" s="436" t="n">
        <v>82034</v>
      </c>
    </row>
    <row r="7" customFormat="false" ht="12.75" hidden="false" customHeight="false" outlineLevel="0" collapsed="false">
      <c r="A7" s="431" t="s">
        <v>21</v>
      </c>
      <c r="B7" s="432" t="s">
        <v>248</v>
      </c>
      <c r="C7" s="435" t="n">
        <v>46340</v>
      </c>
      <c r="D7" s="435" t="n">
        <v>30610</v>
      </c>
      <c r="E7" s="435" t="n">
        <v>76950</v>
      </c>
    </row>
    <row r="8" customFormat="false" ht="12.75" hidden="false" customHeight="false" outlineLevel="0" collapsed="false">
      <c r="A8" s="431"/>
      <c r="B8" s="432" t="s">
        <v>76</v>
      </c>
      <c r="C8" s="435" t="n">
        <v>4480</v>
      </c>
      <c r="D8" s="435" t="n">
        <v>3470</v>
      </c>
      <c r="E8" s="435" t="n">
        <v>7950</v>
      </c>
    </row>
    <row r="9" customFormat="false" ht="12.75" hidden="false" customHeight="false" outlineLevel="0" collapsed="false">
      <c r="A9" s="431"/>
      <c r="B9" s="432" t="s">
        <v>77</v>
      </c>
      <c r="C9" s="435" t="n">
        <v>380</v>
      </c>
      <c r="D9" s="435" t="n">
        <v>900</v>
      </c>
      <c r="E9" s="435" t="n">
        <v>1280</v>
      </c>
    </row>
    <row r="10" customFormat="false" ht="12.75" hidden="false" customHeight="false" outlineLevel="0" collapsed="false">
      <c r="A10" s="431"/>
      <c r="B10" s="432" t="s">
        <v>249</v>
      </c>
      <c r="C10" s="435" t="n">
        <v>336</v>
      </c>
      <c r="D10" s="435" t="n">
        <v>523</v>
      </c>
      <c r="E10" s="435" t="n">
        <v>859</v>
      </c>
    </row>
    <row r="11" customFormat="false" ht="12.75" hidden="false" customHeight="false" outlineLevel="0" collapsed="false">
      <c r="A11" s="431" t="s">
        <v>84</v>
      </c>
      <c r="B11" s="431"/>
      <c r="C11" s="437" t="n">
        <v>51536</v>
      </c>
      <c r="D11" s="437" t="n">
        <v>35503</v>
      </c>
      <c r="E11" s="437" t="n">
        <v>87039</v>
      </c>
    </row>
    <row r="12" customFormat="false" ht="12.75" hidden="false" customHeight="false" outlineLevel="0" collapsed="false">
      <c r="A12" s="438" t="s">
        <v>22</v>
      </c>
      <c r="B12" s="438"/>
      <c r="C12" s="437" t="n">
        <v>14162</v>
      </c>
      <c r="D12" s="437" t="n">
        <v>8081</v>
      </c>
      <c r="E12" s="437" t="n">
        <v>22243</v>
      </c>
    </row>
    <row r="13" customFormat="false" ht="12.75" hidden="false" customHeight="false" outlineLevel="0" collapsed="false">
      <c r="A13" s="431" t="s">
        <v>23</v>
      </c>
      <c r="B13" s="431"/>
      <c r="C13" s="439" t="n">
        <v>140047</v>
      </c>
      <c r="D13" s="439" t="n">
        <v>51269</v>
      </c>
      <c r="E13" s="439" t="n">
        <v>191316</v>
      </c>
    </row>
    <row r="14" customFormat="false" ht="12.75" hidden="false" customHeight="false" outlineLevel="0" collapsed="false">
      <c r="A14" s="294" t="s">
        <v>250</v>
      </c>
      <c r="B14" s="15"/>
      <c r="C14" s="15"/>
      <c r="D14" s="15"/>
      <c r="E14" s="15"/>
    </row>
    <row r="15" customFormat="false" ht="12.75" hidden="false" customHeight="false" outlineLevel="0" collapsed="false">
      <c r="A15" s="294" t="s">
        <v>251</v>
      </c>
      <c r="B15" s="15"/>
      <c r="C15" s="15"/>
      <c r="D15" s="15"/>
      <c r="E15" s="15"/>
    </row>
    <row r="16" customFormat="false" ht="12.75" hidden="false" customHeight="false" outlineLevel="0" collapsed="false">
      <c r="A16" s="301" t="s">
        <v>252</v>
      </c>
      <c r="B16" s="15"/>
      <c r="C16" s="15"/>
      <c r="D16" s="15"/>
      <c r="E16" s="15"/>
    </row>
    <row r="34" customFormat="false" ht="12" hidden="false" customHeight="true" outlineLevel="0" collapsed="false"/>
  </sheetData>
  <mergeCells count="9">
    <mergeCell ref="A1:E1"/>
    <mergeCell ref="A2:B3"/>
    <mergeCell ref="C2:E2"/>
    <mergeCell ref="A4:A5"/>
    <mergeCell ref="A6:B6"/>
    <mergeCell ref="A7:A10"/>
    <mergeCell ref="A11:B11"/>
    <mergeCell ref="A12:B12"/>
    <mergeCell ref="A13:B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H24"/>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A18" activeCellId="0" sqref="A18"/>
    </sheetView>
  </sheetViews>
  <sheetFormatPr defaultRowHeight="12.75" outlineLevelRow="0" outlineLevelCol="0"/>
  <cols>
    <col collapsed="false" customWidth="true" hidden="false" outlineLevel="0" max="1025" min="1" style="0" width="10.58"/>
  </cols>
  <sheetData>
    <row r="1" customFormat="false" ht="15" hidden="false" customHeight="false" outlineLevel="0" collapsed="false">
      <c r="A1" s="440" t="s">
        <v>253</v>
      </c>
    </row>
    <row r="16" customFormat="false" ht="12.75" hidden="false" customHeight="false" outlineLevel="0" collapsed="false">
      <c r="A16" s="441" t="s">
        <v>250</v>
      </c>
    </row>
    <row r="17" customFormat="false" ht="12.75" hidden="false" customHeight="false" outlineLevel="0" collapsed="false">
      <c r="A17" s="442" t="s">
        <v>251</v>
      </c>
    </row>
    <row r="24" customFormat="false" ht="12.75" hidden="false" customHeight="false" outlineLevel="0" collapsed="false">
      <c r="H24" s="0" t="s">
        <v>254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8.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RowHeight="12.75" outlineLevelRow="0" outlineLevelCol="0"/>
  <cols>
    <col collapsed="false" customWidth="true" hidden="false" outlineLevel="0" max="1025" min="1" style="0" width="10.58"/>
  </cols>
  <sheetData>
    <row r="1" customFormat="false" ht="15" hidden="false" customHeight="false" outlineLevel="0" collapsed="false">
      <c r="A1" s="440" t="s">
        <v>255</v>
      </c>
    </row>
    <row r="2" customFormat="false" ht="12.75" hidden="false" customHeight="false" outlineLevel="0" collapsed="false">
      <c r="A2" s="443"/>
      <c r="B2" s="444" t="n">
        <v>2011</v>
      </c>
      <c r="C2" s="444" t="n">
        <v>2012</v>
      </c>
      <c r="D2" s="444" t="n">
        <v>2013</v>
      </c>
      <c r="E2" s="444" t="n">
        <v>2014</v>
      </c>
    </row>
    <row r="3" customFormat="false" ht="12.75" hidden="false" customHeight="false" outlineLevel="0" collapsed="false">
      <c r="A3" s="445" t="s">
        <v>37</v>
      </c>
      <c r="B3" s="446" t="n">
        <v>-20.3015163467438</v>
      </c>
      <c r="C3" s="446" t="n">
        <v>1.26913601970791</v>
      </c>
      <c r="D3" s="446" t="n">
        <v>63.8083447362134</v>
      </c>
      <c r="E3" s="446" t="n">
        <v>8.77099935029635</v>
      </c>
    </row>
    <row r="4" customFormat="false" ht="12.75" hidden="false" customHeight="false" outlineLevel="0" collapsed="false">
      <c r="A4" s="445" t="s">
        <v>38</v>
      </c>
      <c r="B4" s="446" t="n">
        <v>-24.8602837314991</v>
      </c>
      <c r="C4" s="446" t="n">
        <v>-1.44462607274213</v>
      </c>
      <c r="D4" s="446" t="n">
        <v>50.4820351211826</v>
      </c>
      <c r="E4" s="446" t="n">
        <v>19.9181615276515</v>
      </c>
    </row>
    <row r="5" customFormat="false" ht="12.75" hidden="false" customHeight="false" outlineLevel="0" collapsed="false">
      <c r="A5" s="445" t="s">
        <v>39</v>
      </c>
      <c r="B5" s="446" t="n">
        <v>-9.24561403508772</v>
      </c>
      <c r="C5" s="446" t="n">
        <v>3.06720793865585</v>
      </c>
      <c r="D5" s="446" t="n">
        <v>23.2885276648953</v>
      </c>
      <c r="E5" s="446" t="n">
        <v>12.7941176470588</v>
      </c>
    </row>
    <row r="6" customFormat="false" ht="12.75" hidden="false" customHeight="false" outlineLevel="0" collapsed="false">
      <c r="A6" s="445" t="s">
        <v>40</v>
      </c>
      <c r="B6" s="447" t="n">
        <v>-21.0759852667705</v>
      </c>
      <c r="C6" s="447" t="n">
        <v>0.314765790598881</v>
      </c>
      <c r="D6" s="447" t="n">
        <v>52.1016786222782</v>
      </c>
      <c r="E6" s="447" t="n">
        <v>14.0680057953387</v>
      </c>
    </row>
    <row r="7" customFormat="false" ht="12.75" hidden="false" customHeight="false" outlineLevel="0" collapsed="false">
      <c r="A7" s="448" t="s">
        <v>256</v>
      </c>
      <c r="B7" s="449"/>
      <c r="C7" s="449"/>
      <c r="D7" s="449"/>
      <c r="E7" s="449"/>
    </row>
    <row r="8" customFormat="false" ht="12.75" hidden="false" customHeight="false" outlineLevel="0" collapsed="false">
      <c r="A8" s="449" t="s">
        <v>257</v>
      </c>
      <c r="B8" s="449"/>
      <c r="C8" s="449"/>
      <c r="D8" s="449"/>
      <c r="E8" s="44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2.75" outlineLevelRow="0" outlineLevelCol="0"/>
  <cols>
    <col collapsed="false" customWidth="true" hidden="false" outlineLevel="0" max="1" min="1" style="0" width="33.14"/>
    <col collapsed="false" customWidth="true" hidden="false" outlineLevel="0" max="5" min="2" style="0" width="14.01"/>
    <col collapsed="false" customWidth="true" hidden="false" outlineLevel="0" max="1025" min="6" style="0" width="10.58"/>
  </cols>
  <sheetData>
    <row r="1" customFormat="false" ht="33" hidden="false" customHeight="true" outlineLevel="0" collapsed="false">
      <c r="A1" s="426" t="s">
        <v>258</v>
      </c>
      <c r="B1" s="426"/>
      <c r="C1" s="426"/>
      <c r="D1" s="426"/>
      <c r="E1" s="426"/>
    </row>
    <row r="2" customFormat="false" ht="15" hidden="false" customHeight="false" outlineLevel="0" collapsed="false">
      <c r="A2" s="450"/>
      <c r="B2" s="451" t="s">
        <v>259</v>
      </c>
      <c r="C2" s="451" t="s">
        <v>260</v>
      </c>
      <c r="D2" s="451" t="s">
        <v>261</v>
      </c>
      <c r="E2" s="452" t="s">
        <v>45</v>
      </c>
    </row>
    <row r="3" customFormat="false" ht="12.75" hidden="false" customHeight="false" outlineLevel="0" collapsed="false">
      <c r="A3" s="453" t="s">
        <v>262</v>
      </c>
      <c r="B3" s="454" t="n">
        <v>-2.84631579629526</v>
      </c>
      <c r="C3" s="455" t="n">
        <v>-0.690590460054563</v>
      </c>
      <c r="D3" s="455" t="n">
        <v>0.141933170928099</v>
      </c>
      <c r="E3" s="456" t="n">
        <v>-0.425615220030451</v>
      </c>
    </row>
    <row r="4" customFormat="false" ht="12.75" hidden="false" customHeight="false" outlineLevel="0" collapsed="false">
      <c r="A4" s="457" t="s">
        <v>263</v>
      </c>
      <c r="B4" s="458" t="n">
        <v>-2.14950023208283</v>
      </c>
      <c r="C4" s="459" t="n">
        <v>-0.662823754199304</v>
      </c>
      <c r="D4" s="459" t="n">
        <v>0.0307934244579755</v>
      </c>
      <c r="E4" s="460" t="n">
        <v>-0.334207836201084</v>
      </c>
    </row>
    <row r="5" customFormat="false" ht="12.75" hidden="false" customHeight="false" outlineLevel="0" collapsed="false">
      <c r="A5" s="461" t="s">
        <v>264</v>
      </c>
      <c r="B5" s="462" t="n">
        <v>-0.589070637832123</v>
      </c>
      <c r="C5" s="463" t="n">
        <v>0.424425675215456</v>
      </c>
      <c r="D5" s="463" t="n">
        <v>0.658290462815758</v>
      </c>
      <c r="E5" s="464" t="n">
        <v>0.260959091118029</v>
      </c>
    </row>
    <row r="6" customFormat="false" ht="12.75" hidden="false" customHeight="false" outlineLevel="0" collapsed="false">
      <c r="A6" s="457" t="s">
        <v>265</v>
      </c>
      <c r="B6" s="458" t="n">
        <v>-0.269918050653695</v>
      </c>
      <c r="C6" s="459" t="n">
        <v>0.433335348471675</v>
      </c>
      <c r="D6" s="459" t="n">
        <v>0.607193082177204</v>
      </c>
      <c r="E6" s="460" t="n">
        <v>0.299444685298655</v>
      </c>
    </row>
    <row r="7" customFormat="false" ht="12.75" hidden="false" customHeight="false" outlineLevel="0" collapsed="false">
      <c r="A7" s="294" t="s">
        <v>266</v>
      </c>
      <c r="B7" s="15"/>
      <c r="C7" s="15"/>
      <c r="D7" s="15"/>
      <c r="E7" s="15"/>
    </row>
    <row r="8" customFormat="false" ht="12.75" hidden="false" customHeight="false" outlineLevel="0" collapsed="false">
      <c r="A8" s="294" t="s">
        <v>251</v>
      </c>
      <c r="B8" s="15"/>
      <c r="C8" s="15"/>
      <c r="D8" s="15"/>
      <c r="E8" s="15"/>
    </row>
  </sheetData>
  <mergeCells count="1">
    <mergeCell ref="A1:E1"/>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0" activeCellId="0" sqref="A10"/>
    </sheetView>
  </sheetViews>
  <sheetFormatPr defaultRowHeight="12.75" outlineLevelRow="0" outlineLevelCol="0"/>
  <cols>
    <col collapsed="false" customWidth="true" hidden="false" outlineLevel="0" max="1" min="1" style="26" width="27.58"/>
    <col collapsed="false" customWidth="true" hidden="false" outlineLevel="0" max="2" min="2" style="26" width="10.71"/>
    <col collapsed="false" customWidth="true" hidden="false" outlineLevel="0" max="3" min="3" style="26" width="13.14"/>
    <col collapsed="false" customWidth="true" hidden="false" outlineLevel="0" max="4" min="4" style="26" width="14.28"/>
    <col collapsed="false" customWidth="true" hidden="false" outlineLevel="0" max="5" min="5" style="26" width="14.43"/>
    <col collapsed="false" customWidth="true" hidden="false" outlineLevel="0" max="6" min="6" style="26" width="2.42"/>
    <col collapsed="false" customWidth="true" hidden="false" outlineLevel="0" max="1025" min="7" style="26" width="17.14"/>
  </cols>
  <sheetData>
    <row r="1" s="28" customFormat="true" ht="24.75" hidden="false" customHeight="true" outlineLevel="0" collapsed="false">
      <c r="A1" s="27" t="s">
        <v>14</v>
      </c>
      <c r="B1" s="27"/>
      <c r="C1" s="27"/>
      <c r="D1" s="27"/>
      <c r="E1" s="27"/>
    </row>
    <row r="2" customFormat="false" ht="14.25" hidden="false" customHeight="true" outlineLevel="0" collapsed="false">
      <c r="A2" s="27"/>
      <c r="B2" s="27"/>
      <c r="C2" s="27"/>
      <c r="D2" s="27"/>
      <c r="E2" s="27"/>
    </row>
    <row r="3" customFormat="false" ht="33.75" hidden="false" customHeight="true" outlineLevel="0" collapsed="false">
      <c r="A3" s="29"/>
      <c r="B3" s="30" t="s">
        <v>15</v>
      </c>
      <c r="C3" s="30"/>
      <c r="D3" s="31" t="s">
        <v>16</v>
      </c>
      <c r="E3" s="32" t="s">
        <v>17</v>
      </c>
    </row>
    <row r="4" customFormat="false" ht="22.5" hidden="false" customHeight="false" outlineLevel="0" collapsed="false">
      <c r="A4" s="33"/>
      <c r="B4" s="34" t="s">
        <v>18</v>
      </c>
      <c r="C4" s="35" t="s">
        <v>19</v>
      </c>
      <c r="D4" s="31"/>
      <c r="E4" s="32"/>
    </row>
    <row r="5" customFormat="false" ht="12.75" hidden="false" customHeight="false" outlineLevel="0" collapsed="false">
      <c r="A5" s="36" t="s">
        <v>20</v>
      </c>
      <c r="B5" s="37" t="n">
        <v>2392579</v>
      </c>
      <c r="C5" s="38" t="n">
        <v>14.9067596096095</v>
      </c>
      <c r="D5" s="39" t="n">
        <v>2280793</v>
      </c>
      <c r="E5" s="37" t="n">
        <v>2295919</v>
      </c>
      <c r="G5" s="40"/>
    </row>
    <row r="6" customFormat="false" ht="12.75" hidden="false" customHeight="false" outlineLevel="0" collapsed="false">
      <c r="A6" s="41" t="s">
        <v>21</v>
      </c>
      <c r="B6" s="37" t="n">
        <v>1894655</v>
      </c>
      <c r="C6" s="38" t="n">
        <v>26.5923347522372</v>
      </c>
      <c r="D6" s="39" t="n">
        <v>1714301</v>
      </c>
      <c r="E6" s="37" t="n">
        <v>1770186</v>
      </c>
      <c r="G6" s="40"/>
    </row>
    <row r="7" s="40" customFormat="true" ht="12.75" hidden="false" customHeight="false" outlineLevel="0" collapsed="false">
      <c r="A7" s="41" t="s">
        <v>22</v>
      </c>
      <c r="B7" s="37" t="n">
        <v>1161087</v>
      </c>
      <c r="C7" s="38" t="n">
        <v>23.0173966291932</v>
      </c>
      <c r="D7" s="39" t="n">
        <v>1075517</v>
      </c>
      <c r="E7" s="37" t="n">
        <v>1080269</v>
      </c>
    </row>
    <row r="8" customFormat="false" ht="13.5" hidden="false" customHeight="false" outlineLevel="0" collapsed="false">
      <c r="A8" s="42" t="s">
        <v>23</v>
      </c>
      <c r="B8" s="43" t="n">
        <v>5448321</v>
      </c>
      <c r="C8" s="44" t="n">
        <v>20.6988721846602</v>
      </c>
      <c r="D8" s="45" t="n">
        <v>5070612</v>
      </c>
      <c r="E8" s="43" t="n">
        <v>5146374</v>
      </c>
    </row>
    <row r="9" s="49" customFormat="true" ht="15" hidden="false" customHeight="true" outlineLevel="0" collapsed="false">
      <c r="A9" s="46"/>
      <c r="B9" s="47"/>
      <c r="C9" s="47"/>
      <c r="D9" s="48"/>
      <c r="E9" s="48"/>
    </row>
    <row r="10" customFormat="false" ht="11.25" hidden="false" customHeight="false" outlineLevel="0" collapsed="false">
      <c r="A10" s="50" t="s">
        <v>24</v>
      </c>
      <c r="B10" s="49"/>
      <c r="C10" s="49"/>
      <c r="D10" s="49"/>
      <c r="E10" s="49"/>
    </row>
    <row r="11" customFormat="false" ht="25.5" hidden="false" customHeight="true" outlineLevel="0" collapsed="false">
      <c r="A11" s="51" t="s">
        <v>3</v>
      </c>
      <c r="B11" s="51"/>
      <c r="C11" s="51"/>
      <c r="D11" s="51"/>
      <c r="E11" s="51"/>
    </row>
  </sheetData>
  <mergeCells count="5">
    <mergeCell ref="A1:E1"/>
    <mergeCell ref="B3:C3"/>
    <mergeCell ref="D3:D4"/>
    <mergeCell ref="E3:E4"/>
    <mergeCell ref="A11:E11"/>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0.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outlineLevelRow="0" outlineLevelCol="0"/>
  <cols>
    <col collapsed="false" customWidth="true" hidden="false" outlineLevel="0" max="1025" min="1" style="0" width="10.58"/>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2" activeCellId="0" sqref="A22"/>
    </sheetView>
  </sheetViews>
  <sheetFormatPr defaultRowHeight="12.75" outlineLevelRow="0" outlineLevelCol="0"/>
  <cols>
    <col collapsed="false" customWidth="true" hidden="false" outlineLevel="0" max="1025" min="1" style="15" width="11.42"/>
  </cols>
  <sheetData>
    <row r="1" customFormat="false" ht="12.75" hidden="false" customHeight="false" outlineLevel="0" collapsed="false">
      <c r="A1" s="52" t="s">
        <v>25</v>
      </c>
    </row>
    <row r="2" customFormat="false" ht="12.75" hidden="false" customHeight="false" outlineLevel="0" collapsed="false">
      <c r="A2" s="17" t="s">
        <v>26</v>
      </c>
    </row>
    <row r="6" customFormat="false" ht="12.75" hidden="false" customHeight="false" outlineLevel="0" collapsed="false">
      <c r="G6" s="17" t="s">
        <v>27</v>
      </c>
      <c r="H6" s="17"/>
      <c r="I6" s="17"/>
    </row>
    <row r="7" customFormat="false" ht="12.75" hidden="false" customHeight="false" outlineLevel="0" collapsed="false">
      <c r="G7" s="17" t="s">
        <v>28</v>
      </c>
      <c r="H7" s="53" t="n">
        <f aca="false">'Source Figure V 1-3'!B20</f>
        <v>-0.00948140702512967</v>
      </c>
      <c r="I7" s="17"/>
    </row>
    <row r="8" customFormat="false" ht="12.75" hidden="false" customHeight="false" outlineLevel="0" collapsed="false">
      <c r="G8" s="17" t="s">
        <v>29</v>
      </c>
      <c r="H8" s="53" t="n">
        <f aca="false">'Source Figure V 1-3'!C20</f>
        <v>0.01998643024045</v>
      </c>
      <c r="I8" s="17"/>
    </row>
    <row r="9" customFormat="false" ht="12.75" hidden="false" customHeight="false" outlineLevel="0" collapsed="false">
      <c r="G9" s="17" t="s">
        <v>30</v>
      </c>
      <c r="H9" s="53" t="n">
        <f aca="false">'Source Figure V 1-3'!D20</f>
        <v>0.0102034150009787</v>
      </c>
      <c r="I9" s="17"/>
    </row>
    <row r="10" customFormat="false" ht="12.75" hidden="false" customHeight="false" outlineLevel="0" collapsed="false">
      <c r="G10" s="17" t="s">
        <v>31</v>
      </c>
      <c r="H10" s="53" t="n">
        <f aca="false">'Source Figure V 1-3'!E20</f>
        <v>0.00391087890783615</v>
      </c>
      <c r="I10" s="17"/>
    </row>
    <row r="11" customFormat="false" ht="12.75" hidden="false" customHeight="false" outlineLevel="0" collapsed="false">
      <c r="G11" s="17" t="s">
        <v>32</v>
      </c>
      <c r="H11" s="53" t="n">
        <f aca="false">'Source Figure V 1-3'!F20</f>
        <v>0.00378891285488359</v>
      </c>
      <c r="I11" s="17"/>
    </row>
    <row r="12" customFormat="false" ht="12.75" hidden="false" customHeight="false" outlineLevel="0" collapsed="false">
      <c r="G12" s="17"/>
      <c r="H12" s="17"/>
      <c r="I12" s="17"/>
    </row>
    <row r="13" customFormat="false" ht="12.75" hidden="false" customHeight="false" outlineLevel="0" collapsed="false">
      <c r="G13" s="17" t="s">
        <v>33</v>
      </c>
      <c r="H13" s="17"/>
      <c r="I13" s="17"/>
    </row>
    <row r="14" customFormat="false" ht="12.75" hidden="false" customHeight="false" outlineLevel="0" collapsed="false">
      <c r="G14" s="17" t="s">
        <v>28</v>
      </c>
      <c r="H14" s="53" t="n">
        <f aca="false">'Source Figure V 1-3'!B19</f>
        <v>-0.00334207836201084</v>
      </c>
      <c r="I14" s="17"/>
    </row>
    <row r="15" customFormat="false" ht="12.75" hidden="false" customHeight="false" outlineLevel="0" collapsed="false">
      <c r="G15" s="17" t="s">
        <v>29</v>
      </c>
      <c r="H15" s="53" t="n">
        <f aca="false">'Source Figure V 1-3'!C19</f>
        <v>0.00846788230021511</v>
      </c>
      <c r="I15" s="17"/>
    </row>
    <row r="16" customFormat="false" ht="12.75" hidden="false" customHeight="false" outlineLevel="0" collapsed="false">
      <c r="G16" s="17" t="s">
        <v>30</v>
      </c>
      <c r="H16" s="53" t="n">
        <f aca="false">'Source Figure V 1-3'!D19</f>
        <v>0.00726984394126173</v>
      </c>
      <c r="I16" s="17"/>
    </row>
    <row r="17" customFormat="false" ht="12.75" hidden="false" customHeight="false" outlineLevel="0" collapsed="false">
      <c r="G17" s="17" t="s">
        <v>31</v>
      </c>
      <c r="H17" s="53" t="n">
        <f aca="false">'Source Figure V 1-3'!E19</f>
        <v>0.00299444685298655</v>
      </c>
      <c r="I17" s="17"/>
    </row>
    <row r="18" customFormat="false" ht="12.75" hidden="false" customHeight="false" outlineLevel="0" collapsed="false">
      <c r="G18" s="17" t="s">
        <v>32</v>
      </c>
      <c r="H18" s="53" t="n">
        <f aca="false">'Source Figure V 1-3'!F19</f>
        <v>0.00136004410953872</v>
      </c>
      <c r="I18" s="17"/>
    </row>
    <row r="19" customFormat="false" ht="12.75" hidden="false" customHeight="false" outlineLevel="0" collapsed="false">
      <c r="I19" s="17"/>
    </row>
    <row r="20" customFormat="false" ht="12.75" hidden="false" customHeight="false" outlineLevel="0" collapsed="false">
      <c r="A20" s="54"/>
      <c r="B20" s="54"/>
      <c r="C20" s="54"/>
      <c r="D20" s="54"/>
      <c r="E20" s="54"/>
      <c r="F20" s="54"/>
    </row>
    <row r="21" customFormat="false" ht="12.75" hidden="false" customHeight="false" outlineLevel="0" collapsed="false">
      <c r="A21" s="54"/>
      <c r="B21" s="55"/>
      <c r="C21" s="55"/>
      <c r="D21" s="55"/>
      <c r="E21" s="55"/>
      <c r="F21" s="55"/>
    </row>
    <row r="22" customFormat="false" ht="22.5" hidden="false" customHeight="true" outlineLevel="0" collapsed="false">
      <c r="A22" s="56" t="s">
        <v>34</v>
      </c>
      <c r="B22" s="56"/>
      <c r="C22" s="56"/>
      <c r="D22" s="56"/>
      <c r="E22" s="56"/>
      <c r="F22" s="56"/>
    </row>
    <row r="23" customFormat="false" ht="23.25" hidden="false" customHeight="true" outlineLevel="0" collapsed="false">
      <c r="A23" s="56" t="s">
        <v>35</v>
      </c>
      <c r="B23" s="56"/>
      <c r="C23" s="56"/>
      <c r="D23" s="56"/>
      <c r="E23" s="56"/>
      <c r="F23" s="56"/>
    </row>
    <row r="24" customFormat="false" ht="23.25" hidden="false" customHeight="true" outlineLevel="0" collapsed="false">
      <c r="A24" s="56" t="str">
        <f aca="false">'Source Figure V 1-3'!A23</f>
        <v>Champ emploi total : Salariés et non-salariés des secteurs public et privé, y compris bénéficiaires de contrats aidés</v>
      </c>
      <c r="B24" s="56"/>
      <c r="C24" s="56"/>
      <c r="D24" s="56"/>
      <c r="E24" s="56"/>
      <c r="F24" s="56"/>
    </row>
    <row r="25" customFormat="false" ht="12.75" hidden="false" customHeight="false" outlineLevel="0" collapsed="false">
      <c r="A25" s="56" t="str">
        <f aca="false">'Source Figure V 1-3'!A24</f>
        <v>(1) chiffres actualisés par rapport à l'édition précédente</v>
      </c>
      <c r="B25" s="56"/>
      <c r="C25" s="56"/>
      <c r="D25" s="56"/>
      <c r="E25" s="56"/>
      <c r="F25" s="56"/>
    </row>
  </sheetData>
  <mergeCells count="5">
    <mergeCell ref="A20:F20"/>
    <mergeCell ref="A22:F22"/>
    <mergeCell ref="A23:F23"/>
    <mergeCell ref="A24:F24"/>
    <mergeCell ref="A25:F25"/>
  </mergeCells>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S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2.75" outlineLevelRow="0" outlineLevelCol="0"/>
  <cols>
    <col collapsed="false" customWidth="true" hidden="false" outlineLevel="0" max="1" min="1" style="15" width="17.29"/>
    <col collapsed="false" customWidth="true" hidden="false" outlineLevel="0" max="2" min="2" style="15" width="13.29"/>
    <col collapsed="false" customWidth="true" hidden="false" outlineLevel="0" max="5" min="3" style="15" width="11.42"/>
    <col collapsed="false" customWidth="true" hidden="false" outlineLevel="0" max="6" min="6" style="15" width="15"/>
    <col collapsed="false" customWidth="true" hidden="false" outlineLevel="0" max="8" min="7" style="15" width="14.43"/>
    <col collapsed="false" customWidth="true" hidden="false" outlineLevel="0" max="9" min="9" style="15" width="11.42"/>
    <col collapsed="false" customWidth="true" hidden="false" outlineLevel="0" max="13" min="10" style="15" width="11.86"/>
    <col collapsed="false" customWidth="true" hidden="false" outlineLevel="0" max="1025" min="14" style="15" width="11.42"/>
  </cols>
  <sheetData>
    <row r="1" customFormat="false" ht="12.75" hidden="false" customHeight="false" outlineLevel="0" collapsed="false">
      <c r="A1" s="57" t="s">
        <v>36</v>
      </c>
    </row>
    <row r="2" customFormat="false" ht="12.75" hidden="false" customHeight="false" outlineLevel="0" collapsed="false">
      <c r="A2" s="57"/>
    </row>
    <row r="3" customFormat="false" ht="12.75" hidden="false" customHeight="false" outlineLevel="0" collapsed="false">
      <c r="A3" s="58"/>
      <c r="B3" s="59" t="s">
        <v>37</v>
      </c>
      <c r="C3" s="59" t="s">
        <v>38</v>
      </c>
      <c r="D3" s="59" t="s">
        <v>39</v>
      </c>
      <c r="E3" s="59" t="s">
        <v>40</v>
      </c>
      <c r="F3" s="59" t="s">
        <v>11</v>
      </c>
    </row>
    <row r="4" customFormat="false" ht="12.75" hidden="false" customHeight="false" outlineLevel="0" collapsed="false">
      <c r="A4" s="18" t="n">
        <v>2004</v>
      </c>
      <c r="B4" s="60" t="n">
        <v>100</v>
      </c>
      <c r="C4" s="60" t="n">
        <v>100</v>
      </c>
      <c r="D4" s="60" t="n">
        <v>100</v>
      </c>
      <c r="E4" s="60" t="n">
        <v>100</v>
      </c>
      <c r="F4" s="60" t="n">
        <v>100</v>
      </c>
    </row>
    <row r="5" customFormat="false" ht="12.75" hidden="false" customHeight="false" outlineLevel="0" collapsed="false">
      <c r="A5" s="18" t="n">
        <v>2005</v>
      </c>
      <c r="B5" s="60" t="n">
        <v>100.074108561327</v>
      </c>
      <c r="C5" s="60" t="n">
        <v>102.544382503163</v>
      </c>
      <c r="D5" s="60" t="n">
        <v>101.336470189434</v>
      </c>
      <c r="E5" s="60" t="n">
        <v>101.046587664386</v>
      </c>
      <c r="F5" s="60" t="n">
        <v>100.775566355426</v>
      </c>
    </row>
    <row r="6" customFormat="false" ht="12.75" hidden="false" customHeight="false" outlineLevel="0" collapsed="false">
      <c r="A6" s="61" t="n">
        <v>2006</v>
      </c>
      <c r="B6" s="60" t="n">
        <v>99.7344286395527</v>
      </c>
      <c r="C6" s="60" t="n">
        <v>105.70214117363</v>
      </c>
      <c r="D6" s="60" t="n">
        <v>101.676991776827</v>
      </c>
      <c r="E6" s="60" t="n">
        <v>101.863472088345</v>
      </c>
      <c r="F6" s="60" t="n">
        <v>102.051611051584</v>
      </c>
    </row>
    <row r="7" customFormat="false" ht="12.75" hidden="false" customHeight="false" outlineLevel="0" collapsed="false">
      <c r="A7" s="18" t="n">
        <v>2007</v>
      </c>
      <c r="B7" s="60" t="n">
        <v>97.4046195716608</v>
      </c>
      <c r="C7" s="60" t="n">
        <v>111.747452796019</v>
      </c>
      <c r="D7" s="60" t="n">
        <v>103.354272457717</v>
      </c>
      <c r="E7" s="60" t="n">
        <v>102.776403083683</v>
      </c>
      <c r="F7" s="60" t="n">
        <v>103.457255472218</v>
      </c>
    </row>
    <row r="8" customFormat="false" ht="12.75" hidden="false" customHeight="false" outlineLevel="0" collapsed="false">
      <c r="A8" s="18" t="n">
        <v>2008</v>
      </c>
      <c r="B8" s="60" t="n">
        <v>94.4421966394835</v>
      </c>
      <c r="C8" s="60" t="n">
        <v>116.129732865099</v>
      </c>
      <c r="D8" s="60" t="n">
        <v>104.470308848072</v>
      </c>
      <c r="E8" s="60" t="n">
        <v>102.770003810824</v>
      </c>
      <c r="F8" s="60" t="n">
        <v>102.893643808358</v>
      </c>
    </row>
    <row r="9" customFormat="false" ht="12.75" hidden="false" customHeight="false" outlineLevel="0" collapsed="false">
      <c r="A9" s="18" t="n">
        <v>2009</v>
      </c>
      <c r="B9" s="60" t="n">
        <v>93.4814952540787</v>
      </c>
      <c r="C9" s="60" t="n">
        <v>118.533763247823</v>
      </c>
      <c r="D9" s="60" t="n">
        <v>105.527119905779</v>
      </c>
      <c r="E9" s="60" t="n">
        <v>103.193179677979</v>
      </c>
      <c r="F9" s="60" t="n">
        <v>102.047214143579</v>
      </c>
    </row>
    <row r="10" customFormat="false" ht="12.75" hidden="false" customHeight="false" outlineLevel="0" collapsed="false">
      <c r="A10" s="62" t="n">
        <v>2010</v>
      </c>
      <c r="B10" s="60" t="n">
        <v>92.5095402069996</v>
      </c>
      <c r="C10" s="60" t="n">
        <v>118.831724434786</v>
      </c>
      <c r="D10" s="60" t="n">
        <v>106.947372273107</v>
      </c>
      <c r="E10" s="60" t="n">
        <v>103.067972348244</v>
      </c>
      <c r="F10" s="60" t="n">
        <v>102.621307209552</v>
      </c>
      <c r="N10" s="63"/>
    </row>
    <row r="11" customFormat="false" ht="12.75" hidden="false" customHeight="false" outlineLevel="0" collapsed="false">
      <c r="A11" s="62" t="n">
        <v>2011</v>
      </c>
      <c r="B11" s="60" t="n">
        <v>90.9279302709573</v>
      </c>
      <c r="C11" s="60" t="n">
        <v>120.120221203866</v>
      </c>
      <c r="D11" s="60" t="n">
        <v>108.766408546938</v>
      </c>
      <c r="E11" s="60" t="n">
        <v>103.000990737723</v>
      </c>
      <c r="F11" s="60" t="n">
        <v>103.076687586101</v>
      </c>
      <c r="S11" s="63"/>
    </row>
    <row r="12" customFormat="false" ht="12.75" hidden="false" customHeight="false" outlineLevel="0" collapsed="false">
      <c r="A12" s="18" t="n">
        <v>2012</v>
      </c>
      <c r="B12" s="60" t="n">
        <v>90.3252383499196</v>
      </c>
      <c r="C12" s="60" t="n">
        <v>122.204046655433</v>
      </c>
      <c r="D12" s="60" t="n">
        <v>109.493580070242</v>
      </c>
      <c r="E12" s="60" t="n">
        <v>103.447330439866</v>
      </c>
      <c r="F12" s="60" t="n">
        <v>103.398132557784</v>
      </c>
    </row>
    <row r="13" customFormat="false" ht="12.75" hidden="false" customHeight="false" outlineLevel="0" collapsed="false">
      <c r="A13" s="18" t="s">
        <v>41</v>
      </c>
      <c r="B13" s="60" t="n">
        <v>90.3530525839574</v>
      </c>
      <c r="C13" s="60" t="n">
        <v>123.275355243749</v>
      </c>
      <c r="D13" s="60" t="n">
        <v>111.007244750854</v>
      </c>
      <c r="E13" s="60" t="n">
        <v>104.075455473994</v>
      </c>
      <c r="F13" s="60" t="n">
        <v>104.106076840655</v>
      </c>
      <c r="G13" s="64"/>
      <c r="H13" s="64"/>
      <c r="I13" s="64"/>
      <c r="J13" s="64"/>
      <c r="K13" s="64"/>
    </row>
    <row r="14" customFormat="false" ht="12.75" hidden="false" customHeight="false" outlineLevel="0" collapsed="false">
      <c r="A14" s="18" t="n">
        <v>2014</v>
      </c>
      <c r="B14" s="60" t="n">
        <v>90.0510856019749</v>
      </c>
      <c r="C14" s="60" t="n">
        <v>124.319236442471</v>
      </c>
      <c r="D14" s="60" t="n">
        <v>111.814250096542</v>
      </c>
      <c r="E14" s="60" t="n">
        <v>104.387103894111</v>
      </c>
      <c r="F14" s="60" t="n">
        <v>104.247665697229</v>
      </c>
    </row>
    <row r="15" customFormat="false" ht="12.75" hidden="false" customHeight="false" outlineLevel="0" collapsed="false">
      <c r="A15" s="65"/>
      <c r="B15" s="66"/>
      <c r="C15" s="66"/>
      <c r="D15" s="66"/>
      <c r="E15" s="66"/>
      <c r="F15" s="66"/>
    </row>
    <row r="16" customFormat="false" ht="12.75" hidden="false" customHeight="false" outlineLevel="0" collapsed="false">
      <c r="A16" s="67" t="s">
        <v>42</v>
      </c>
      <c r="B16" s="68" t="n">
        <v>2656913</v>
      </c>
      <c r="C16" s="68" t="n">
        <v>1524024</v>
      </c>
      <c r="D16" s="68" t="n">
        <v>1038407</v>
      </c>
      <c r="E16" s="68" t="n">
        <v>5219344</v>
      </c>
      <c r="F16" s="68" t="n">
        <v>26132</v>
      </c>
    </row>
    <row r="17" customFormat="false" ht="12.75" hidden="false" customHeight="false" outlineLevel="0" collapsed="false">
      <c r="A17" s="67" t="s">
        <v>43</v>
      </c>
      <c r="B17" s="68" t="n">
        <v>2392579</v>
      </c>
      <c r="C17" s="68" t="n">
        <v>1894655</v>
      </c>
      <c r="D17" s="68" t="n">
        <v>1161087</v>
      </c>
      <c r="E17" s="68" t="n">
        <v>5448321</v>
      </c>
      <c r="F17" s="68" t="n">
        <v>27242</v>
      </c>
      <c r="G17" s="69"/>
      <c r="H17" s="69"/>
      <c r="I17" s="69"/>
      <c r="J17" s="69"/>
      <c r="K17" s="69"/>
      <c r="L17" s="69"/>
    </row>
    <row r="18" customFormat="false" ht="12.75" hidden="false" customHeight="false" outlineLevel="0" collapsed="false">
      <c r="A18" s="67" t="s">
        <v>44</v>
      </c>
      <c r="B18" s="68" t="n">
        <v>2400602</v>
      </c>
      <c r="C18" s="68" t="n">
        <v>1878746</v>
      </c>
      <c r="D18" s="68" t="n">
        <v>1152707</v>
      </c>
      <c r="E18" s="68" t="n">
        <v>5432055</v>
      </c>
      <c r="F18" s="68" t="n">
        <v>27205</v>
      </c>
      <c r="G18" s="70"/>
      <c r="H18" s="70"/>
      <c r="I18" s="70"/>
      <c r="J18" s="70"/>
      <c r="K18" s="70"/>
      <c r="L18" s="70"/>
    </row>
    <row r="19" customFormat="false" ht="12.75" hidden="false" customHeight="false" outlineLevel="0" collapsed="false">
      <c r="A19" s="71" t="s">
        <v>45</v>
      </c>
      <c r="B19" s="72" t="n">
        <f aca="false">(B17/B18-1)</f>
        <v>-0.00334207836201084</v>
      </c>
      <c r="C19" s="72" t="n">
        <f aca="false">(C17/C18-1)</f>
        <v>0.00846788230021511</v>
      </c>
      <c r="D19" s="72" t="n">
        <f aca="false">(D17/D18-1)</f>
        <v>0.00726984394126173</v>
      </c>
      <c r="E19" s="72" t="n">
        <f aca="false">(E17/E18-1)</f>
        <v>0.00299444685298655</v>
      </c>
      <c r="F19" s="72" t="n">
        <f aca="false">(F17/F18-1)</f>
        <v>0.00136004410953872</v>
      </c>
    </row>
    <row r="20" customFormat="false" ht="12.75" hidden="false" customHeight="false" outlineLevel="0" collapsed="false">
      <c r="A20" s="67" t="s">
        <v>46</v>
      </c>
      <c r="B20" s="73" t="n">
        <f aca="false">(POWER(B17/B16,1/(2013-2002))-1)</f>
        <v>-0.00948140702512967</v>
      </c>
      <c r="C20" s="73" t="n">
        <f aca="false">(POWER(C17/C16,1/(2013-2002))-1)</f>
        <v>0.01998643024045</v>
      </c>
      <c r="D20" s="73" t="n">
        <f aca="false">(POWER(D17/D16,1/(2013-2002))-1)</f>
        <v>0.0102034150009787</v>
      </c>
      <c r="E20" s="73" t="n">
        <f aca="false">(POWER(E17/E16,1/(2013-2002))-1)</f>
        <v>0.00391087890783615</v>
      </c>
      <c r="F20" s="73" t="n">
        <f aca="false">(POWER(F17/F16,1/(2013-2002))-1)</f>
        <v>0.00378891285488359</v>
      </c>
    </row>
    <row r="21" customFormat="false" ht="12.75" hidden="false" customHeight="false" outlineLevel="0" collapsed="false">
      <c r="A21" s="50"/>
    </row>
    <row r="22" customFormat="false" ht="12.75" hidden="false" customHeight="false" outlineLevel="0" collapsed="false">
      <c r="A22" s="49" t="s">
        <v>35</v>
      </c>
      <c r="B22" s="69"/>
      <c r="C22" s="69"/>
      <c r="D22" s="69"/>
      <c r="E22" s="69"/>
      <c r="F22" s="69"/>
    </row>
    <row r="23" customFormat="false" ht="12.75" hidden="false" customHeight="false" outlineLevel="0" collapsed="false">
      <c r="A23" s="49" t="s">
        <v>47</v>
      </c>
      <c r="B23" s="70"/>
      <c r="C23" s="70"/>
      <c r="D23" s="70"/>
      <c r="E23" s="70"/>
      <c r="F23" s="70"/>
    </row>
    <row r="24" customFormat="false" ht="12.75" hidden="false" customHeight="false" outlineLevel="0" collapsed="false">
      <c r="A24" s="49" t="s">
        <v>48</v>
      </c>
    </row>
    <row r="25" customFormat="false" ht="12.75" hidden="false" customHeight="false" outlineLevel="0" collapsed="false">
      <c r="A25" s="17"/>
    </row>
    <row r="26" customFormat="false" ht="12.75" hidden="false" customHeight="false" outlineLevel="0" collapsed="false">
      <c r="E26" s="74"/>
    </row>
    <row r="27" customFormat="false" ht="12.75" hidden="false" customHeight="false" outlineLevel="0" collapsed="false">
      <c r="E27" s="75"/>
    </row>
    <row r="29" customFormat="false" ht="12.75" hidden="false" customHeight="false" outlineLevel="0" collapsed="false">
      <c r="A29" s="15" t="s">
        <v>49</v>
      </c>
    </row>
  </sheetData>
  <printOptions headings="false" gridLines="false" gridLinesSet="true" horizontalCentered="false" verticalCentered="false"/>
  <pageMargins left="0.7875" right="0.7875"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V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7" activeCellId="0" sqref="A17"/>
    </sheetView>
  </sheetViews>
  <sheetFormatPr defaultRowHeight="12.75" outlineLevelRow="0" outlineLevelCol="0"/>
  <cols>
    <col collapsed="false" customWidth="true" hidden="false" outlineLevel="0" max="1" min="1" style="26" width="47.14"/>
    <col collapsed="false" customWidth="true" hidden="false" outlineLevel="0" max="2" min="2" style="26" width="10"/>
    <col collapsed="false" customWidth="true" hidden="false" outlineLevel="0" max="3" min="3" style="26" width="8.42"/>
    <col collapsed="false" customWidth="true" hidden="false" outlineLevel="0" max="4" min="4" style="26" width="8.71"/>
    <col collapsed="false" customWidth="true" hidden="false" outlineLevel="0" max="5" min="5" style="26" width="9.85"/>
    <col collapsed="false" customWidth="true" hidden="false" outlineLevel="0" max="6" min="6" style="26" width="8.86"/>
    <col collapsed="false" customWidth="true" hidden="false" outlineLevel="0" max="7" min="7" style="26" width="11.42"/>
    <col collapsed="false" customWidth="true" hidden="false" outlineLevel="0" max="8" min="8" style="26" width="12.42"/>
    <col collapsed="false" customWidth="true" hidden="false" outlineLevel="0" max="1025" min="9" style="26" width="11.42"/>
  </cols>
  <sheetData>
    <row r="1" s="28" customFormat="true" ht="12" hidden="false" customHeight="true" outlineLevel="0" collapsed="false">
      <c r="A1" s="27" t="s">
        <v>50</v>
      </c>
      <c r="B1" s="27"/>
      <c r="C1" s="27"/>
      <c r="D1" s="27"/>
      <c r="E1" s="27"/>
      <c r="F1" s="27"/>
      <c r="G1" s="27"/>
    </row>
    <row r="2" customFormat="false" ht="13.5" hidden="false" customHeight="false" outlineLevel="0" collapsed="false"/>
    <row r="3" customFormat="false" ht="33.75" hidden="false" customHeight="true" outlineLevel="0" collapsed="false">
      <c r="A3" s="76"/>
      <c r="B3" s="77" t="s">
        <v>51</v>
      </c>
      <c r="C3" s="77"/>
      <c r="D3" s="77" t="s">
        <v>52</v>
      </c>
      <c r="E3" s="77"/>
      <c r="F3" s="78" t="s">
        <v>53</v>
      </c>
      <c r="G3" s="78"/>
    </row>
    <row r="4" customFormat="false" ht="33.75" hidden="false" customHeight="false" outlineLevel="0" collapsed="false">
      <c r="A4" s="79"/>
      <c r="B4" s="80" t="s">
        <v>54</v>
      </c>
      <c r="C4" s="58" t="s">
        <v>55</v>
      </c>
      <c r="D4" s="81" t="s">
        <v>56</v>
      </c>
      <c r="E4" s="81" t="s">
        <v>57</v>
      </c>
      <c r="F4" s="58" t="s">
        <v>56</v>
      </c>
      <c r="G4" s="82" t="s">
        <v>57</v>
      </c>
    </row>
    <row r="5" customFormat="false" ht="12.75" hidden="false" customHeight="false" outlineLevel="0" collapsed="false">
      <c r="A5" s="83" t="s">
        <v>58</v>
      </c>
      <c r="B5" s="84" t="n">
        <v>2392579</v>
      </c>
      <c r="C5" s="85" t="n">
        <v>100</v>
      </c>
      <c r="D5" s="86" t="n">
        <v>-0.334207836201084</v>
      </c>
      <c r="E5" s="87"/>
      <c r="F5" s="88" t="n">
        <v>-1.04245892608107</v>
      </c>
      <c r="G5" s="89"/>
    </row>
    <row r="6" customFormat="false" ht="12.75" hidden="false" customHeight="false" outlineLevel="0" collapsed="false">
      <c r="A6" s="79" t="s">
        <v>59</v>
      </c>
      <c r="B6" s="90" t="n">
        <v>1911702</v>
      </c>
      <c r="C6" s="91" t="n">
        <v>79.9</v>
      </c>
      <c r="D6" s="92" t="n">
        <v>-0.744480517289092</v>
      </c>
      <c r="E6" s="93" t="n">
        <v>-0.329999999999998</v>
      </c>
      <c r="F6" s="94" t="n">
        <v>-2.40802452112978</v>
      </c>
      <c r="G6" s="95" t="n">
        <v>-1.191</v>
      </c>
    </row>
    <row r="7" customFormat="false" ht="12.75" hidden="false" customHeight="false" outlineLevel="0" collapsed="false">
      <c r="A7" s="96" t="s">
        <v>60</v>
      </c>
      <c r="B7" s="97" t="n">
        <v>56902</v>
      </c>
      <c r="C7" s="98" t="n">
        <v>2.38</v>
      </c>
      <c r="D7" s="99" t="n">
        <v>-8.5441512102607</v>
      </c>
      <c r="E7" s="100" t="n">
        <v>-0.21</v>
      </c>
      <c r="F7" s="101" t="n">
        <v>-6.72207848815418</v>
      </c>
      <c r="G7" s="102" t="n">
        <v>-0.191</v>
      </c>
    </row>
    <row r="8" customFormat="false" ht="12.75" hidden="false" customHeight="false" outlineLevel="0" collapsed="false">
      <c r="A8" s="96" t="s">
        <v>61</v>
      </c>
      <c r="B8" s="97" t="n">
        <v>262388</v>
      </c>
      <c r="C8" s="98" t="n">
        <v>10.97</v>
      </c>
      <c r="D8" s="99" t="n">
        <v>-3.80402105849745</v>
      </c>
      <c r="E8" s="100" t="n">
        <v>-0.389999999999999</v>
      </c>
      <c r="F8" s="101" t="n">
        <v>-4.77627865628976</v>
      </c>
      <c r="G8" s="102" t="n">
        <v>-0.514</v>
      </c>
    </row>
    <row r="9" s="103" customFormat="true" ht="12.75" hidden="false" customHeight="false" outlineLevel="0" collapsed="false">
      <c r="A9" s="96" t="s">
        <v>62</v>
      </c>
      <c r="B9" s="97" t="n">
        <v>149410</v>
      </c>
      <c r="C9" s="98" t="n">
        <v>6.24</v>
      </c>
      <c r="D9" s="99" t="n">
        <v>-2.01723436905683</v>
      </c>
      <c r="E9" s="100" t="n">
        <v>-0.109999999999999</v>
      </c>
      <c r="F9" s="101" t="n">
        <v>-2.39553719491009</v>
      </c>
      <c r="G9" s="102" t="n">
        <v>-0.093</v>
      </c>
    </row>
    <row r="10" customFormat="false" ht="12.75" hidden="false" customHeight="false" outlineLevel="0" collapsed="false">
      <c r="A10" s="96" t="s">
        <v>63</v>
      </c>
      <c r="B10" s="97" t="n">
        <v>1000053</v>
      </c>
      <c r="C10" s="98" t="n">
        <v>41.8</v>
      </c>
      <c r="D10" s="99" t="n">
        <v>0.0362111892574735</v>
      </c>
      <c r="E10" s="100" t="n">
        <v>0.159999999999997</v>
      </c>
      <c r="F10" s="101" t="n">
        <v>-2.82914957366704</v>
      </c>
      <c r="G10" s="102" t="n">
        <v>-0.835</v>
      </c>
    </row>
    <row r="11" s="103" customFormat="true" ht="12.75" hidden="false" customHeight="false" outlineLevel="0" collapsed="false">
      <c r="A11" s="96" t="s">
        <v>64</v>
      </c>
      <c r="B11" s="97" t="n">
        <v>286249</v>
      </c>
      <c r="C11" s="98" t="n">
        <v>11.96</v>
      </c>
      <c r="D11" s="99" t="n">
        <v>0.92196281122856</v>
      </c>
      <c r="E11" s="100" t="n">
        <v>0.140000000000001</v>
      </c>
      <c r="F11" s="101" t="n">
        <v>3.54756864422283</v>
      </c>
      <c r="G11" s="102" t="n">
        <v>0.436</v>
      </c>
    </row>
    <row r="12" customFormat="false" ht="12.75" hidden="false" customHeight="false" outlineLevel="0" collapsed="false">
      <c r="A12" s="96" t="s">
        <v>65</v>
      </c>
      <c r="B12" s="97" t="n">
        <v>20947</v>
      </c>
      <c r="C12" s="98" t="n">
        <v>0.88</v>
      </c>
      <c r="D12" s="99" t="n">
        <v>-2.01609130882215</v>
      </c>
      <c r="E12" s="100" t="n">
        <v>-0.01</v>
      </c>
      <c r="F12" s="101" t="n">
        <v>-5.24856294750381</v>
      </c>
      <c r="G12" s="102" t="n">
        <v>-0.047</v>
      </c>
    </row>
    <row r="13" s="50" customFormat="true" ht="12.75" hidden="false" customHeight="false" outlineLevel="0" collapsed="false">
      <c r="A13" s="79" t="s">
        <v>66</v>
      </c>
      <c r="B13" s="90" t="n">
        <v>480877</v>
      </c>
      <c r="C13" s="91" t="n">
        <v>20.1</v>
      </c>
      <c r="D13" s="92" t="n">
        <v>1.33091425549086</v>
      </c>
      <c r="E13" s="93" t="n">
        <v>0.330000000000002</v>
      </c>
      <c r="F13" s="94" t="n">
        <v>8.25562864925671</v>
      </c>
      <c r="G13" s="95" t="n">
        <v>1.191</v>
      </c>
      <c r="H13" s="103"/>
      <c r="I13" s="103"/>
      <c r="Q13" s="103"/>
      <c r="R13" s="103"/>
      <c r="S13" s="103"/>
      <c r="T13" s="103"/>
      <c r="U13" s="103"/>
      <c r="V13" s="103"/>
    </row>
    <row r="14" customFormat="false" ht="12.75" hidden="false" customHeight="false" outlineLevel="0" collapsed="false">
      <c r="A14" s="96" t="s">
        <v>67</v>
      </c>
      <c r="B14" s="97" t="n">
        <v>327933</v>
      </c>
      <c r="C14" s="98" t="n">
        <v>13.71</v>
      </c>
      <c r="D14" s="99" t="n">
        <v>0.574125700405759</v>
      </c>
      <c r="E14" s="100" t="n">
        <v>0.130000000000001</v>
      </c>
      <c r="F14" s="101" t="n">
        <v>11.635010133982</v>
      </c>
      <c r="G14" s="102" t="n">
        <v>0.96</v>
      </c>
    </row>
    <row r="15" s="103" customFormat="true" ht="13.5" hidden="false" customHeight="false" outlineLevel="0" collapsed="false">
      <c r="A15" s="104" t="s">
        <v>68</v>
      </c>
      <c r="B15" s="105" t="n">
        <v>79471</v>
      </c>
      <c r="C15" s="106" t="n">
        <v>3.32</v>
      </c>
      <c r="D15" s="107" t="n">
        <v>1.53962129149312</v>
      </c>
      <c r="E15" s="108" t="n">
        <v>0.0600000000000001</v>
      </c>
      <c r="F15" s="109" t="n">
        <v>6.56924178409337</v>
      </c>
      <c r="G15" s="110" t="n">
        <v>0.174</v>
      </c>
    </row>
    <row r="17" customFormat="false" ht="12.75" hidden="false" customHeight="false" outlineLevel="0" collapsed="false">
      <c r="A17" s="111" t="s">
        <v>69</v>
      </c>
    </row>
    <row r="18" customFormat="false" ht="12.75" hidden="false" customHeight="false" outlineLevel="0" collapsed="false">
      <c r="A18" s="112" t="s">
        <v>35</v>
      </c>
    </row>
    <row r="19" customFormat="false" ht="42.75" hidden="false" customHeight="true" outlineLevel="0" collapsed="false">
      <c r="A19" s="113" t="s">
        <v>70</v>
      </c>
      <c r="B19" s="113"/>
      <c r="C19" s="113"/>
      <c r="D19" s="113"/>
      <c r="E19" s="113"/>
      <c r="F19" s="113"/>
      <c r="G19" s="113"/>
    </row>
  </sheetData>
  <mergeCells count="5">
    <mergeCell ref="A1:G1"/>
    <mergeCell ref="B3:C3"/>
    <mergeCell ref="D3:E3"/>
    <mergeCell ref="F3:G3"/>
    <mergeCell ref="A19:G19"/>
  </mergeCells>
  <printOptions headings="false" gridLines="false" gridLinesSet="true" horizontalCentered="false" verticalCentered="false"/>
  <pageMargins left="1.57013888888889" right="0.7875" top="0.984027777777778"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H21"/>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17" activeCellId="0" sqref="A17"/>
    </sheetView>
  </sheetViews>
  <sheetFormatPr defaultRowHeight="12.75" outlineLevelRow="0" outlineLevelCol="0"/>
  <cols>
    <col collapsed="false" customWidth="true" hidden="false" outlineLevel="0" max="1" min="1" style="114" width="32.15"/>
    <col collapsed="false" customWidth="true" hidden="false" outlineLevel="0" max="3" min="2" style="114" width="8.71"/>
    <col collapsed="false" customWidth="true" hidden="false" outlineLevel="0" max="4" min="4" style="114" width="7.29"/>
    <col collapsed="false" customWidth="true" hidden="false" outlineLevel="0" max="5" min="5" style="114" width="10"/>
    <col collapsed="false" customWidth="true" hidden="false" outlineLevel="0" max="6" min="6" style="114" width="8.71"/>
    <col collapsed="false" customWidth="true" hidden="false" outlineLevel="0" max="7" min="7" style="114" width="9.58"/>
    <col collapsed="false" customWidth="true" hidden="false" outlineLevel="0" max="1025" min="8" style="114" width="11.42"/>
  </cols>
  <sheetData>
    <row r="1" customFormat="false" ht="12.75" hidden="false" customHeight="true" outlineLevel="0" collapsed="false">
      <c r="A1" s="115" t="s">
        <v>71</v>
      </c>
      <c r="B1" s="115"/>
      <c r="C1" s="115"/>
      <c r="D1" s="115"/>
      <c r="E1" s="115"/>
      <c r="F1" s="115"/>
      <c r="G1" s="115"/>
    </row>
    <row r="2" customFormat="false" ht="18.75" hidden="false" customHeight="true" outlineLevel="0" collapsed="false">
      <c r="A2" s="116"/>
      <c r="B2" s="116"/>
      <c r="C2" s="116"/>
    </row>
    <row r="3" customFormat="false" ht="62.25" hidden="false" customHeight="true" outlineLevel="0" collapsed="false">
      <c r="A3" s="117"/>
      <c r="B3" s="118" t="s">
        <v>51</v>
      </c>
      <c r="C3" s="118"/>
      <c r="D3" s="119" t="s">
        <v>72</v>
      </c>
      <c r="E3" s="119"/>
      <c r="F3" s="120" t="s">
        <v>53</v>
      </c>
      <c r="G3" s="120"/>
    </row>
    <row r="4" customFormat="false" ht="33" hidden="false" customHeight="true" outlineLevel="0" collapsed="false">
      <c r="A4" s="121"/>
      <c r="B4" s="122" t="s">
        <v>54</v>
      </c>
      <c r="C4" s="123" t="s">
        <v>73</v>
      </c>
      <c r="D4" s="122" t="s">
        <v>56</v>
      </c>
      <c r="E4" s="124" t="s">
        <v>57</v>
      </c>
      <c r="F4" s="122" t="s">
        <v>56</v>
      </c>
      <c r="G4" s="124" t="s">
        <v>74</v>
      </c>
    </row>
    <row r="5" customFormat="false" ht="15" hidden="false" customHeight="true" outlineLevel="0" collapsed="false">
      <c r="A5" s="125" t="s">
        <v>75</v>
      </c>
      <c r="B5" s="126" t="n">
        <v>1034795</v>
      </c>
      <c r="C5" s="127" t="n">
        <v>54.62</v>
      </c>
      <c r="D5" s="127" t="n">
        <v>0.63524604113927</v>
      </c>
      <c r="E5" s="127" t="n">
        <v>-0.109999999999999</v>
      </c>
      <c r="F5" s="127" t="n">
        <v>0.656339875915779</v>
      </c>
      <c r="G5" s="127" t="n">
        <v>-0.898</v>
      </c>
    </row>
    <row r="6" customFormat="false" ht="15" hidden="false" customHeight="true" outlineLevel="0" collapsed="false">
      <c r="A6" s="128" t="s">
        <v>76</v>
      </c>
      <c r="B6" s="126" t="n">
        <v>295337</v>
      </c>
      <c r="C6" s="127" t="n">
        <v>15.59</v>
      </c>
      <c r="D6" s="127" t="n">
        <v>0.00033859739414499</v>
      </c>
      <c r="E6" s="127" t="n">
        <v>-0.130000000000001</v>
      </c>
      <c r="F6" s="127" t="n">
        <v>4.52837798073802</v>
      </c>
      <c r="G6" s="127" t="n">
        <v>0.315</v>
      </c>
    </row>
    <row r="7" customFormat="false" ht="15" hidden="false" customHeight="true" outlineLevel="0" collapsed="false">
      <c r="A7" s="128" t="s">
        <v>77</v>
      </c>
      <c r="B7" s="126" t="n">
        <v>81476</v>
      </c>
      <c r="C7" s="127" t="n">
        <v>4.3</v>
      </c>
      <c r="D7" s="127" t="n">
        <v>0.354732226437404</v>
      </c>
      <c r="E7" s="127" t="n">
        <v>-0.0200000000000005</v>
      </c>
      <c r="F7" s="127" t="n">
        <v>19.3536959740511</v>
      </c>
      <c r="G7" s="127" t="n">
        <v>0.339</v>
      </c>
    </row>
    <row r="8" customFormat="false" ht="15" hidden="false" customHeight="true" outlineLevel="0" collapsed="false">
      <c r="A8" s="129" t="s">
        <v>78</v>
      </c>
      <c r="B8" s="130" t="n">
        <v>1411608</v>
      </c>
      <c r="C8" s="131" t="n">
        <v>74.5</v>
      </c>
      <c r="D8" s="131" t="n">
        <v>0.485554037729563</v>
      </c>
      <c r="E8" s="131" t="n">
        <v>-0.269999999999996</v>
      </c>
      <c r="F8" s="131" t="n">
        <v>1.87050519514997</v>
      </c>
      <c r="G8" s="131" t="n">
        <v>-0.245999999999999</v>
      </c>
    </row>
    <row r="9" customFormat="false" ht="15" hidden="false" customHeight="true" outlineLevel="0" collapsed="false">
      <c r="A9" s="128" t="s">
        <v>79</v>
      </c>
      <c r="B9" s="126" t="n">
        <v>133317</v>
      </c>
      <c r="C9" s="127" t="n">
        <v>7.04</v>
      </c>
      <c r="D9" s="127" t="n">
        <v>0.739011175843851</v>
      </c>
      <c r="E9" s="127" t="n">
        <v>0</v>
      </c>
      <c r="F9" s="127" t="n">
        <v>2.2875960134247</v>
      </c>
      <c r="G9" s="127" t="n">
        <v>0.00599999999999996</v>
      </c>
    </row>
    <row r="10" customFormat="false" ht="15" hidden="false" customHeight="true" outlineLevel="0" collapsed="false">
      <c r="A10" s="128" t="s">
        <v>80</v>
      </c>
      <c r="B10" s="126" t="n">
        <v>274090</v>
      </c>
      <c r="C10" s="127" t="n">
        <v>14.47</v>
      </c>
      <c r="D10" s="127" t="n">
        <v>2.71659902338846</v>
      </c>
      <c r="E10" s="127" t="n">
        <v>0.270000000000001</v>
      </c>
      <c r="F10" s="127" t="n">
        <v>5.26333798830538</v>
      </c>
      <c r="G10" s="127" t="n">
        <v>0.37</v>
      </c>
    </row>
    <row r="11" customFormat="false" ht="15" hidden="false" customHeight="true" outlineLevel="0" collapsed="false">
      <c r="A11" s="128" t="s">
        <v>81</v>
      </c>
      <c r="B11" s="126" t="n">
        <v>67254</v>
      </c>
      <c r="C11" s="127" t="n">
        <v>3.55</v>
      </c>
      <c r="D11" s="127" t="n">
        <v>1.10190766825513</v>
      </c>
      <c r="E11" s="127" t="n">
        <v>0.00999999999999979</v>
      </c>
      <c r="F11" s="127" t="n">
        <v>1.40235934005823</v>
      </c>
      <c r="G11" s="127" t="n">
        <v>-0.029</v>
      </c>
    </row>
    <row r="12" customFormat="false" ht="15" hidden="false" customHeight="true" outlineLevel="0" collapsed="false">
      <c r="A12" s="128" t="s">
        <v>82</v>
      </c>
      <c r="B12" s="126" t="n">
        <v>8386</v>
      </c>
      <c r="C12" s="127" t="n">
        <v>0.44</v>
      </c>
      <c r="D12" s="127" t="n">
        <v>1.56231076662225</v>
      </c>
      <c r="E12" s="127" t="n">
        <v>0</v>
      </c>
      <c r="F12" s="127" t="n">
        <v>-9.30212389918661</v>
      </c>
      <c r="G12" s="127" t="n">
        <v>-0.102</v>
      </c>
    </row>
    <row r="13" customFormat="false" ht="15" hidden="false" customHeight="true" outlineLevel="0" collapsed="false">
      <c r="A13" s="132" t="s">
        <v>83</v>
      </c>
      <c r="B13" s="133" t="n">
        <v>483047</v>
      </c>
      <c r="C13" s="134" t="n">
        <v>25.5</v>
      </c>
      <c r="D13" s="134" t="n">
        <v>1.91768046957748</v>
      </c>
      <c r="E13" s="134" t="n">
        <v>0.27</v>
      </c>
      <c r="F13" s="134" t="n">
        <v>3.23866388614149</v>
      </c>
      <c r="G13" s="134" t="n">
        <v>0.246</v>
      </c>
    </row>
    <row r="14" customFormat="false" ht="15" hidden="false" customHeight="true" outlineLevel="0" collapsed="false">
      <c r="A14" s="135" t="s">
        <v>84</v>
      </c>
      <c r="B14" s="136" t="n">
        <v>1894655</v>
      </c>
      <c r="C14" s="137" t="n">
        <v>100</v>
      </c>
      <c r="D14" s="137" t="n">
        <v>0.846841907762896</v>
      </c>
      <c r="E14" s="137" t="n">
        <v>0</v>
      </c>
      <c r="F14" s="137" t="n">
        <v>2.20069129259393</v>
      </c>
      <c r="G14" s="137"/>
    </row>
    <row r="15" customFormat="false" ht="18" hidden="false" customHeight="true" outlineLevel="0" collapsed="false">
      <c r="A15" s="138" t="s">
        <v>85</v>
      </c>
      <c r="B15" s="139" t="n">
        <v>1450588</v>
      </c>
      <c r="C15" s="140" t="n">
        <v>76.56</v>
      </c>
      <c r="D15" s="140" t="n">
        <v>1.03698544264121</v>
      </c>
      <c r="E15" s="140" t="n">
        <v>0.140000000000001</v>
      </c>
      <c r="F15" s="140" t="n">
        <v>1.40273692236435</v>
      </c>
      <c r="G15" s="140" t="n">
        <v>-0.623999999999999</v>
      </c>
    </row>
    <row r="16" customFormat="false" ht="12.75" hidden="false" customHeight="false" outlineLevel="0" collapsed="false">
      <c r="A16" s="141"/>
      <c r="B16" s="142"/>
      <c r="C16" s="143"/>
      <c r="D16" s="144"/>
      <c r="E16" s="144"/>
      <c r="F16" s="144"/>
      <c r="G16" s="144"/>
    </row>
    <row r="17" customFormat="false" ht="26.25" hidden="false" customHeight="true" outlineLevel="0" collapsed="false">
      <c r="A17" s="23" t="s">
        <v>86</v>
      </c>
      <c r="B17" s="23"/>
      <c r="C17" s="23"/>
      <c r="D17" s="23"/>
      <c r="E17" s="23"/>
      <c r="F17" s="23"/>
      <c r="G17" s="23"/>
    </row>
    <row r="18" customFormat="false" ht="21" hidden="false" customHeight="true" outlineLevel="0" collapsed="false">
      <c r="A18" s="145" t="s">
        <v>35</v>
      </c>
      <c r="B18" s="145"/>
      <c r="C18" s="145"/>
      <c r="D18" s="145"/>
      <c r="E18" s="145"/>
      <c r="F18" s="145"/>
      <c r="G18" s="145"/>
    </row>
    <row r="19" customFormat="false" ht="24.75" hidden="false" customHeight="true" outlineLevel="0" collapsed="false">
      <c r="A19" s="146" t="s">
        <v>87</v>
      </c>
      <c r="B19" s="146"/>
      <c r="C19" s="146"/>
      <c r="D19" s="146"/>
      <c r="E19" s="146"/>
      <c r="F19" s="146"/>
      <c r="G19" s="146"/>
    </row>
    <row r="20" customFormat="false" ht="36" hidden="false" customHeight="true" outlineLevel="0" collapsed="false">
      <c r="A20" s="145" t="s">
        <v>88</v>
      </c>
      <c r="B20" s="145"/>
      <c r="C20" s="145"/>
      <c r="D20" s="145"/>
      <c r="E20" s="145"/>
      <c r="F20" s="145"/>
      <c r="G20" s="145"/>
    </row>
    <row r="21" customFormat="false" ht="47.25" hidden="false" customHeight="true" outlineLevel="0" collapsed="false">
      <c r="A21" s="145" t="s">
        <v>89</v>
      </c>
      <c r="B21" s="145"/>
      <c r="C21" s="145"/>
      <c r="D21" s="145"/>
      <c r="E21" s="145"/>
      <c r="F21" s="145"/>
      <c r="G21" s="145"/>
      <c r="H21" s="147"/>
    </row>
  </sheetData>
  <mergeCells count="9">
    <mergeCell ref="A1:G1"/>
    <mergeCell ref="B3:C3"/>
    <mergeCell ref="D3:E3"/>
    <mergeCell ref="F3:G3"/>
    <mergeCell ref="A17:G17"/>
    <mergeCell ref="A18:G18"/>
    <mergeCell ref="A19:G19"/>
    <mergeCell ref="A20:G20"/>
    <mergeCell ref="A21:G21"/>
  </mergeCells>
  <printOptions headings="false" gridLines="false" gridLinesSet="true" horizontalCentered="false" verticalCentered="false"/>
  <pageMargins left="0.0798611111111111" right="0.0798611111111111"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RowHeight="12.75" outlineLevelRow="0" outlineLevelCol="0"/>
  <cols>
    <col collapsed="false" customWidth="true" hidden="false" outlineLevel="0" max="1" min="1" style="114" width="37.14"/>
    <col collapsed="false" customWidth="true" hidden="false" outlineLevel="0" max="2" min="2" style="114" width="8.71"/>
    <col collapsed="false" customWidth="true" hidden="false" outlineLevel="0" max="3" min="3" style="114" width="9.14"/>
    <col collapsed="false" customWidth="true" hidden="false" outlineLevel="0" max="4" min="4" style="114" width="8.71"/>
    <col collapsed="false" customWidth="true" hidden="false" outlineLevel="0" max="5" min="5" style="114" width="11.29"/>
    <col collapsed="false" customWidth="true" hidden="false" outlineLevel="0" max="6" min="6" style="114" width="8.71"/>
    <col collapsed="false" customWidth="true" hidden="false" outlineLevel="0" max="7" min="7" style="114" width="12.14"/>
    <col collapsed="false" customWidth="true" hidden="false" outlineLevel="0" max="8" min="8" style="114" width="7.29"/>
    <col collapsed="false" customWidth="true" hidden="false" outlineLevel="0" max="1025" min="9" style="114" width="11.42"/>
  </cols>
  <sheetData>
    <row r="1" customFormat="false" ht="17.25" hidden="false" customHeight="true" outlineLevel="0" collapsed="false">
      <c r="A1" s="148" t="s">
        <v>90</v>
      </c>
      <c r="B1" s="148"/>
      <c r="C1" s="148"/>
      <c r="D1" s="148"/>
      <c r="E1" s="148"/>
      <c r="F1" s="148"/>
      <c r="G1" s="148"/>
    </row>
    <row r="2" customFormat="false" ht="13.5" hidden="false" customHeight="false" outlineLevel="0" collapsed="false">
      <c r="A2" s="149"/>
      <c r="B2" s="149"/>
      <c r="C2" s="150"/>
    </row>
    <row r="3" customFormat="false" ht="51" hidden="false" customHeight="true" outlineLevel="0" collapsed="false">
      <c r="A3" s="151"/>
      <c r="B3" s="152" t="s">
        <v>51</v>
      </c>
      <c r="C3" s="152"/>
      <c r="D3" s="152" t="s">
        <v>91</v>
      </c>
      <c r="E3" s="152"/>
      <c r="F3" s="153" t="s">
        <v>92</v>
      </c>
      <c r="G3" s="153"/>
    </row>
    <row r="4" customFormat="false" ht="31.5" hidden="false" customHeight="true" outlineLevel="0" collapsed="false">
      <c r="A4" s="154"/>
      <c r="B4" s="155" t="s">
        <v>54</v>
      </c>
      <c r="C4" s="156" t="s">
        <v>93</v>
      </c>
      <c r="D4" s="124" t="s">
        <v>94</v>
      </c>
      <c r="E4" s="122" t="s">
        <v>74</v>
      </c>
      <c r="F4" s="124" t="s">
        <v>94</v>
      </c>
      <c r="G4" s="124" t="s">
        <v>74</v>
      </c>
    </row>
    <row r="5" customFormat="false" ht="15" hidden="false" customHeight="true" outlineLevel="0" collapsed="false">
      <c r="A5" s="157" t="s">
        <v>95</v>
      </c>
      <c r="B5" s="158" t="n">
        <v>1025884</v>
      </c>
      <c r="C5" s="159" t="n">
        <v>88.36</v>
      </c>
      <c r="D5" s="160" t="n">
        <v>0.539603950692791</v>
      </c>
      <c r="E5" s="161" t="n">
        <v>-0.159999999999997</v>
      </c>
      <c r="F5" s="160" t="n">
        <v>0.976056682443094</v>
      </c>
      <c r="G5" s="160" t="n">
        <v>-0.12892340145201</v>
      </c>
    </row>
    <row r="6" customFormat="false" ht="15" hidden="false" customHeight="true" outlineLevel="0" collapsed="false">
      <c r="A6" s="162" t="s">
        <v>96</v>
      </c>
      <c r="B6" s="158" t="n">
        <v>114968</v>
      </c>
      <c r="C6" s="159" t="n">
        <v>9.9</v>
      </c>
      <c r="D6" s="163" t="n">
        <v>1.8975954337171</v>
      </c>
      <c r="E6" s="161" t="n">
        <v>0.110000000000001</v>
      </c>
      <c r="F6" s="163" t="n">
        <v>1.23445414856054</v>
      </c>
      <c r="G6" s="160" t="n">
        <v>0.0106770903924202</v>
      </c>
    </row>
    <row r="7" customFormat="false" ht="15" hidden="false" customHeight="true" outlineLevel="0" collapsed="false">
      <c r="A7" s="162" t="s">
        <v>97</v>
      </c>
      <c r="B7" s="158" t="n">
        <v>910916</v>
      </c>
      <c r="C7" s="159" t="n">
        <v>78.45</v>
      </c>
      <c r="D7" s="163" t="n">
        <v>0.370778060957466</v>
      </c>
      <c r="E7" s="161" t="n">
        <v>-0.280000000000001</v>
      </c>
      <c r="F7" s="163" t="n">
        <v>0.947176788770343</v>
      </c>
      <c r="G7" s="160" t="n">
        <v>-0.13805182915913</v>
      </c>
    </row>
    <row r="8" customFormat="false" ht="16.5" hidden="false" customHeight="true" outlineLevel="0" collapsed="false">
      <c r="A8" s="164" t="s">
        <v>98</v>
      </c>
      <c r="B8" s="158" t="n">
        <v>96107</v>
      </c>
      <c r="C8" s="159" t="n">
        <v>8.28</v>
      </c>
      <c r="D8" s="160" t="n">
        <v>2.57649984523924</v>
      </c>
      <c r="E8" s="161" t="n">
        <v>0.149999999999999</v>
      </c>
      <c r="F8" s="160" t="n">
        <v>3.14353601437629</v>
      </c>
      <c r="G8" s="160" t="n">
        <v>0.148847578208761</v>
      </c>
    </row>
    <row r="9" customFormat="false" ht="15" hidden="false" customHeight="true" outlineLevel="0" collapsed="false">
      <c r="A9" s="165" t="s">
        <v>99</v>
      </c>
      <c r="B9" s="166" t="n">
        <v>39096</v>
      </c>
      <c r="C9" s="167" t="n">
        <v>3.37</v>
      </c>
      <c r="D9" s="160" t="n">
        <v>1.19059944093591</v>
      </c>
      <c r="E9" s="161" t="n">
        <v>0.02</v>
      </c>
      <c r="F9" s="160" t="n">
        <v>1.07481184934075</v>
      </c>
      <c r="G9" s="160" t="n">
        <v>-0.00132594477361057</v>
      </c>
    </row>
    <row r="10" customFormat="false" ht="15.95" hidden="false" customHeight="true" outlineLevel="0" collapsed="false">
      <c r="A10" s="168" t="s">
        <v>100</v>
      </c>
      <c r="B10" s="169" t="n">
        <v>1161087</v>
      </c>
      <c r="C10" s="170" t="n">
        <v>100</v>
      </c>
      <c r="D10" s="171" t="n">
        <v>0.726984394126173</v>
      </c>
      <c r="E10" s="172"/>
      <c r="F10" s="171" t="n">
        <v>1.1229465090274</v>
      </c>
      <c r="G10" s="173"/>
    </row>
    <row r="11" customFormat="false" ht="9.75" hidden="false" customHeight="true" outlineLevel="0" collapsed="false">
      <c r="A11" s="174"/>
      <c r="B11" s="175"/>
      <c r="C11" s="176"/>
      <c r="D11" s="177"/>
      <c r="E11" s="177"/>
      <c r="F11" s="177"/>
      <c r="G11" s="178"/>
    </row>
    <row r="12" customFormat="false" ht="22.5" hidden="false" customHeight="true" outlineLevel="0" collapsed="false">
      <c r="A12" s="54" t="s">
        <v>101</v>
      </c>
      <c r="B12" s="54"/>
      <c r="C12" s="54"/>
      <c r="D12" s="54"/>
      <c r="E12" s="54"/>
      <c r="F12" s="54"/>
      <c r="G12" s="54"/>
    </row>
    <row r="13" customFormat="false" ht="27" hidden="false" customHeight="true" outlineLevel="0" collapsed="false">
      <c r="A13" s="179" t="s">
        <v>35</v>
      </c>
      <c r="B13" s="179"/>
      <c r="C13" s="179"/>
      <c r="D13" s="179"/>
      <c r="E13" s="179"/>
      <c r="F13" s="179"/>
      <c r="G13" s="179"/>
    </row>
    <row r="14" customFormat="false" ht="31.5" hidden="false" customHeight="true" outlineLevel="0" collapsed="false">
      <c r="A14" s="113" t="s">
        <v>102</v>
      </c>
      <c r="B14" s="113"/>
      <c r="C14" s="113"/>
      <c r="D14" s="113"/>
      <c r="E14" s="113"/>
      <c r="F14" s="113"/>
      <c r="G14" s="113"/>
    </row>
    <row r="15" customFormat="false" ht="37.5" hidden="false" customHeight="true" outlineLevel="0" collapsed="false">
      <c r="A15" s="113" t="s">
        <v>103</v>
      </c>
      <c r="B15" s="113"/>
      <c r="C15" s="113"/>
      <c r="D15" s="113"/>
      <c r="E15" s="113"/>
      <c r="F15" s="113"/>
      <c r="G15" s="113"/>
    </row>
  </sheetData>
  <mergeCells count="8">
    <mergeCell ref="A1:G1"/>
    <mergeCell ref="B3:C3"/>
    <mergeCell ref="D3:E3"/>
    <mergeCell ref="F3:G3"/>
    <mergeCell ref="A12:G12"/>
    <mergeCell ref="A13:G13"/>
    <mergeCell ref="A14:G14"/>
    <mergeCell ref="A15:G15"/>
  </mergeCells>
  <printOptions headings="false" gridLines="false" gridLinesSet="true" horizontalCentered="false" verticalCentered="false"/>
  <pageMargins left="0.0798611111111111" right="0.0798611111111111"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K33"/>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3" activeCellId="0" sqref="A33"/>
    </sheetView>
  </sheetViews>
  <sheetFormatPr defaultRowHeight="12.75" outlineLevelRow="0" outlineLevelCol="0"/>
  <cols>
    <col collapsed="false" customWidth="true" hidden="false" outlineLevel="0" max="1" min="1" style="15" width="4.43"/>
    <col collapsed="false" customWidth="true" hidden="false" outlineLevel="0" max="2" min="2" style="15" width="23.01"/>
    <col collapsed="false" customWidth="true" hidden="false" outlineLevel="0" max="7" min="3" style="15" width="10.99"/>
    <col collapsed="false" customWidth="true" hidden="false" outlineLevel="0" max="8" min="8" style="180" width="10.99"/>
    <col collapsed="false" customWidth="true" hidden="false" outlineLevel="0" max="1025" min="9" style="15" width="11.42"/>
  </cols>
  <sheetData>
    <row r="1" customFormat="false" ht="12.75" hidden="false" customHeight="true" outlineLevel="0" collapsed="false">
      <c r="A1" s="181" t="s">
        <v>104</v>
      </c>
      <c r="B1" s="181"/>
      <c r="C1" s="181"/>
      <c r="D1" s="181"/>
      <c r="E1" s="181"/>
      <c r="F1" s="181"/>
      <c r="G1" s="181"/>
      <c r="H1" s="181"/>
    </row>
    <row r="2" customFormat="false" ht="21" hidden="false" customHeight="true" outlineLevel="0" collapsed="false">
      <c r="A2" s="182"/>
      <c r="B2" s="182"/>
      <c r="C2" s="182"/>
      <c r="D2" s="182"/>
      <c r="E2" s="182"/>
      <c r="F2" s="182"/>
      <c r="G2" s="182"/>
      <c r="H2" s="182"/>
    </row>
    <row r="3" customFormat="false" ht="21" hidden="false" customHeight="true" outlineLevel="0" collapsed="false">
      <c r="A3" s="183"/>
      <c r="B3" s="183"/>
      <c r="C3" s="184" t="s">
        <v>51</v>
      </c>
      <c r="D3" s="184"/>
      <c r="E3" s="185" t="s">
        <v>72</v>
      </c>
      <c r="F3" s="185"/>
      <c r="G3" s="186" t="s">
        <v>105</v>
      </c>
      <c r="H3" s="186"/>
    </row>
    <row r="4" customFormat="false" ht="34.5" hidden="false" customHeight="false" outlineLevel="0" collapsed="false">
      <c r="A4" s="183"/>
      <c r="B4" s="183"/>
      <c r="C4" s="187" t="s">
        <v>54</v>
      </c>
      <c r="D4" s="188" t="s">
        <v>93</v>
      </c>
      <c r="E4" s="189" t="s">
        <v>94</v>
      </c>
      <c r="F4" s="190" t="s">
        <v>74</v>
      </c>
      <c r="G4" s="189" t="s">
        <v>94</v>
      </c>
      <c r="H4" s="189" t="s">
        <v>74</v>
      </c>
    </row>
    <row r="5" customFormat="false" ht="12.75" hidden="false" customHeight="false" outlineLevel="0" collapsed="false">
      <c r="A5" s="79" t="s">
        <v>37</v>
      </c>
      <c r="B5" s="191"/>
      <c r="C5" s="192"/>
      <c r="D5" s="193"/>
      <c r="E5" s="194"/>
      <c r="F5" s="195"/>
      <c r="G5" s="194"/>
      <c r="H5" s="195"/>
    </row>
    <row r="6" customFormat="false" ht="12.75" hidden="false" customHeight="false" outlineLevel="0" collapsed="false">
      <c r="A6" s="16"/>
      <c r="B6" s="51" t="s">
        <v>106</v>
      </c>
      <c r="C6" s="196" t="n">
        <v>1537855</v>
      </c>
      <c r="D6" s="197" t="n">
        <v>64.2760385341508</v>
      </c>
      <c r="E6" s="198" t="n">
        <v>0.551844986481753</v>
      </c>
      <c r="F6" s="199" t="n">
        <v>0.566394036645583</v>
      </c>
      <c r="G6" s="198" t="n">
        <v>-1.60241736062995</v>
      </c>
      <c r="H6" s="199" t="n">
        <v>-0.375291085184716</v>
      </c>
    </row>
    <row r="7" customFormat="false" ht="12.75" hidden="false" customHeight="false" outlineLevel="0" collapsed="false">
      <c r="A7" s="16"/>
      <c r="B7" s="51" t="s">
        <v>107</v>
      </c>
      <c r="C7" s="196" t="n">
        <v>375652</v>
      </c>
      <c r="D7" s="197" t="n">
        <v>15.700714584555</v>
      </c>
      <c r="E7" s="198" t="n">
        <v>-2.56218711903095</v>
      </c>
      <c r="F7" s="199" t="n">
        <v>-0.35900710192198</v>
      </c>
      <c r="G7" s="198" t="n">
        <v>2.28919326321131</v>
      </c>
      <c r="H7" s="199" t="n">
        <v>0.442586290518122</v>
      </c>
    </row>
    <row r="8" customFormat="false" ht="12.75" hidden="false" customHeight="false" outlineLevel="0" collapsed="false">
      <c r="A8" s="16"/>
      <c r="B8" s="51" t="s">
        <v>108</v>
      </c>
      <c r="C8" s="196" t="n">
        <v>303392</v>
      </c>
      <c r="D8" s="197" t="n">
        <v>12.6805426278505</v>
      </c>
      <c r="E8" s="198" t="n">
        <v>-2.06843124596514</v>
      </c>
      <c r="F8" s="199" t="n">
        <v>-0.224553677159628</v>
      </c>
      <c r="G8" s="198" t="n">
        <v>-1.25008248472914</v>
      </c>
      <c r="H8" s="199" t="n">
        <v>-0.0269147482439116</v>
      </c>
    </row>
    <row r="9" customFormat="false" ht="12.75" hidden="false" customHeight="false" outlineLevel="0" collapsed="false">
      <c r="A9" s="16"/>
      <c r="B9" s="51" t="s">
        <v>109</v>
      </c>
      <c r="C9" s="196" t="n">
        <v>175680</v>
      </c>
      <c r="D9" s="197" t="n">
        <v>7.34270425344367</v>
      </c>
      <c r="E9" s="198" t="n">
        <v>-0.100649959910604</v>
      </c>
      <c r="F9" s="199" t="n">
        <v>0.0171667424360136</v>
      </c>
      <c r="G9" s="198" t="n">
        <v>-1.57081323850196</v>
      </c>
      <c r="H9" s="199" t="n">
        <v>-0.0403804570894953</v>
      </c>
    </row>
    <row r="10" customFormat="false" ht="12.75" hidden="false" customHeight="false" outlineLevel="0" collapsed="false">
      <c r="A10" s="16"/>
      <c r="B10" s="200" t="s">
        <v>110</v>
      </c>
      <c r="C10" s="201" t="n">
        <v>2392579</v>
      </c>
      <c r="D10" s="202" t="n">
        <v>100</v>
      </c>
      <c r="E10" s="203" t="n">
        <v>-0.334207836201084</v>
      </c>
      <c r="F10" s="204"/>
      <c r="G10" s="203" t="n">
        <v>-1.04245892608107</v>
      </c>
      <c r="H10" s="204"/>
    </row>
    <row r="11" customFormat="false" ht="12.75" hidden="false" customHeight="false" outlineLevel="0" collapsed="false">
      <c r="A11" s="83" t="s">
        <v>38</v>
      </c>
      <c r="B11" s="205"/>
      <c r="C11" s="196"/>
      <c r="D11" s="197"/>
      <c r="E11" s="206"/>
      <c r="F11" s="207"/>
      <c r="G11" s="206"/>
      <c r="H11" s="207"/>
    </row>
    <row r="12" customFormat="false" ht="12.75" hidden="false" customHeight="false" outlineLevel="0" collapsed="false">
      <c r="A12" s="16"/>
      <c r="B12" s="51" t="s">
        <v>111</v>
      </c>
      <c r="C12" s="196" t="n">
        <v>1468020</v>
      </c>
      <c r="D12" s="197" t="n">
        <v>77.4821801330585</v>
      </c>
      <c r="E12" s="198" t="n">
        <v>1.02614463195809</v>
      </c>
      <c r="F12" s="199" t="n">
        <v>0.137516541139448</v>
      </c>
      <c r="G12" s="198" t="n">
        <v>2.39945697267385</v>
      </c>
      <c r="H12" s="199" t="n">
        <v>0.149092277753131</v>
      </c>
    </row>
    <row r="13" customFormat="false" ht="12.75" hidden="false" customHeight="false" outlineLevel="0" collapsed="false">
      <c r="A13" s="16"/>
      <c r="B13" s="51" t="s">
        <v>107</v>
      </c>
      <c r="C13" s="196" t="n">
        <v>364199</v>
      </c>
      <c r="D13" s="197" t="n">
        <v>19.2224441916866</v>
      </c>
      <c r="E13" s="198" t="n">
        <v>0.378418305193118</v>
      </c>
      <c r="F13" s="199" t="n">
        <v>-0.0897030129633016</v>
      </c>
      <c r="G13" s="198" t="n">
        <v>1.84390357737358</v>
      </c>
      <c r="H13" s="199" t="n">
        <v>-0.0684132082702767</v>
      </c>
    </row>
    <row r="14" customFormat="false" ht="12.75" hidden="false" customHeight="false" outlineLevel="0" collapsed="false">
      <c r="A14" s="16"/>
      <c r="B14" s="51" t="s">
        <v>109</v>
      </c>
      <c r="C14" s="196" t="n">
        <v>62436</v>
      </c>
      <c r="D14" s="197" t="n">
        <v>3.29537567525486</v>
      </c>
      <c r="E14" s="198" t="n">
        <v>-0.595446584938708</v>
      </c>
      <c r="F14" s="199" t="n">
        <v>-0.0478135281761523</v>
      </c>
      <c r="G14" s="198" t="n">
        <v>-0.0129640362051431</v>
      </c>
      <c r="H14" s="199" t="n">
        <v>-0.0806725079063968</v>
      </c>
    </row>
    <row r="15" customFormat="false" ht="12.75" hidden="false" customHeight="false" outlineLevel="0" collapsed="false">
      <c r="A15" s="208"/>
      <c r="B15" s="209" t="s">
        <v>110</v>
      </c>
      <c r="C15" s="201" t="n">
        <v>1894655</v>
      </c>
      <c r="D15" s="202" t="n">
        <v>100</v>
      </c>
      <c r="E15" s="210" t="n">
        <v>0.846841907762896</v>
      </c>
      <c r="F15" s="211"/>
      <c r="G15" s="203" t="n">
        <v>2.20069129259393</v>
      </c>
      <c r="H15" s="211"/>
    </row>
    <row r="16" customFormat="false" ht="12.75" hidden="false" customHeight="false" outlineLevel="0" collapsed="false">
      <c r="A16" s="83" t="s">
        <v>39</v>
      </c>
      <c r="B16" s="205"/>
      <c r="C16" s="196"/>
      <c r="D16" s="197"/>
      <c r="E16" s="206"/>
      <c r="F16" s="207"/>
      <c r="G16" s="206"/>
      <c r="H16" s="207"/>
    </row>
    <row r="17" customFormat="false" ht="12.75" hidden="false" customHeight="false" outlineLevel="0" collapsed="false">
      <c r="A17" s="16"/>
      <c r="B17" s="51" t="s">
        <v>106</v>
      </c>
      <c r="C17" s="196" t="n">
        <v>838375</v>
      </c>
      <c r="D17" s="197" t="n">
        <v>72.2060448527974</v>
      </c>
      <c r="E17" s="198" t="n">
        <v>0.279172911376358</v>
      </c>
      <c r="F17" s="199" t="n">
        <v>-0.322446776038007</v>
      </c>
      <c r="G17" s="198" t="n">
        <v>0.533494641916632</v>
      </c>
      <c r="H17" s="199" t="n">
        <v>-0.434707930757514</v>
      </c>
    </row>
    <row r="18" customFormat="false" ht="12.75" hidden="false" customHeight="false" outlineLevel="0" collapsed="false">
      <c r="A18" s="16"/>
      <c r="B18" s="51" t="s">
        <v>107</v>
      </c>
      <c r="C18" s="196" t="n">
        <v>202778</v>
      </c>
      <c r="D18" s="197" t="n">
        <v>17.4644966311741</v>
      </c>
      <c r="E18" s="198" t="n">
        <v>2.04823157598084</v>
      </c>
      <c r="F18" s="199" t="n">
        <v>0.226117754321578</v>
      </c>
      <c r="G18" s="198" t="n">
        <v>3.57736545706016</v>
      </c>
      <c r="H18" s="199" t="n">
        <v>0.372393055255556</v>
      </c>
    </row>
    <row r="19" customFormat="false" ht="12.75" hidden="false" customHeight="false" outlineLevel="0" collapsed="false">
      <c r="A19" s="16"/>
      <c r="B19" s="51" t="s">
        <v>109</v>
      </c>
      <c r="C19" s="196" t="n">
        <v>119934</v>
      </c>
      <c r="D19" s="197" t="n">
        <v>10.3294585160285</v>
      </c>
      <c r="E19" s="198" t="n">
        <v>1.6751725190322</v>
      </c>
      <c r="F19" s="199" t="n">
        <v>0.0963290217164303</v>
      </c>
      <c r="G19" s="198" t="n">
        <v>1.75423353686557</v>
      </c>
      <c r="H19" s="199" t="n">
        <v>0.0623245056373486</v>
      </c>
    </row>
    <row r="20" customFormat="false" ht="12.75" hidden="false" customHeight="false" outlineLevel="0" collapsed="false">
      <c r="A20" s="208"/>
      <c r="B20" s="209" t="s">
        <v>110</v>
      </c>
      <c r="C20" s="201" t="n">
        <v>1161087</v>
      </c>
      <c r="D20" s="202" t="n">
        <v>100</v>
      </c>
      <c r="E20" s="210" t="n">
        <v>0.726984394126173</v>
      </c>
      <c r="F20" s="211"/>
      <c r="G20" s="212" t="n">
        <v>1.1229465090274</v>
      </c>
      <c r="H20" s="211"/>
    </row>
    <row r="21" customFormat="false" ht="12.75" hidden="false" customHeight="false" outlineLevel="0" collapsed="false">
      <c r="A21" s="79" t="s">
        <v>23</v>
      </c>
      <c r="B21" s="191"/>
      <c r="C21" s="196"/>
      <c r="D21" s="213"/>
      <c r="E21" s="198"/>
      <c r="F21" s="199"/>
      <c r="G21" s="198"/>
      <c r="H21" s="199"/>
    </row>
    <row r="22" customFormat="false" ht="12.75" hidden="false" customHeight="false" outlineLevel="0" collapsed="false">
      <c r="A22" s="16"/>
      <c r="B22" s="51" t="s">
        <v>112</v>
      </c>
      <c r="C22" s="196" t="n">
        <v>3844250</v>
      </c>
      <c r="D22" s="197" t="n">
        <v>70.5584344241097</v>
      </c>
      <c r="E22" s="198" t="n">
        <v>0.672634877237921</v>
      </c>
      <c r="F22" s="199" t="n">
        <v>0.258434424109737</v>
      </c>
      <c r="G22" s="198" t="n">
        <v>0.22043145788786</v>
      </c>
      <c r="H22" s="199" t="n">
        <v>-0.149141936016925</v>
      </c>
    </row>
    <row r="23" customFormat="false" ht="12.75" hidden="false" customHeight="false" outlineLevel="0" collapsed="false">
      <c r="A23" s="16"/>
      <c r="B23" s="51" t="s">
        <v>107</v>
      </c>
      <c r="C23" s="196" t="n">
        <v>942629</v>
      </c>
      <c r="D23" s="197" t="n">
        <v>17.3012750166519</v>
      </c>
      <c r="E23" s="198" t="n">
        <v>-0.468289365871788</v>
      </c>
      <c r="F23" s="199" t="n">
        <v>-0.128724983348082</v>
      </c>
      <c r="G23" s="198" t="n">
        <v>2.37217185771355</v>
      </c>
      <c r="H23" s="199" t="n">
        <v>0.30154348256547</v>
      </c>
      <c r="K23" s="74"/>
    </row>
    <row r="24" customFormat="false" ht="12.75" hidden="false" customHeight="false" outlineLevel="0" collapsed="false">
      <c r="A24" s="16"/>
      <c r="B24" s="51" t="s">
        <v>113</v>
      </c>
      <c r="C24" s="196" t="n">
        <v>303392</v>
      </c>
      <c r="D24" s="197" t="n">
        <v>5.56854120746557</v>
      </c>
      <c r="E24" s="198" t="n">
        <v>-2.06843124596514</v>
      </c>
      <c r="F24" s="199" t="n">
        <v>-0.131458792534434</v>
      </c>
      <c r="G24" s="198" t="n">
        <v>-1.25008248472914</v>
      </c>
      <c r="H24" s="199" t="n">
        <v>-0.102351453594888</v>
      </c>
    </row>
    <row r="25" customFormat="false" ht="12.75" hidden="false" customHeight="false" outlineLevel="0" collapsed="false">
      <c r="A25" s="16"/>
      <c r="B25" s="51" t="s">
        <v>109</v>
      </c>
      <c r="C25" s="196" t="n">
        <v>358050</v>
      </c>
      <c r="D25" s="197" t="n">
        <v>6.57174935177278</v>
      </c>
      <c r="E25" s="198" t="n">
        <v>0.399579390115679</v>
      </c>
      <c r="F25" s="199" t="n">
        <v>0.00174935177277469</v>
      </c>
      <c r="G25" s="198" t="n">
        <v>-0.304163468893681</v>
      </c>
      <c r="H25" s="199" t="n">
        <v>-0.0500500929536578</v>
      </c>
    </row>
    <row r="26" customFormat="false" ht="13.5" hidden="false" customHeight="false" outlineLevel="0" collapsed="false">
      <c r="A26" s="214"/>
      <c r="B26" s="215" t="s">
        <v>110</v>
      </c>
      <c r="C26" s="216" t="n">
        <v>5448321</v>
      </c>
      <c r="D26" s="202" t="n">
        <v>100</v>
      </c>
      <c r="E26" s="217" t="n">
        <v>0.299463149666779</v>
      </c>
      <c r="F26" s="218"/>
      <c r="G26" s="212" t="n">
        <v>0.430282627897038</v>
      </c>
      <c r="H26" s="218"/>
    </row>
    <row r="27" customFormat="false" ht="9" hidden="false" customHeight="true" outlineLevel="0" collapsed="false">
      <c r="A27" s="16"/>
      <c r="B27" s="51"/>
      <c r="C27" s="219"/>
      <c r="D27" s="219"/>
      <c r="E27" s="219"/>
      <c r="F27" s="219"/>
      <c r="G27" s="219"/>
      <c r="H27" s="219"/>
    </row>
    <row r="28" customFormat="false" ht="21" hidden="false" customHeight="true" outlineLevel="0" collapsed="false">
      <c r="A28" s="220" t="s">
        <v>114</v>
      </c>
      <c r="B28" s="220"/>
      <c r="C28" s="220"/>
      <c r="D28" s="220"/>
      <c r="E28" s="220"/>
      <c r="F28" s="220"/>
      <c r="G28" s="220"/>
      <c r="H28" s="220"/>
    </row>
    <row r="29" customFormat="false" ht="26.25" hidden="false" customHeight="true" outlineLevel="0" collapsed="false">
      <c r="A29" s="221" t="s">
        <v>35</v>
      </c>
      <c r="B29" s="221"/>
      <c r="C29" s="221"/>
      <c r="D29" s="221"/>
      <c r="E29" s="221"/>
      <c r="F29" s="221"/>
      <c r="G29" s="221"/>
      <c r="H29" s="221"/>
    </row>
    <row r="30" customFormat="false" ht="12.75" hidden="false" customHeight="true" outlineLevel="0" collapsed="false">
      <c r="A30" s="222" t="s">
        <v>115</v>
      </c>
      <c r="B30" s="222"/>
      <c r="C30" s="222"/>
      <c r="D30" s="222"/>
      <c r="E30" s="222"/>
      <c r="F30" s="222"/>
      <c r="G30" s="222"/>
      <c r="H30" s="222"/>
    </row>
    <row r="31" customFormat="false" ht="23.25" hidden="false" customHeight="true" outlineLevel="0" collapsed="false">
      <c r="A31" s="222" t="s">
        <v>116</v>
      </c>
      <c r="B31" s="222"/>
      <c r="C31" s="222"/>
      <c r="D31" s="222"/>
      <c r="E31" s="222"/>
      <c r="F31" s="222"/>
      <c r="G31" s="222"/>
      <c r="H31" s="222"/>
    </row>
    <row r="32" customFormat="false" ht="24.75" hidden="false" customHeight="true" outlineLevel="0" collapsed="false">
      <c r="A32" s="221" t="s">
        <v>117</v>
      </c>
      <c r="B32" s="221"/>
      <c r="C32" s="221"/>
      <c r="D32" s="221"/>
      <c r="E32" s="221"/>
      <c r="F32" s="221"/>
      <c r="G32" s="221"/>
      <c r="H32" s="221"/>
    </row>
    <row r="33" customFormat="false" ht="23.25" hidden="false" customHeight="true" outlineLevel="0" collapsed="false"/>
  </sheetData>
  <mergeCells count="9">
    <mergeCell ref="A1:H1"/>
    <mergeCell ref="C3:D3"/>
    <mergeCell ref="E3:F3"/>
    <mergeCell ref="G3:H3"/>
    <mergeCell ref="A28:H28"/>
    <mergeCell ref="A29:H29"/>
    <mergeCell ref="A30:H30"/>
    <mergeCell ref="A31:H31"/>
    <mergeCell ref="A32:H32"/>
  </mergeCells>
  <printOptions headings="false" gridLines="false" gridLinesSet="true" horizontalCentered="false" verticalCentered="false"/>
  <pageMargins left="0.7875" right="0.7875" top="0.779861111111111" bottom="0.984027777777778"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LibreOffice/5.2.6.2$Linux_X86_64 LibreOffice_project/20m0$Build-2</Application>
  <Company>MEIE</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2014-03-11T11:51:23Z</dcterms:created>
  <dc:creator>Eva Baradji</dc:creator>
  <dc:description/>
  <dc:language>fr-FR</dc:language>
  <cp:lastModifiedBy>Nadine GAUTIER</cp:lastModifiedBy>
  <cp:lastPrinted>2014-05-09T06:57:15Z</cp:lastPrinted>
  <dcterms:modified xsi:type="dcterms:W3CDTF">2016-12-19T15:56:56Z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MEIE</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