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Publications DES réalisation\RAPPORT ANNUEL\rapportannuel 2022\1-En validation\FS 2\pole R2\"/>
    </mc:Choice>
  </mc:AlternateContent>
  <bookViews>
    <workbookView xWindow="120" yWindow="5460" windowWidth="20370" windowHeight="1995" tabRatio="904"/>
  </bookViews>
  <sheets>
    <sheet name="SOMMAIRE" sheetId="16" r:id="rId1"/>
    <sheet name="Introduction" sheetId="15" r:id="rId2"/>
    <sheet name="F1" sheetId="14" r:id="rId3"/>
    <sheet name="F2" sheetId="1" r:id="rId4"/>
    <sheet name="F3" sheetId="2" r:id="rId5"/>
    <sheet name="F4" sheetId="4" r:id="rId6"/>
    <sheet name="F5" sheetId="7" r:id="rId7"/>
    <sheet name="F6" sheetId="9" r:id="rId8"/>
  </sheets>
  <calcPr calcId="152511"/>
</workbook>
</file>

<file path=xl/calcChain.xml><?xml version="1.0" encoding="utf-8"?>
<calcChain xmlns="http://schemas.openxmlformats.org/spreadsheetml/2006/main">
  <c r="J39" i="1" l="1"/>
  <c r="K39" i="1"/>
  <c r="L39" i="1"/>
  <c r="M39" i="1"/>
  <c r="N39" i="1"/>
  <c r="O39" i="1"/>
  <c r="I39" i="1"/>
  <c r="AR27" i="14" l="1"/>
  <c r="AS27" i="14"/>
  <c r="AR13" i="14"/>
  <c r="AS17" i="14"/>
  <c r="AS18" i="14" l="1"/>
  <c r="AS14" i="14"/>
  <c r="AR24" i="14"/>
  <c r="AS16" i="14"/>
  <c r="AR18" i="14"/>
  <c r="AS24" i="14"/>
  <c r="AS22" i="14"/>
  <c r="AS15" i="14"/>
  <c r="AS13" i="14"/>
  <c r="AS26" i="14"/>
  <c r="AS19" i="14"/>
  <c r="AR26" i="14"/>
  <c r="AR22" i="14"/>
  <c r="AR16" i="14"/>
  <c r="AR14" i="14"/>
  <c r="AS25" i="14"/>
  <c r="AS23" i="14"/>
  <c r="AS21" i="14"/>
  <c r="AR19" i="14"/>
  <c r="AR17" i="14"/>
  <c r="AR15" i="14"/>
  <c r="AR25" i="14"/>
  <c r="AR23" i="14"/>
  <c r="AR21" i="14"/>
  <c r="P39" i="1" l="1"/>
  <c r="AP21" i="14" l="1"/>
  <c r="AP23" i="14"/>
  <c r="AQ24" i="14"/>
  <c r="AP25" i="14"/>
  <c r="AP27" i="14"/>
  <c r="AQ18" i="14" l="1"/>
  <c r="AQ14" i="14"/>
  <c r="AP13" i="14"/>
  <c r="AQ19" i="14"/>
  <c r="AQ17" i="14"/>
  <c r="AQ15" i="14"/>
  <c r="AQ13" i="14"/>
  <c r="AQ25" i="14"/>
  <c r="AQ21" i="14"/>
  <c r="AP26" i="14"/>
  <c r="AP24" i="14"/>
  <c r="AP22" i="14"/>
  <c r="AQ16" i="14"/>
  <c r="AQ23" i="14"/>
  <c r="AP19" i="14"/>
  <c r="AP18" i="14"/>
  <c r="AP16" i="14"/>
  <c r="AP14" i="14"/>
  <c r="AQ22" i="14"/>
  <c r="AQ26" i="14"/>
  <c r="AP17" i="14"/>
  <c r="AP15" i="14"/>
  <c r="AQ27" i="14"/>
  <c r="C13" i="14" l="1"/>
  <c r="D13" i="14"/>
  <c r="E13" i="14"/>
  <c r="F13" i="14"/>
  <c r="G13" i="14"/>
  <c r="H13"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AH13" i="14"/>
  <c r="AI13" i="14"/>
  <c r="AJ13" i="14"/>
  <c r="AK13" i="14"/>
  <c r="AL13" i="14"/>
  <c r="AM13" i="14"/>
  <c r="AN13" i="14"/>
  <c r="AO13" i="14"/>
  <c r="C14" i="14"/>
  <c r="D14" i="14"/>
  <c r="E14" i="14"/>
  <c r="F14"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AK14" i="14"/>
  <c r="AL14" i="14"/>
  <c r="AM14" i="14"/>
  <c r="AN14" i="14"/>
  <c r="AO14" i="14"/>
  <c r="C15" i="14"/>
  <c r="D15" i="14"/>
  <c r="E15" i="14"/>
  <c r="F15"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AH15" i="14"/>
  <c r="AI15" i="14"/>
  <c r="AJ15" i="14"/>
  <c r="AK15" i="14"/>
  <c r="AL15" i="14"/>
  <c r="AM15" i="14"/>
  <c r="AN15" i="14"/>
  <c r="AO15" i="14"/>
  <c r="AK16" i="14"/>
  <c r="AL16" i="14"/>
  <c r="AM16" i="14"/>
  <c r="AN16" i="14"/>
  <c r="AO16" i="14"/>
  <c r="C17" i="14"/>
  <c r="D17" i="14"/>
  <c r="E17" i="14"/>
  <c r="F17" i="14"/>
  <c r="G17" i="14"/>
  <c r="H17"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AH17" i="14"/>
  <c r="AI17" i="14"/>
  <c r="AJ17" i="14"/>
  <c r="AK17" i="14"/>
  <c r="AL17" i="14"/>
  <c r="AM17" i="14"/>
  <c r="AN17" i="14"/>
  <c r="AO17" i="14"/>
  <c r="AK18" i="14"/>
  <c r="AL18" i="14"/>
  <c r="AM18" i="14"/>
  <c r="AN18" i="14"/>
  <c r="AO18" i="14"/>
  <c r="C19" i="14"/>
  <c r="D19" i="14"/>
  <c r="E19"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AH19" i="14"/>
  <c r="AI19" i="14"/>
  <c r="AJ19" i="14"/>
  <c r="AK19" i="14"/>
  <c r="AL19" i="14"/>
  <c r="AM19" i="14"/>
  <c r="AN19" i="14"/>
  <c r="AO19" i="14"/>
  <c r="C21" i="14"/>
  <c r="D21" i="14"/>
  <c r="E21" i="14"/>
  <c r="F21" i="14"/>
  <c r="G21" i="14"/>
  <c r="H21" i="14"/>
  <c r="I21" i="14"/>
  <c r="J21" i="14"/>
  <c r="K21" i="14"/>
  <c r="L21" i="14"/>
  <c r="M21" i="14"/>
  <c r="N21" i="14"/>
  <c r="O21" i="14"/>
  <c r="P21" i="14"/>
  <c r="Q21" i="14"/>
  <c r="R21" i="14"/>
  <c r="S21" i="14"/>
  <c r="T21" i="14"/>
  <c r="U21" i="14"/>
  <c r="V21" i="14"/>
  <c r="W21" i="14"/>
  <c r="X21" i="14"/>
  <c r="Y21" i="14"/>
  <c r="Z21" i="14"/>
  <c r="AA21" i="14"/>
  <c r="AB21" i="14"/>
  <c r="AC21" i="14"/>
  <c r="AD21" i="14"/>
  <c r="AE21" i="14"/>
  <c r="AF21" i="14"/>
  <c r="AG21" i="14"/>
  <c r="AH21" i="14"/>
  <c r="AI21" i="14"/>
  <c r="AJ21" i="14"/>
  <c r="AK21" i="14"/>
  <c r="AL21" i="14"/>
  <c r="AM21" i="14"/>
  <c r="AN21" i="14"/>
  <c r="AO21" i="14"/>
  <c r="C22" i="14"/>
  <c r="D22" i="14"/>
  <c r="E22" i="14"/>
  <c r="F22"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2" i="14"/>
  <c r="AI22" i="14"/>
  <c r="AJ22" i="14"/>
  <c r="AK22" i="14"/>
  <c r="AL22" i="14"/>
  <c r="AM22" i="14"/>
  <c r="AN22" i="14"/>
  <c r="AO22" i="14"/>
  <c r="C23" i="14"/>
  <c r="D23" i="14"/>
  <c r="E23"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AK23" i="14"/>
  <c r="AL23" i="14"/>
  <c r="AM23" i="14"/>
  <c r="AN23" i="14"/>
  <c r="AO23" i="14"/>
  <c r="AK24" i="14"/>
  <c r="AL24" i="14"/>
  <c r="AM24" i="14"/>
  <c r="AN24" i="14"/>
  <c r="AO24" i="14"/>
  <c r="C25" i="14"/>
  <c r="D25" i="14"/>
  <c r="E25" i="14"/>
  <c r="F25"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AH25" i="14"/>
  <c r="AI25" i="14"/>
  <c r="AJ25" i="14"/>
  <c r="AK25" i="14"/>
  <c r="AL25" i="14"/>
  <c r="AM25" i="14"/>
  <c r="AN25" i="14"/>
  <c r="AO25" i="14"/>
  <c r="AK26" i="14"/>
  <c r="AL26" i="14"/>
  <c r="AM26" i="14"/>
  <c r="AN26" i="14"/>
  <c r="AO26" i="14"/>
  <c r="C27" i="14"/>
  <c r="D27" i="14"/>
  <c r="E27" i="14"/>
  <c r="F27" i="14"/>
  <c r="G27" i="14"/>
  <c r="H27" i="14"/>
  <c r="I27" i="14"/>
  <c r="J27" i="14"/>
  <c r="K27" i="14"/>
  <c r="L27" i="14"/>
  <c r="M27" i="14"/>
  <c r="N27" i="14"/>
  <c r="O27" i="14"/>
  <c r="P27" i="14"/>
  <c r="Q27" i="14"/>
  <c r="R27" i="14"/>
  <c r="S27" i="14"/>
  <c r="T27" i="14"/>
  <c r="U27" i="14"/>
  <c r="V27" i="14"/>
  <c r="W27" i="14"/>
  <c r="X27" i="14"/>
  <c r="Y27" i="14"/>
  <c r="Z27" i="14"/>
  <c r="AA27" i="14"/>
  <c r="AB27" i="14"/>
  <c r="AC27" i="14"/>
  <c r="AD27" i="14"/>
  <c r="AE27" i="14"/>
  <c r="AF27" i="14"/>
  <c r="AG27" i="14"/>
  <c r="AH27" i="14"/>
  <c r="AI27" i="14"/>
  <c r="AJ27" i="14"/>
  <c r="AK27" i="14"/>
  <c r="AL27" i="14"/>
  <c r="AM27" i="14"/>
  <c r="AN27" i="14"/>
  <c r="AO27" i="14"/>
  <c r="B22" i="14"/>
  <c r="B23" i="14"/>
  <c r="B25" i="14"/>
  <c r="B27" i="14"/>
  <c r="B21" i="14"/>
  <c r="B14" i="14"/>
  <c r="B15" i="14"/>
  <c r="B17" i="14"/>
  <c r="B19" i="14"/>
  <c r="B13" i="14"/>
  <c r="N76" i="1" l="1"/>
</calcChain>
</file>

<file path=xl/sharedStrings.xml><?xml version="1.0" encoding="utf-8"?>
<sst xmlns="http://schemas.openxmlformats.org/spreadsheetml/2006/main" count="257" uniqueCount="194">
  <si>
    <t>(en milliards d’euros)</t>
  </si>
  <si>
    <t>colonne DB</t>
  </si>
  <si>
    <t>Catégories et sous-catégories</t>
  </si>
  <si>
    <t>Rémunérations d’activité</t>
  </si>
  <si>
    <t>Traitement brut</t>
  </si>
  <si>
    <t>Nouvelle bonification indiciaire (NBI)</t>
  </si>
  <si>
    <t>Indemnité de résidence</t>
  </si>
  <si>
    <t>Supplément familial de traitement</t>
  </si>
  <si>
    <t>Majorations</t>
  </si>
  <si>
    <t>Indemnités indexées</t>
  </si>
  <si>
    <t>Indemnités non indexées</t>
  </si>
  <si>
    <t>Rémunérations d'activité non ventilées</t>
  </si>
  <si>
    <t>Cotisations et contributions sociales</t>
  </si>
  <si>
    <t>Contributions d'équilibre au CAS Pensions</t>
  </si>
  <si>
    <t>Contributions au FSPOEIE et au CAS cultes</t>
  </si>
  <si>
    <t>Contribution exceptionnelle au CAS</t>
  </si>
  <si>
    <t>-</t>
  </si>
  <si>
    <t>Cotisations patronales au FSPOEIE</t>
  </si>
  <si>
    <t>Cotisations retraites autres</t>
  </si>
  <si>
    <t>Cotisations sécurité sociale (hors vieillesse)</t>
  </si>
  <si>
    <t>FNAL + CNAF + CSA</t>
  </si>
  <si>
    <t>Prestations sociales et allocations diverses</t>
  </si>
  <si>
    <t>Remboursement transport</t>
  </si>
  <si>
    <t>Dont CFA</t>
  </si>
  <si>
    <t>Congé de longue durée (CLD)</t>
  </si>
  <si>
    <t>Allocation de retour à l'emploi</t>
  </si>
  <si>
    <t>239-237</t>
  </si>
  <si>
    <t>Autres</t>
  </si>
  <si>
    <t>Total des dépenses de personnel (titre 2)</t>
  </si>
  <si>
    <t>Dépenses annexes :</t>
  </si>
  <si>
    <t>Pensions civiles, militaires et ouvriers d'État</t>
  </si>
  <si>
    <t>Budget de l'État</t>
  </si>
  <si>
    <t>Part des dépenses de personnel dans le budget de l'État (en %)</t>
  </si>
  <si>
    <t>(2) Non compris les versements des affiliations rétroactives.</t>
  </si>
  <si>
    <t>(en milliards d'euros)</t>
  </si>
  <si>
    <t>Titre 1 - Dotations des pouvoirs publics</t>
  </si>
  <si>
    <t>Titre 2 - Rémunérations d'activité</t>
  </si>
  <si>
    <t>Titre 2 - Cotisations et contributions sociales employeur</t>
  </si>
  <si>
    <t>Titre 2 - Prestations sociales</t>
  </si>
  <si>
    <t>Titre 3 - Dépenses de fonctionnement</t>
  </si>
  <si>
    <t>Titre 4 - Charges de la dette de l'État</t>
  </si>
  <si>
    <t>Titre 5 - Dépenses d'investissement</t>
  </si>
  <si>
    <t>Titre 6 - Dépenses d'intervention</t>
  </si>
  <si>
    <t>Titre 7 - Dépenses d'opérations financières</t>
  </si>
  <si>
    <t>Rémunérations principales :</t>
  </si>
  <si>
    <t xml:space="preserve"> Fonctionnaires</t>
  </si>
  <si>
    <t xml:space="preserve"> Stagiaires</t>
  </si>
  <si>
    <t xml:space="preserve"> Ouvriers d'État</t>
  </si>
  <si>
    <t xml:space="preserve"> Enseignants de l'enseignement privé sous contrat</t>
  </si>
  <si>
    <t xml:space="preserve"> Militaires</t>
  </si>
  <si>
    <t xml:space="preserve"> Rémunérations à l'acte, à la tâche, à l'heure</t>
  </si>
  <si>
    <t xml:space="preserve"> Autres rémunérations</t>
  </si>
  <si>
    <t>Charges connexes à la rémunération principale :</t>
  </si>
  <si>
    <t xml:space="preserve"> Supplément familial de traitement</t>
  </si>
  <si>
    <t xml:space="preserve"> Indemnités de résidence et liées à la mobilité</t>
  </si>
  <si>
    <t>dont indemnités horaires pour travaux supplémentaires</t>
  </si>
  <si>
    <t>heures supplémentaires effectives</t>
  </si>
  <si>
    <t>(3) nd</t>
  </si>
  <si>
    <t>heures supplémentaires-années</t>
  </si>
  <si>
    <t>heures d'interrogation</t>
  </si>
  <si>
    <t>indemnités horaires pour travaux supplémentaires des personnels de surveillance</t>
  </si>
  <si>
    <t>astreintes</t>
  </si>
  <si>
    <t>autres</t>
  </si>
  <si>
    <t xml:space="preserve"> NBI</t>
  </si>
  <si>
    <t xml:space="preserve"> Autres charges connexes</t>
  </si>
  <si>
    <t>dont garantie individuelle de pouvoir d'achat</t>
  </si>
  <si>
    <t>Primes et indemnités :</t>
  </si>
  <si>
    <t>Personnels civils :</t>
  </si>
  <si>
    <t>dont prime de fonctions et de résultats (PFR)</t>
  </si>
  <si>
    <t>(5) 0,472</t>
  </si>
  <si>
    <t>dont Indemnité de sujétions de fonctions et d'expertise (IFSE)</t>
  </si>
  <si>
    <t>dont  abattement indemnitaire PPCR</t>
  </si>
  <si>
    <t xml:space="preserve"> Indemnités ministérielles indexées sur le point</t>
  </si>
  <si>
    <t xml:space="preserve"> Indemnités ministérielles non indexées sur le point</t>
  </si>
  <si>
    <t>Personnels militaires :</t>
  </si>
  <si>
    <t xml:space="preserve"> Indemnités de sujétion pour charges militaires</t>
  </si>
  <si>
    <t xml:space="preserve"> Indemnités de sujétions spéciales</t>
  </si>
  <si>
    <t xml:space="preserve"> Primes de qualification et de technicité</t>
  </si>
  <si>
    <t xml:space="preserve"> Autres indemnités</t>
  </si>
  <si>
    <t>Non réparti</t>
  </si>
  <si>
    <t>Total rémunérations d’activité</t>
  </si>
  <si>
    <t xml:space="preserve">(1) A compter de 2012, il n'est plus possible, compte-tenu de l'évolution de la nomenclature d'exécution comptable, de distinguer la rémunération des stagiaires de celles des fonctionnaires. </t>
  </si>
  <si>
    <t>(2) Y compris la rémunération des réservistes.</t>
  </si>
  <si>
    <t xml:space="preserve">(3) A compter de 2012, compte-tenu de l'évolution de la nomenclature d'exécution comptable, seules les indemnités horaires pour travaux supplémentaires et les astreintes sont distinguées du reste des heures supplémentaires. </t>
  </si>
  <si>
    <t>(5) La multiplication par 6 du montant alloué à la PFR rend compte de la montée en charge du dispositif.</t>
  </si>
  <si>
    <t>Administrations publiques centrales (1)</t>
  </si>
  <si>
    <t xml:space="preserve">      dont État</t>
  </si>
  <si>
    <t>Administrations publiques locales (2)</t>
  </si>
  <si>
    <t xml:space="preserve">  dont collectivités locales</t>
  </si>
  <si>
    <t xml:space="preserve">  dont organismes dépendant des assurances sociales (5)</t>
  </si>
  <si>
    <t>Toutes administrations publiques</t>
  </si>
  <si>
    <t>Produit intérieur brut</t>
  </si>
  <si>
    <t>(1) État et divers organismes d’administration centrale.</t>
  </si>
  <si>
    <t>(2) Collectivités locales et divers organismes d’administration locale.</t>
  </si>
  <si>
    <t>(3) Les administrations de Sécurité sociale comprennent les régimes d’assurance sociale et les organismes dépendant des assurances sociales (principalement les hôpitaux à financement public).</t>
  </si>
  <si>
    <t>Départements</t>
  </si>
  <si>
    <t>Communes</t>
  </si>
  <si>
    <t>Ensemble des dépenses de personnel des collectivités locales et de leurs groupements à fiscalité propre</t>
  </si>
  <si>
    <t>Sources : DGCL et DGFiP.</t>
  </si>
  <si>
    <t>* : Résultats provisoires.</t>
  </si>
  <si>
    <t>(1) Y compris les cotisations employeur au titre de la retraite (CNRACL, etc.).</t>
  </si>
  <si>
    <t>(2) Y compris les cotisations employeur au titre de la retraite (CNRACL, etc.).</t>
  </si>
  <si>
    <t>Dépenses de personnel</t>
  </si>
  <si>
    <t>Rémunérations du personnel non médical</t>
  </si>
  <si>
    <t>Rémunérations du personnel médical (1)</t>
  </si>
  <si>
    <t>Charges de sécurité sociale et de prévoyance (2)</t>
  </si>
  <si>
    <t xml:space="preserve">Impôts, taxes et versements assimilés sur rémunérations </t>
  </si>
  <si>
    <t>Autres charges (3)</t>
  </si>
  <si>
    <t>Ensemble des charges de personnel</t>
  </si>
  <si>
    <t>Dépenses totales</t>
  </si>
  <si>
    <t>Sources : DGOS et DGFiP.</t>
  </si>
  <si>
    <t>* : Chiffres définitifs actualisés par rapport à l'édition précédente.</t>
  </si>
  <si>
    <t>** : Résultats provisoires, données issues des Comptes de Résultats Principaux des établissements publics de santé .</t>
  </si>
  <si>
    <t>(3) Depuis 2006, les reports de charges correspondant aux dépenses de personnel ne sont plus intégrés, d'où la baisse du montant de cette ligne à partir de 2006. À titre d'information, ces dépenses représentent 359 millions d'euros en 2006, 113 millions d'euros en 2007 et 110 millions d'euros en 2008.</t>
  </si>
  <si>
    <t>Périmètre : Budget géneral.</t>
  </si>
  <si>
    <t>Périmètre : Budget général.</t>
  </si>
  <si>
    <t>Administrations de Sécurité sociale (3)</t>
  </si>
  <si>
    <t>Régime additionnel de la fonction publique (RAFP)</t>
  </si>
  <si>
    <t>Capital décès</t>
  </si>
  <si>
    <t>(1)  Praticiens hospitaliers.</t>
  </si>
  <si>
    <t>Accidents du travail</t>
  </si>
  <si>
    <t>Prestations sociales</t>
  </si>
  <si>
    <t>(3) L’allocation spécifique de cessation anticipée d’activité concerne uniquement le ministère de la Défense (décrets 2001-1269 du 21 décembre 2001 et 2006-418 du 7 avril 2006) et est comptabilisée avec le CFA. Seuls 80 088 euros ont été versés au titre du CFA en 2009.</t>
  </si>
  <si>
    <t>(4) 0,000</t>
  </si>
  <si>
    <t>(4) Montant de 80 088 euros versés en 2009.</t>
  </si>
  <si>
    <t>(5) -</t>
  </si>
  <si>
    <t>Dépenses de rémunération (en Md€)</t>
  </si>
  <si>
    <t>Poids dans le PIB (en %)</t>
  </si>
  <si>
    <t xml:space="preserve">(1) Le compte d'affectation spéciale (CAS) "Pensions" a été créé par la LOLF. Il retrace toutes les recettes et les dépenses de pensions des fonctionnaires de l'Etat. Il est financé par les contributions versées par les ministères, ainsi que par d'autres recettes : notamment les retenues sur salaires (cotisations salariales) et les contributions des autres employeurs de fonctionnaires (notamment les EP dont La Poste et France Télécom). La spécificité des contributions des ministères provient du fait qu'elles sont calculées pour équilibrer le CAS Pensions (fixation d'un taux d'équilibre). </t>
  </si>
  <si>
    <t>Poids des dépenses de rémunération des APU dans leur dépense totale (en %)</t>
  </si>
  <si>
    <t>Note : l'enseignement privé est désormais imputé en titre 2 (dépenses de personnel).</t>
  </si>
  <si>
    <t>Note : le champ des dépenses de personnel (titre 2) comprend l'enseignement privé sous contrat.</t>
  </si>
  <si>
    <t>Note : les dépenses de rémunération qui figurent dans le tableau ci-dessus intègrent le financement de la charge des pensions.</t>
  </si>
  <si>
    <t>Source : Budget d'exécution, DB. Traitement DGAFP, SDessi.</t>
  </si>
  <si>
    <t>Source : Comptes nationaux annuels, Insee. Traitement DGAFP - SDessi.</t>
  </si>
  <si>
    <t>Note : Les séries de comptes nationaux présentés sont publiées en base 2014.  Les rémunérations du tableau correspondent au D1 des dépenses de chaque secteur. Les données N-2 sont des données semi-définitives, et les données N-1 des données provisoires (voir insee.fr).</t>
  </si>
  <si>
    <t xml:space="preserve">  dont organismes dépendant des assurances sociales (4)</t>
  </si>
  <si>
    <t>Détail de l'ensemble des dépenses de personnel de l'État (titre 2)</t>
  </si>
  <si>
    <t>Dépenses de personnel dans le budget de l'État (nettes des remboursements et dégrèvements d'impôts)</t>
  </si>
  <si>
    <r>
      <t xml:space="preserve">Autres </t>
    </r>
    <r>
      <rPr>
        <vertAlign val="superscript"/>
        <sz val="9"/>
        <rFont val="Arial"/>
        <family val="2"/>
      </rPr>
      <t>(2)</t>
    </r>
  </si>
  <si>
    <r>
      <t>CAS pensions civils + ATI</t>
    </r>
    <r>
      <rPr>
        <b/>
        <i/>
        <sz val="9"/>
        <rFont val="Arial"/>
        <family val="2"/>
      </rPr>
      <t xml:space="preserve"> </t>
    </r>
    <r>
      <rPr>
        <i/>
        <vertAlign val="superscript"/>
        <sz val="9"/>
        <rFont val="Arial"/>
        <family val="2"/>
      </rPr>
      <t>(1)</t>
    </r>
  </si>
  <si>
    <r>
      <t xml:space="preserve">CAS pensions militaires </t>
    </r>
    <r>
      <rPr>
        <i/>
        <vertAlign val="superscript"/>
        <sz val="9"/>
        <rFont val="Arial"/>
        <family val="2"/>
      </rPr>
      <t>(1)</t>
    </r>
  </si>
  <si>
    <r>
      <t xml:space="preserve">Congé de fin d'activité (CFA) et CAA </t>
    </r>
    <r>
      <rPr>
        <vertAlign val="superscript"/>
        <sz val="9"/>
        <rFont val="Arial"/>
        <family val="2"/>
      </rPr>
      <t>(3)</t>
    </r>
  </si>
  <si>
    <t>Principales composantes des rémunérations d'activité dans la fonction publique de l'État</t>
  </si>
  <si>
    <t>(1) -</t>
  </si>
  <si>
    <r>
      <t xml:space="preserve"> Contractuels </t>
    </r>
    <r>
      <rPr>
        <vertAlign val="superscript"/>
        <sz val="9"/>
        <rFont val="Arial"/>
        <family val="2"/>
      </rPr>
      <t>(2)</t>
    </r>
  </si>
  <si>
    <t>(4) Les indemnités interministérielles sont communes à plusieurs ministères. Par exemple, l'indemnité d’administration et de technicité, la prime de rendement, l'indemnité de fonction et de résultat…</t>
  </si>
  <si>
    <r>
      <t xml:space="preserve"> Heures supplémentaires et astreintes</t>
    </r>
    <r>
      <rPr>
        <vertAlign val="superscript"/>
        <sz val="9"/>
        <rFont val="Arial"/>
        <family val="2"/>
      </rPr>
      <t xml:space="preserve"> (3)</t>
    </r>
  </si>
  <si>
    <r>
      <t xml:space="preserve"> Indemnités interministérielles indexées sur le point </t>
    </r>
    <r>
      <rPr>
        <vertAlign val="superscript"/>
        <sz val="9"/>
        <rFont val="Arial"/>
        <family val="2"/>
      </rPr>
      <t>(4)</t>
    </r>
  </si>
  <si>
    <r>
      <t xml:space="preserve"> Indemnités interministérielles non indexées sur le point </t>
    </r>
    <r>
      <rPr>
        <vertAlign val="superscript"/>
        <sz val="9"/>
        <rFont val="Arial"/>
        <family val="2"/>
      </rPr>
      <t>(4)</t>
    </r>
  </si>
  <si>
    <t>Evolution des dépenses de personnel dans les collectivités locales et leurs groupements à fiscalité propre</t>
  </si>
  <si>
    <r>
      <t xml:space="preserve">Dépenses de personnel </t>
    </r>
    <r>
      <rPr>
        <b/>
        <vertAlign val="superscript"/>
        <sz val="9"/>
        <rFont val="Arial"/>
        <family val="2"/>
      </rPr>
      <t>(1)</t>
    </r>
  </si>
  <si>
    <r>
      <t xml:space="preserve">Régions </t>
    </r>
    <r>
      <rPr>
        <vertAlign val="superscript"/>
        <sz val="9"/>
        <rFont val="Arial"/>
        <family val="2"/>
      </rPr>
      <t>(2)</t>
    </r>
  </si>
  <si>
    <r>
      <t xml:space="preserve">Groupements à fiscalité propre </t>
    </r>
    <r>
      <rPr>
        <vertAlign val="superscript"/>
        <sz val="9"/>
        <rFont val="Arial"/>
        <family val="2"/>
      </rPr>
      <t>(3)</t>
    </r>
  </si>
  <si>
    <r>
      <t xml:space="preserve">Dépenses totales des collectivités locales et de leurs groupements à fiscalité propre </t>
    </r>
    <r>
      <rPr>
        <b/>
        <vertAlign val="superscript"/>
        <sz val="9"/>
        <rFont val="Arial"/>
        <family val="2"/>
      </rPr>
      <t>(4)</t>
    </r>
  </si>
  <si>
    <t>2021*</t>
  </si>
  <si>
    <t>2016(a)</t>
  </si>
  <si>
    <t>2018(b)</t>
  </si>
  <si>
    <t xml:space="preserve">2019(c) </t>
  </si>
  <si>
    <t>(2) comprend également les collectivités territoriales uniques : Mayotte (depuis 2011), Martinique et Guyane (depuis 2016), Corse (depuis 2018)</t>
  </si>
  <si>
    <t>(3) Groupements à fiscalité propre : métropoles, communautés urbaines, d'agglomération, de communes et syndicats d'agglomération nouvelle. 
      Y compris métropole de Lyon (depuis 2015) et EPT de la métropoe du Grand Paris (depuis 2016).</t>
  </si>
  <si>
    <t>(4) Dépenses totales hors gestion active de la dette.</t>
  </si>
  <si>
    <t>(a) La Martinique et la Guyane sont sorties des départements pour intégrer les régions en tant que collectivités territoriales uniques.</t>
  </si>
  <si>
    <t>(b) Les deux départements de Corse ont fusionné avec la collectivité territoriale pour former la collectivité de Corse classée comme région.</t>
  </si>
  <si>
    <t>(c) la Ville de Paris a été créée en lieu et place de la commune et du département et est classé dans les communes.</t>
  </si>
  <si>
    <t>(d) Évolution à champ constant, c'est-à-dire hors Paris.</t>
  </si>
  <si>
    <t xml:space="preserve">Note : Les périmètres des collectivités ont changé, ce qui entraîne des ruptures de périmètres. La métropole de Lyon a des compétences habituellement réservées aux départements ; les collectivités territoriales uniques ne sont plus ni des régions ni des départements, mais regroupent les compétences des deux niveaux. </t>
  </si>
  <si>
    <t>Poids des dépenses de rémunération des administrations publiques dans le PIB au sens de la comptabilité nationale</t>
  </si>
  <si>
    <t>Évolution des charges d’exploitation relatives au personnel des établissements publics de santé</t>
  </si>
  <si>
    <t xml:space="preserve">(4) dont hôpitaux, Pôle emploi, ... </t>
  </si>
  <si>
    <t>Toutes administrations publiques (5)</t>
  </si>
  <si>
    <t xml:space="preserve">(5) Le total des dépenses des APU est inférieur à la somme des dépenses des APUC, APUL et ASSO ; puisque les dépenses entre ces secteurs sont consolidées entre elles. </t>
  </si>
  <si>
    <t>6.1-6</t>
  </si>
  <si>
    <t>6.1-7</t>
  </si>
  <si>
    <t>6.1-1</t>
  </si>
  <si>
    <t>6.1-2</t>
  </si>
  <si>
    <t>6.1-4</t>
  </si>
  <si>
    <t>6.1-9</t>
  </si>
  <si>
    <t>Les dépenses de personnel des administrations publiques en comptabilité nationale</t>
  </si>
  <si>
    <t>Introduction</t>
  </si>
  <si>
    <t>Intro+schéma</t>
  </si>
  <si>
    <t xml:space="preserve">Nom de la feuille </t>
  </si>
  <si>
    <t>F1</t>
  </si>
  <si>
    <t>F2</t>
  </si>
  <si>
    <t>F3</t>
  </si>
  <si>
    <t>F4</t>
  </si>
  <si>
    <t>F5</t>
  </si>
  <si>
    <t>F6</t>
  </si>
  <si>
    <t>Les dépenses de personnel dans la FP</t>
  </si>
  <si>
    <t>Numérotation de la figure dans le  RA 2020</t>
  </si>
  <si>
    <t>Dépenses totales (en Md€)</t>
  </si>
  <si>
    <t>(5) À compter du 1er janvier 2012, les CLD sont imputés sur la catégorie 21 (traitement brut).</t>
  </si>
  <si>
    <t>Évolution des dépenses de personnel dans les collectivités locales et leurs groupements à fiscalité propre</t>
  </si>
  <si>
    <t xml:space="preserve">Contient des données sur l'égalité professionnelle entre les femmes et les hommes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</si>
</sst>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0.000"/>
    <numFmt numFmtId="165" formatCode="0.0"/>
    <numFmt numFmtId="166" formatCode="_-* #,##0\ _€_-;\-* #,##0\ _€_-;_-* &quot;-&quot;??\ _€_-;_-@_-"/>
    <numFmt numFmtId="167" formatCode="#,##0.000"/>
    <numFmt numFmtId="168" formatCode="0.0%"/>
    <numFmt numFmtId="169" formatCode="#,##0\ _€"/>
    <numFmt numFmtId="170" formatCode="_-* #,##0.00\ _F_-;\-* #,##0.00\ _F_-;_-* &quot;-&quot;??\ _F_-;_-@_-"/>
  </numFmts>
  <fonts count="27" x14ac:knownFonts="1">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i/>
      <sz val="10"/>
      <name val="Arial"/>
      <family val="2"/>
    </font>
    <font>
      <i/>
      <sz val="11"/>
      <color theme="1"/>
      <name val="Calibri"/>
      <family val="2"/>
      <scheme val="minor"/>
    </font>
    <font>
      <b/>
      <sz val="8"/>
      <name val="Arial"/>
      <family val="2"/>
    </font>
    <font>
      <i/>
      <sz val="8"/>
      <name val="Arial"/>
      <family val="2"/>
    </font>
    <font>
      <sz val="9"/>
      <name val="Arial"/>
      <family val="2"/>
    </font>
    <font>
      <sz val="7"/>
      <name val="Arial"/>
      <family val="2"/>
    </font>
    <font>
      <b/>
      <sz val="7"/>
      <name val="Arial"/>
      <family val="2"/>
    </font>
    <font>
      <i/>
      <sz val="7"/>
      <name val="Arial"/>
      <family val="2"/>
    </font>
    <font>
      <sz val="11"/>
      <name val="Calibri"/>
      <family val="2"/>
      <scheme val="minor"/>
    </font>
    <font>
      <vertAlign val="superscript"/>
      <sz val="9"/>
      <name val="Arial"/>
      <family val="2"/>
    </font>
    <font>
      <b/>
      <sz val="9"/>
      <name val="Arial"/>
      <family val="2"/>
    </font>
    <font>
      <i/>
      <sz val="9"/>
      <name val="Arial"/>
      <family val="2"/>
    </font>
    <font>
      <b/>
      <i/>
      <sz val="9"/>
      <name val="Arial"/>
      <family val="2"/>
    </font>
    <font>
      <b/>
      <sz val="11"/>
      <name val="Arial"/>
      <family val="2"/>
    </font>
    <font>
      <sz val="11"/>
      <name val="Arial"/>
      <family val="2"/>
    </font>
    <font>
      <sz val="8"/>
      <name val="Calibri"/>
      <family val="2"/>
      <scheme val="minor"/>
    </font>
    <font>
      <i/>
      <vertAlign val="superscript"/>
      <sz val="9"/>
      <name val="Arial"/>
      <family val="2"/>
    </font>
    <font>
      <b/>
      <vertAlign val="superscript"/>
      <sz val="9"/>
      <name val="Arial"/>
      <family val="2"/>
    </font>
    <font>
      <u/>
      <sz val="11"/>
      <color theme="10"/>
      <name val="Calibri"/>
      <family val="2"/>
      <scheme val="minor"/>
    </font>
    <font>
      <u/>
      <sz val="10"/>
      <color theme="10"/>
      <name val="Arial"/>
      <family val="2"/>
    </font>
    <font>
      <b/>
      <sz val="11"/>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31">
    <border>
      <left/>
      <right/>
      <top/>
      <bottom/>
      <diagonal/>
    </border>
    <border>
      <left style="thin">
        <color rgb="FFC00000"/>
      </left>
      <right/>
      <top style="thin">
        <color rgb="FFC00000"/>
      </top>
      <bottom/>
      <diagonal/>
    </border>
    <border>
      <left style="thin">
        <color rgb="FFC00000"/>
      </left>
      <right style="thin">
        <color rgb="FFC00000"/>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style="thin">
        <color rgb="FFC00000"/>
      </bottom>
      <diagonal/>
    </border>
    <border>
      <left style="thin">
        <color rgb="FFC00000"/>
      </left>
      <right style="thin">
        <color rgb="FFC00000"/>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thin">
        <color rgb="FFC00000"/>
      </left>
      <right/>
      <top/>
      <bottom/>
      <diagonal/>
    </border>
    <border>
      <left style="thin">
        <color rgb="FFC00000"/>
      </left>
      <right style="thin">
        <color rgb="FFC00000"/>
      </right>
      <top/>
      <bottom/>
      <diagonal/>
    </border>
    <border>
      <left/>
      <right style="thin">
        <color rgb="FFC00000"/>
      </right>
      <top/>
      <bottom/>
      <diagonal/>
    </border>
    <border>
      <left style="thin">
        <color indexed="64"/>
      </left>
      <right style="thin">
        <color rgb="FFC00000"/>
      </right>
      <top style="thin">
        <color rgb="FFC00000"/>
      </top>
      <bottom/>
      <diagonal/>
    </border>
    <border>
      <left style="thin">
        <color indexed="64"/>
      </left>
      <right style="thin">
        <color rgb="FFC00000"/>
      </right>
      <top/>
      <bottom style="thin">
        <color rgb="FFC00000"/>
      </bottom>
      <diagonal/>
    </border>
    <border>
      <left style="thin">
        <color indexed="64"/>
      </left>
      <right style="thin">
        <color rgb="FFC00000"/>
      </right>
      <top/>
      <bottom/>
      <diagonal/>
    </border>
    <border>
      <left style="thin">
        <color rgb="FFC00000"/>
      </left>
      <right style="thin">
        <color indexed="64"/>
      </right>
      <top style="thin">
        <color rgb="FFC00000"/>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style="thin">
        <color indexed="64"/>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
    <xf numFmtId="0" fontId="0" fillId="0" borderId="0"/>
    <xf numFmtId="43" fontId="1" fillId="0" borderId="0" applyFont="0" applyFill="0" applyBorder="0" applyAlignment="0" applyProtection="0"/>
    <xf numFmtId="0" fontId="3" fillId="0" borderId="0" applyNumberFormat="0" applyFill="0" applyBorder="0" applyProtection="0"/>
    <xf numFmtId="9" fontId="4" fillId="0" borderId="0" applyFont="0" applyFill="0" applyBorder="0" applyAlignment="0" applyProtection="0"/>
    <xf numFmtId="0" fontId="4" fillId="0" borderId="0"/>
    <xf numFmtId="0" fontId="4" fillId="0" borderId="0"/>
    <xf numFmtId="170" fontId="4" fillId="0" borderId="0" applyFont="0" applyFill="0" applyBorder="0" applyAlignment="0" applyProtection="0"/>
    <xf numFmtId="170" fontId="4" fillId="0" borderId="0" applyFont="0" applyFill="0" applyBorder="0" applyAlignment="0" applyProtection="0"/>
    <xf numFmtId="0" fontId="4" fillId="0" borderId="0"/>
    <xf numFmtId="0" fontId="4" fillId="0" borderId="0"/>
    <xf numFmtId="0" fontId="4" fillId="0" borderId="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applyNumberFormat="0" applyFill="0" applyBorder="0" applyProtection="0"/>
    <xf numFmtId="9" fontId="1" fillId="0" borderId="0" applyFont="0" applyFill="0" applyBorder="0" applyAlignment="0" applyProtection="0"/>
    <xf numFmtId="0" fontId="23" fillId="0" borderId="0" applyNumberFormat="0" applyFill="0" applyBorder="0" applyAlignment="0" applyProtection="0"/>
  </cellStyleXfs>
  <cellXfs count="309">
    <xf numFmtId="0" fontId="0" fillId="0" borderId="0" xfId="0"/>
    <xf numFmtId="0" fontId="3" fillId="2" borderId="0" xfId="0" applyFont="1" applyFill="1" applyAlignment="1">
      <alignment vertical="center"/>
    </xf>
    <xf numFmtId="0" fontId="4" fillId="2" borderId="0" xfId="2" applyFont="1" applyFill="1" applyAlignment="1">
      <alignment vertical="center"/>
    </xf>
    <xf numFmtId="0" fontId="4" fillId="2" borderId="0" xfId="2" applyFont="1" applyFill="1" applyBorder="1" applyAlignment="1">
      <alignment vertical="center"/>
    </xf>
    <xf numFmtId="0" fontId="13" fillId="2" borderId="0" xfId="0" applyFont="1" applyFill="1" applyAlignment="1">
      <alignment vertical="center"/>
    </xf>
    <xf numFmtId="0" fontId="7" fillId="2" borderId="0" xfId="0" applyFont="1" applyFill="1" applyBorder="1" applyAlignment="1">
      <alignment vertical="center" wrapText="1"/>
    </xf>
    <xf numFmtId="0" fontId="4" fillId="2" borderId="0" xfId="2" applyFont="1" applyFill="1"/>
    <xf numFmtId="0" fontId="13" fillId="2" borderId="0" xfId="0" applyFont="1" applyFill="1" applyBorder="1" applyAlignment="1">
      <alignment vertical="center"/>
    </xf>
    <xf numFmtId="0" fontId="3" fillId="2" borderId="0" xfId="0" applyFont="1" applyFill="1" applyBorder="1" applyAlignment="1">
      <alignment vertical="center" wrapText="1"/>
    </xf>
    <xf numFmtId="0" fontId="13" fillId="2" borderId="0" xfId="0" applyFont="1" applyFill="1"/>
    <xf numFmtId="0" fontId="3" fillId="2" borderId="0" xfId="2" applyFont="1" applyFill="1"/>
    <xf numFmtId="0" fontId="8" fillId="2" borderId="0" xfId="2" applyFont="1" applyFill="1" applyAlignment="1">
      <alignment horizontal="right"/>
    </xf>
    <xf numFmtId="0" fontId="13" fillId="2" borderId="0" xfId="0" applyFont="1" applyFill="1" applyAlignment="1">
      <alignment horizontal="center" vertical="center"/>
    </xf>
    <xf numFmtId="0" fontId="4" fillId="2" borderId="0" xfId="2" applyFont="1" applyFill="1" applyBorder="1"/>
    <xf numFmtId="168" fontId="4" fillId="2" borderId="0" xfId="3" applyNumberFormat="1" applyFont="1" applyFill="1"/>
    <xf numFmtId="165" fontId="4" fillId="2" borderId="0" xfId="2" applyNumberFormat="1" applyFont="1" applyFill="1" applyBorder="1" applyAlignment="1">
      <alignment vertical="center"/>
    </xf>
    <xf numFmtId="165" fontId="4" fillId="2" borderId="0" xfId="2" applyNumberFormat="1" applyFont="1" applyFill="1" applyBorder="1"/>
    <xf numFmtId="0" fontId="18" fillId="2" borderId="0" xfId="0" applyFont="1" applyFill="1" applyAlignment="1">
      <alignment vertical="center" wrapText="1"/>
    </xf>
    <xf numFmtId="0" fontId="3" fillId="2" borderId="0" xfId="0" applyFont="1" applyFill="1" applyBorder="1" applyAlignment="1">
      <alignment horizontal="left" vertical="center" inden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164" fontId="9" fillId="2" borderId="0" xfId="0" applyNumberFormat="1" applyFont="1" applyFill="1" applyBorder="1" applyAlignment="1">
      <alignment horizontal="center" vertical="center"/>
    </xf>
    <xf numFmtId="164" fontId="15" fillId="2" borderId="10" xfId="0" applyNumberFormat="1" applyFont="1" applyFill="1" applyBorder="1" applyAlignment="1">
      <alignment horizontal="center" vertical="center"/>
    </xf>
    <xf numFmtId="164" fontId="15" fillId="2" borderId="0" xfId="0" applyNumberFormat="1" applyFont="1" applyFill="1" applyBorder="1" applyAlignment="1">
      <alignment horizontal="center" vertical="center"/>
    </xf>
    <xf numFmtId="164" fontId="15" fillId="2" borderId="11"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0" fontId="15" fillId="2" borderId="9" xfId="0" applyFont="1" applyFill="1" applyBorder="1" applyAlignment="1">
      <alignment horizontal="left" vertical="center"/>
    </xf>
    <xf numFmtId="0" fontId="9" fillId="2" borderId="5" xfId="0" applyFont="1" applyFill="1" applyBorder="1" applyAlignment="1">
      <alignment horizontal="left" vertical="center" wrapText="1"/>
    </xf>
    <xf numFmtId="165" fontId="15" fillId="2" borderId="6" xfId="0" applyNumberFormat="1" applyFont="1" applyFill="1" applyBorder="1" applyAlignment="1">
      <alignment horizontal="center" vertical="center"/>
    </xf>
    <xf numFmtId="165" fontId="15" fillId="2" borderId="7" xfId="0" applyNumberFormat="1" applyFont="1" applyFill="1" applyBorder="1" applyAlignment="1">
      <alignment horizontal="center" vertical="center"/>
    </xf>
    <xf numFmtId="165" fontId="15" fillId="2" borderId="8" xfId="0" applyNumberFormat="1" applyFont="1" applyFill="1" applyBorder="1" applyAlignment="1">
      <alignment horizontal="center" vertical="center"/>
    </xf>
    <xf numFmtId="0" fontId="15" fillId="2" borderId="2" xfId="0" applyFont="1" applyFill="1" applyBorder="1" applyAlignment="1">
      <alignment horizontal="center" vertical="center" wrapText="1"/>
    </xf>
    <xf numFmtId="0" fontId="2"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vertical="center"/>
    </xf>
    <xf numFmtId="0" fontId="4" fillId="2" borderId="0" xfId="0" applyFont="1" applyFill="1" applyBorder="1" applyAlignment="1">
      <alignment vertical="center"/>
    </xf>
    <xf numFmtId="166" fontId="4" fillId="2" borderId="0" xfId="1" applyNumberFormat="1" applyFont="1" applyFill="1" applyAlignment="1">
      <alignment vertical="center"/>
    </xf>
    <xf numFmtId="164" fontId="4" fillId="2" borderId="0" xfId="0" applyNumberFormat="1" applyFont="1" applyFill="1" applyBorder="1" applyAlignment="1">
      <alignment vertical="center"/>
    </xf>
    <xf numFmtId="0" fontId="5" fillId="2" borderId="0" xfId="0" applyFont="1" applyFill="1" applyBorder="1" applyAlignment="1">
      <alignment vertical="center"/>
    </xf>
    <xf numFmtId="0" fontId="6" fillId="2" borderId="0" xfId="0" applyFont="1" applyFill="1" applyAlignment="1">
      <alignment vertical="center"/>
    </xf>
    <xf numFmtId="164" fontId="0" fillId="2" borderId="0" xfId="0" applyNumberFormat="1" applyFill="1" applyAlignment="1">
      <alignment vertical="center"/>
    </xf>
    <xf numFmtId="166" fontId="0" fillId="2" borderId="0" xfId="1" applyNumberFormat="1" applyFont="1" applyFill="1" applyAlignment="1">
      <alignment vertical="center"/>
    </xf>
    <xf numFmtId="3" fontId="6" fillId="2" borderId="0" xfId="0" applyNumberFormat="1" applyFont="1" applyFill="1" applyAlignment="1">
      <alignment vertical="center"/>
    </xf>
    <xf numFmtId="3" fontId="0" fillId="2" borderId="0" xfId="0" applyNumberFormat="1" applyFill="1" applyAlignment="1">
      <alignment vertical="center"/>
    </xf>
    <xf numFmtId="167" fontId="0" fillId="2" borderId="0" xfId="0" applyNumberFormat="1" applyFill="1" applyAlignment="1">
      <alignment vertical="center"/>
    </xf>
    <xf numFmtId="0" fontId="9" fillId="2" borderId="1" xfId="0" applyFont="1" applyFill="1" applyBorder="1" applyAlignment="1">
      <alignment vertical="center"/>
    </xf>
    <xf numFmtId="0" fontId="15" fillId="2" borderId="12" xfId="0" applyFont="1" applyFill="1" applyBorder="1" applyAlignment="1">
      <alignment horizontal="center" vertical="center" wrapText="1"/>
    </xf>
    <xf numFmtId="0" fontId="15" fillId="2" borderId="15" xfId="0" applyFont="1" applyFill="1" applyBorder="1" applyAlignment="1">
      <alignment horizontal="center" vertical="center" wrapText="1"/>
    </xf>
    <xf numFmtId="164" fontId="15" fillId="2" borderId="14" xfId="0" applyNumberFormat="1" applyFont="1" applyFill="1" applyBorder="1" applyAlignment="1">
      <alignment horizontal="center" vertical="center"/>
    </xf>
    <xf numFmtId="165" fontId="15" fillId="2" borderId="13" xfId="0" applyNumberFormat="1" applyFont="1" applyFill="1" applyBorder="1" applyAlignment="1">
      <alignment horizontal="center" vertical="center"/>
    </xf>
    <xf numFmtId="0" fontId="19" fillId="2" borderId="0" xfId="0" applyFont="1" applyFill="1"/>
    <xf numFmtId="0" fontId="4" fillId="2" borderId="0" xfId="0" applyFont="1" applyFill="1"/>
    <xf numFmtId="10" fontId="4" fillId="2" borderId="0" xfId="0" applyNumberFormat="1" applyFont="1" applyFill="1"/>
    <xf numFmtId="0" fontId="10" fillId="2" borderId="0" xfId="0" applyNumberFormat="1" applyFont="1" applyFill="1" applyBorder="1"/>
    <xf numFmtId="0" fontId="10" fillId="2" borderId="0" xfId="0" applyFont="1" applyFill="1" applyBorder="1"/>
    <xf numFmtId="0" fontId="8" fillId="2" borderId="0" xfId="0" applyFont="1" applyFill="1" applyBorder="1" applyAlignment="1">
      <alignment horizontal="right"/>
    </xf>
    <xf numFmtId="0" fontId="10" fillId="2" borderId="0" xfId="0" applyFont="1" applyFill="1" applyBorder="1" applyAlignment="1">
      <alignment horizontal="right"/>
    </xf>
    <xf numFmtId="0" fontId="10" fillId="2" borderId="0" xfId="0" applyFont="1" applyFill="1"/>
    <xf numFmtId="0" fontId="11" fillId="2" borderId="0" xfId="0" applyFont="1" applyFill="1"/>
    <xf numFmtId="167" fontId="11" fillId="2" borderId="0" xfId="0" applyNumberFormat="1" applyFont="1" applyFill="1"/>
    <xf numFmtId="0" fontId="12" fillId="2" borderId="0" xfId="0" applyFont="1" applyFill="1"/>
    <xf numFmtId="169" fontId="10" fillId="2" borderId="0" xfId="0" applyNumberFormat="1" applyFont="1" applyFill="1"/>
    <xf numFmtId="0" fontId="20" fillId="2" borderId="0" xfId="0" applyFont="1" applyFill="1" applyAlignment="1">
      <alignment horizontal="left" vertical="center"/>
    </xf>
    <xf numFmtId="0" fontId="20" fillId="2" borderId="0" xfId="0" applyFont="1" applyFill="1" applyAlignment="1">
      <alignment vertical="center"/>
    </xf>
    <xf numFmtId="0" fontId="3" fillId="2" borderId="0" xfId="0" applyFont="1" applyFill="1" applyAlignment="1">
      <alignment horizontal="left" vertical="center" indent="1"/>
    </xf>
    <xf numFmtId="0" fontId="4" fillId="2" borderId="0" xfId="2" applyFont="1" applyFill="1" applyAlignment="1">
      <alignment horizontal="left" vertical="center" indent="1"/>
    </xf>
    <xf numFmtId="0" fontId="8" fillId="2" borderId="0" xfId="2" applyFont="1" applyFill="1" applyAlignment="1">
      <alignment horizontal="left" indent="1"/>
    </xf>
    <xf numFmtId="0" fontId="3" fillId="2" borderId="0" xfId="2" applyFont="1" applyFill="1" applyAlignment="1">
      <alignment horizontal="left" indent="1"/>
    </xf>
    <xf numFmtId="2" fontId="3" fillId="2" borderId="0" xfId="2" applyNumberFormat="1" applyFont="1" applyFill="1" applyAlignment="1">
      <alignment horizontal="left" indent="1"/>
    </xf>
    <xf numFmtId="2" fontId="3" fillId="2" borderId="0" xfId="2" applyNumberFormat="1" applyFont="1" applyFill="1" applyBorder="1" applyAlignment="1">
      <alignment horizontal="left" indent="1"/>
    </xf>
    <xf numFmtId="0" fontId="4" fillId="2" borderId="0" xfId="2" applyFont="1" applyFill="1" applyBorder="1" applyAlignment="1">
      <alignment horizontal="left" indent="1"/>
    </xf>
    <xf numFmtId="0" fontId="4" fillId="2" borderId="0" xfId="2" applyFont="1" applyFill="1" applyAlignment="1">
      <alignment horizontal="left" indent="1"/>
    </xf>
    <xf numFmtId="168" fontId="4" fillId="2" borderId="0" xfId="3" applyNumberFormat="1" applyFont="1" applyFill="1" applyAlignment="1">
      <alignment horizontal="left" indent="1"/>
    </xf>
    <xf numFmtId="167" fontId="3" fillId="2" borderId="0" xfId="2" applyNumberFormat="1" applyFont="1" applyFill="1" applyBorder="1" applyAlignment="1">
      <alignment horizontal="left" indent="1"/>
    </xf>
    <xf numFmtId="167" fontId="4" fillId="2" borderId="0" xfId="2" applyNumberFormat="1" applyFont="1" applyFill="1" applyAlignment="1">
      <alignment horizontal="left" indent="1"/>
    </xf>
    <xf numFmtId="165" fontId="3" fillId="2" borderId="0" xfId="0" applyNumberFormat="1" applyFont="1" applyFill="1" applyBorder="1" applyAlignment="1">
      <alignment horizontal="left" vertical="center" indent="1"/>
    </xf>
    <xf numFmtId="0" fontId="3" fillId="2" borderId="0" xfId="0" quotePrefix="1" applyFont="1" applyFill="1" applyAlignment="1">
      <alignment horizontal="left" vertical="center" wrapText="1" indent="1"/>
    </xf>
    <xf numFmtId="0" fontId="4" fillId="2" borderId="0" xfId="2" applyFont="1" applyFill="1" applyBorder="1" applyAlignment="1">
      <alignment horizontal="left" vertical="center" indent="1"/>
    </xf>
    <xf numFmtId="0" fontId="3" fillId="2" borderId="0" xfId="0" applyFont="1" applyFill="1" applyAlignment="1">
      <alignment horizontal="left" vertical="center" indent="1"/>
    </xf>
    <xf numFmtId="0" fontId="3"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0" xfId="0" applyFont="1" applyFill="1" applyAlignment="1">
      <alignment horizontal="left" vertical="center" indent="1"/>
    </xf>
    <xf numFmtId="0" fontId="18" fillId="2" borderId="0" xfId="0" applyFont="1" applyFill="1" applyBorder="1" applyAlignment="1">
      <alignment horizontal="left" vertical="center"/>
    </xf>
    <xf numFmtId="0" fontId="8" fillId="2" borderId="0" xfId="0" applyFont="1" applyFill="1" applyBorder="1" applyAlignment="1">
      <alignment horizontal="left" vertical="center" indent="1"/>
    </xf>
    <xf numFmtId="0" fontId="3" fillId="2" borderId="0" xfId="0" applyFont="1" applyFill="1" applyAlignment="1">
      <alignment horizontal="left" vertical="center" wrapText="1" indent="1"/>
    </xf>
    <xf numFmtId="169" fontId="3" fillId="2" borderId="0" xfId="0" applyNumberFormat="1" applyFont="1" applyFill="1" applyAlignment="1">
      <alignment horizontal="left" indent="1"/>
    </xf>
    <xf numFmtId="0" fontId="3" fillId="2" borderId="0" xfId="0" applyFont="1" applyFill="1" applyAlignment="1">
      <alignment horizontal="left" indent="1"/>
    </xf>
    <xf numFmtId="0" fontId="18" fillId="2" borderId="0" xfId="0" applyFont="1" applyFill="1" applyAlignment="1">
      <alignment horizontal="left" wrapText="1"/>
    </xf>
    <xf numFmtId="0" fontId="8" fillId="2" borderId="0" xfId="0" applyFont="1" applyFill="1" applyBorder="1" applyAlignment="1">
      <alignment horizontal="left" indent="1"/>
    </xf>
    <xf numFmtId="0" fontId="3" fillId="2" borderId="0" xfId="0" applyFont="1" applyFill="1" applyAlignment="1">
      <alignment horizontal="left" vertical="center" indent="1"/>
    </xf>
    <xf numFmtId="0" fontId="8"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18" fillId="2" borderId="0" xfId="2" applyFont="1" applyFill="1" applyBorder="1" applyAlignment="1">
      <alignment horizontal="left" vertical="center" wrapText="1"/>
    </xf>
    <xf numFmtId="0" fontId="15" fillId="2" borderId="0" xfId="0" applyFont="1" applyFill="1" applyBorder="1" applyAlignment="1">
      <alignment horizontal="center" vertical="center" wrapText="1"/>
    </xf>
    <xf numFmtId="165" fontId="15" fillId="2" borderId="0" xfId="0" applyNumberFormat="1" applyFont="1" applyFill="1" applyBorder="1" applyAlignment="1">
      <alignment horizontal="center" vertical="center"/>
    </xf>
    <xf numFmtId="0" fontId="3" fillId="2" borderId="0" xfId="0" applyFont="1" applyFill="1" applyAlignment="1">
      <alignment horizontal="left" vertical="center" indent="1"/>
    </xf>
    <xf numFmtId="0" fontId="3" fillId="2" borderId="0" xfId="0" applyFont="1" applyFill="1" applyBorder="1" applyAlignment="1">
      <alignment horizontal="left" vertical="center" indent="1"/>
    </xf>
    <xf numFmtId="0" fontId="3" fillId="2" borderId="0" xfId="0" applyFont="1" applyFill="1" applyBorder="1" applyAlignment="1">
      <alignment horizontal="left" vertical="center" wrapText="1" indent="1"/>
    </xf>
    <xf numFmtId="165" fontId="4" fillId="2" borderId="0" xfId="2" applyNumberFormat="1" applyFont="1" applyFill="1" applyAlignment="1">
      <alignment vertical="center"/>
    </xf>
    <xf numFmtId="165" fontId="13" fillId="2" borderId="0" xfId="0" applyNumberFormat="1" applyFont="1" applyFill="1" applyAlignment="1">
      <alignment vertical="center"/>
    </xf>
    <xf numFmtId="0" fontId="3" fillId="2" borderId="0" xfId="0" quotePrefix="1" applyFont="1" applyFill="1" applyAlignment="1">
      <alignment horizontal="left" vertical="center" indent="1"/>
    </xf>
    <xf numFmtId="0" fontId="0" fillId="2" borderId="0" xfId="0" applyFill="1"/>
    <xf numFmtId="0" fontId="9" fillId="2" borderId="0" xfId="0" applyFont="1" applyFill="1" applyBorder="1" applyAlignment="1">
      <alignment vertical="center"/>
    </xf>
    <xf numFmtId="169" fontId="9" fillId="2" borderId="0" xfId="0" applyNumberFormat="1" applyFont="1" applyFill="1" applyBorder="1"/>
    <xf numFmtId="0" fontId="9" fillId="2" borderId="0" xfId="0" applyFont="1" applyFill="1" applyBorder="1" applyAlignment="1">
      <alignment horizontal="left" vertical="center"/>
    </xf>
    <xf numFmtId="0" fontId="9" fillId="2" borderId="0" xfId="2" applyFont="1" applyFill="1" applyAlignment="1">
      <alignment horizontal="left"/>
    </xf>
    <xf numFmtId="0" fontId="15" fillId="2" borderId="22" xfId="0" applyFont="1" applyFill="1" applyBorder="1" applyAlignment="1">
      <alignment horizontal="left" vertical="center" wrapText="1"/>
    </xf>
    <xf numFmtId="0" fontId="15" fillId="2" borderId="2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21" xfId="0" applyFont="1" applyFill="1" applyBorder="1" applyAlignment="1">
      <alignment horizontal="left" vertical="center" wrapText="1"/>
    </xf>
    <xf numFmtId="0" fontId="9" fillId="2" borderId="18" xfId="0" applyFont="1" applyFill="1" applyBorder="1" applyAlignment="1">
      <alignment horizontal="left" vertical="center" wrapText="1"/>
    </xf>
    <xf numFmtId="2" fontId="15" fillId="2" borderId="21" xfId="0" applyNumberFormat="1" applyFont="1" applyFill="1" applyBorder="1" applyAlignment="1">
      <alignment horizontal="left" vertical="center" wrapText="1"/>
    </xf>
    <xf numFmtId="0" fontId="15" fillId="2" borderId="29" xfId="0" applyFont="1" applyFill="1" applyBorder="1" applyAlignment="1">
      <alignment horizontal="left" vertical="center" wrapText="1"/>
    </xf>
    <xf numFmtId="0" fontId="15" fillId="2" borderId="21" xfId="2" applyFont="1" applyFill="1" applyBorder="1" applyAlignment="1">
      <alignment horizontal="left" vertical="center" wrapText="1"/>
    </xf>
    <xf numFmtId="0" fontId="9" fillId="2" borderId="18" xfId="2" applyFont="1" applyFill="1" applyBorder="1" applyAlignment="1">
      <alignment horizontal="left" wrapText="1"/>
    </xf>
    <xf numFmtId="167" fontId="9" fillId="2" borderId="0" xfId="0" applyNumberFormat="1" applyFont="1" applyFill="1" applyBorder="1" applyAlignment="1">
      <alignment horizontal="center" wrapText="1"/>
    </xf>
    <xf numFmtId="167" fontId="9" fillId="2" borderId="18" xfId="0" applyNumberFormat="1" applyFont="1" applyFill="1" applyBorder="1" applyAlignment="1">
      <alignment horizontal="center" wrapText="1"/>
    </xf>
    <xf numFmtId="167" fontId="9" fillId="2" borderId="18" xfId="0" applyNumberFormat="1" applyFont="1" applyFill="1" applyBorder="1" applyAlignment="1">
      <alignment horizontal="center" vertical="center" wrapText="1"/>
    </xf>
    <xf numFmtId="167" fontId="9" fillId="2" borderId="0" xfId="0" applyNumberFormat="1" applyFont="1" applyFill="1" applyBorder="1" applyAlignment="1">
      <alignment horizontal="center" vertical="center" wrapText="1"/>
    </xf>
    <xf numFmtId="0" fontId="15" fillId="2" borderId="21" xfId="2" applyFont="1" applyFill="1" applyBorder="1" applyAlignment="1">
      <alignment horizontal="left" wrapText="1"/>
    </xf>
    <xf numFmtId="167" fontId="15" fillId="2" borderId="27" xfId="0" applyNumberFormat="1" applyFont="1" applyFill="1" applyBorder="1" applyAlignment="1">
      <alignment horizontal="center" wrapText="1"/>
    </xf>
    <xf numFmtId="167" fontId="15" fillId="2" borderId="21" xfId="0" applyNumberFormat="1" applyFont="1" applyFill="1" applyBorder="1" applyAlignment="1">
      <alignment horizontal="center" wrapText="1"/>
    </xf>
    <xf numFmtId="0" fontId="15" fillId="2" borderId="29" xfId="2" applyFont="1" applyFill="1" applyBorder="1" applyAlignment="1">
      <alignment horizontal="left" wrapText="1"/>
    </xf>
    <xf numFmtId="167" fontId="15" fillId="2" borderId="19" xfId="0" applyNumberFormat="1" applyFont="1" applyFill="1" applyBorder="1" applyAlignment="1">
      <alignment horizontal="center" wrapText="1"/>
    </xf>
    <xf numFmtId="167" fontId="15" fillId="2" borderId="29" xfId="0" applyNumberFormat="1" applyFont="1" applyFill="1" applyBorder="1" applyAlignment="1">
      <alignment horizontal="center" wrapText="1"/>
    </xf>
    <xf numFmtId="167" fontId="15" fillId="2" borderId="0" xfId="0" applyNumberFormat="1" applyFont="1" applyFill="1" applyBorder="1" applyAlignment="1">
      <alignment horizontal="center" vertical="center"/>
    </xf>
    <xf numFmtId="167" fontId="9" fillId="2" borderId="0" xfId="0" applyNumberFormat="1" applyFont="1" applyFill="1" applyBorder="1" applyAlignment="1">
      <alignment horizontal="center" vertical="center"/>
    </xf>
    <xf numFmtId="167" fontId="16" fillId="2" borderId="0" xfId="0" applyNumberFormat="1" applyFont="1" applyFill="1" applyBorder="1" applyAlignment="1">
      <alignment horizontal="center" vertical="center"/>
    </xf>
    <xf numFmtId="167" fontId="16" fillId="2" borderId="0" xfId="0" applyNumberFormat="1" applyFont="1" applyFill="1" applyBorder="1" applyAlignment="1">
      <alignment horizontal="center" vertical="center" wrapText="1"/>
    </xf>
    <xf numFmtId="169" fontId="15" fillId="2" borderId="16" xfId="0" applyNumberFormat="1" applyFont="1" applyFill="1" applyBorder="1"/>
    <xf numFmtId="167" fontId="15" fillId="2" borderId="17" xfId="0" applyNumberFormat="1" applyFont="1" applyFill="1" applyBorder="1" applyAlignment="1">
      <alignment horizontal="center" vertical="center"/>
    </xf>
    <xf numFmtId="169" fontId="9" fillId="2" borderId="16" xfId="0" applyNumberFormat="1" applyFont="1" applyFill="1" applyBorder="1" applyAlignment="1">
      <alignment horizontal="left" indent="2"/>
    </xf>
    <xf numFmtId="167" fontId="9" fillId="2" borderId="17" xfId="0" applyNumberFormat="1" applyFont="1" applyFill="1" applyBorder="1" applyAlignment="1">
      <alignment horizontal="center" vertical="center"/>
    </xf>
    <xf numFmtId="0" fontId="9" fillId="2" borderId="16" xfId="0" applyFont="1" applyFill="1" applyBorder="1" applyAlignment="1">
      <alignment horizontal="left" wrapText="1" indent="2"/>
    </xf>
    <xf numFmtId="0" fontId="9" fillId="2" borderId="16" xfId="0" applyFont="1" applyFill="1" applyBorder="1" applyAlignment="1">
      <alignment horizontal="left" vertical="center" wrapText="1" indent="2"/>
    </xf>
    <xf numFmtId="169" fontId="16" fillId="2" borderId="16" xfId="0" applyNumberFormat="1" applyFont="1" applyFill="1" applyBorder="1" applyAlignment="1">
      <alignment horizontal="left" indent="3"/>
    </xf>
    <xf numFmtId="167" fontId="16" fillId="2" borderId="17" xfId="0" applyNumberFormat="1" applyFont="1" applyFill="1" applyBorder="1" applyAlignment="1">
      <alignment horizontal="center" vertical="center"/>
    </xf>
    <xf numFmtId="169" fontId="16" fillId="2" borderId="16" xfId="0" applyNumberFormat="1" applyFont="1" applyFill="1" applyBorder="1" applyAlignment="1">
      <alignment horizontal="left" indent="5"/>
    </xf>
    <xf numFmtId="169" fontId="16" fillId="2" borderId="16" xfId="0" applyNumberFormat="1" applyFont="1" applyFill="1" applyBorder="1" applyAlignment="1">
      <alignment horizontal="left" wrapText="1" indent="5"/>
    </xf>
    <xf numFmtId="0" fontId="9" fillId="2" borderId="16" xfId="0" applyFont="1" applyFill="1" applyBorder="1" applyAlignment="1">
      <alignment horizontal="left" vertical="top" wrapText="1" indent="1"/>
    </xf>
    <xf numFmtId="0" fontId="9" fillId="2" borderId="16" xfId="0" applyFont="1" applyFill="1" applyBorder="1" applyAlignment="1">
      <alignment horizontal="left" vertical="top" wrapText="1" indent="4"/>
    </xf>
    <xf numFmtId="167" fontId="9" fillId="2" borderId="17" xfId="0" applyNumberFormat="1" applyFont="1" applyFill="1" applyBorder="1" applyAlignment="1">
      <alignment horizontal="center" vertical="center" wrapText="1"/>
    </xf>
    <xf numFmtId="0" fontId="16" fillId="2" borderId="16" xfId="0" applyFont="1" applyFill="1" applyBorder="1" applyAlignment="1">
      <alignment horizontal="left" vertical="top" wrapText="1" indent="5"/>
    </xf>
    <xf numFmtId="167" fontId="16" fillId="2" borderId="17"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20" xfId="0" applyNumberFormat="1" applyFont="1" applyFill="1" applyBorder="1" applyAlignment="1">
      <alignment horizontal="center" vertical="center" wrapText="1"/>
    </xf>
    <xf numFmtId="0" fontId="9" fillId="2" borderId="26" xfId="0" applyFont="1" applyFill="1" applyBorder="1" applyAlignment="1">
      <alignment horizontal="center" wrapText="1"/>
    </xf>
    <xf numFmtId="167" fontId="15" fillId="2" borderId="27" xfId="0" applyNumberFormat="1" applyFont="1" applyFill="1" applyBorder="1" applyAlignment="1">
      <alignment horizontal="center" vertical="center" wrapText="1"/>
    </xf>
    <xf numFmtId="167" fontId="15" fillId="2" borderId="28" xfId="0" applyNumberFormat="1" applyFont="1" applyFill="1" applyBorder="1" applyAlignment="1">
      <alignment horizontal="center" vertical="center" wrapText="1"/>
    </xf>
    <xf numFmtId="167" fontId="15" fillId="2" borderId="23" xfId="0" applyNumberFormat="1" applyFont="1" applyFill="1" applyBorder="1" applyAlignment="1">
      <alignment horizontal="center" vertical="center"/>
    </xf>
    <xf numFmtId="167" fontId="15" fillId="2" borderId="24" xfId="0" applyNumberFormat="1" applyFont="1" applyFill="1" applyBorder="1" applyAlignment="1">
      <alignment horizontal="center" vertical="center"/>
    </xf>
    <xf numFmtId="167" fontId="9" fillId="2" borderId="19" xfId="0" applyNumberFormat="1" applyFont="1" applyFill="1" applyBorder="1" applyAlignment="1">
      <alignment horizontal="center" vertical="center" wrapText="1"/>
    </xf>
    <xf numFmtId="167" fontId="9" fillId="2" borderId="20" xfId="0" applyNumberFormat="1" applyFont="1" applyFill="1" applyBorder="1" applyAlignment="1">
      <alignment horizontal="center" vertical="center" wrapText="1"/>
    </xf>
    <xf numFmtId="167" fontId="9" fillId="2" borderId="19" xfId="0" applyNumberFormat="1" applyFont="1" applyFill="1" applyBorder="1" applyAlignment="1">
      <alignment horizontal="center" vertical="center"/>
    </xf>
    <xf numFmtId="167" fontId="9" fillId="2" borderId="20" xfId="0" applyNumberFormat="1" applyFont="1" applyFill="1" applyBorder="1" applyAlignment="1">
      <alignment horizontal="center" vertical="center"/>
    </xf>
    <xf numFmtId="169" fontId="15" fillId="2" borderId="22" xfId="0" applyNumberFormat="1" applyFont="1" applyFill="1" applyBorder="1"/>
    <xf numFmtId="0" fontId="9" fillId="2" borderId="25" xfId="0" applyFont="1" applyFill="1" applyBorder="1" applyAlignment="1">
      <alignment horizontal="left" vertical="center" wrapText="1" indent="2"/>
    </xf>
    <xf numFmtId="0" fontId="9" fillId="2" borderId="25" xfId="0" applyFont="1" applyFill="1" applyBorder="1" applyAlignment="1">
      <alignment horizontal="left" wrapText="1" indent="1"/>
    </xf>
    <xf numFmtId="0" fontId="15" fillId="2" borderId="26" xfId="0" applyFont="1" applyFill="1" applyBorder="1" applyAlignment="1">
      <alignment wrapText="1"/>
    </xf>
    <xf numFmtId="167" fontId="15" fillId="2" borderId="30" xfId="0" applyNumberFormat="1" applyFont="1" applyFill="1" applyBorder="1" applyAlignment="1">
      <alignment horizontal="center" vertical="center"/>
    </xf>
    <xf numFmtId="167" fontId="9" fillId="2" borderId="18" xfId="0" applyNumberFormat="1" applyFont="1" applyFill="1" applyBorder="1" applyAlignment="1">
      <alignment horizontal="center" vertical="center"/>
    </xf>
    <xf numFmtId="167" fontId="9" fillId="2" borderId="29" xfId="0" applyNumberFormat="1" applyFont="1" applyFill="1" applyBorder="1" applyAlignment="1">
      <alignment horizontal="center" vertical="center"/>
    </xf>
    <xf numFmtId="167" fontId="15" fillId="2" borderId="18" xfId="0" applyNumberFormat="1" applyFont="1" applyFill="1" applyBorder="1" applyAlignment="1">
      <alignment horizontal="center" vertical="center"/>
    </xf>
    <xf numFmtId="167" fontId="16" fillId="2" borderId="18" xfId="0" applyNumberFormat="1" applyFont="1" applyFill="1" applyBorder="1" applyAlignment="1">
      <alignment horizontal="center" vertical="center"/>
    </xf>
    <xf numFmtId="167" fontId="16" fillId="2" borderId="18" xfId="0" applyNumberFormat="1" applyFont="1" applyFill="1" applyBorder="1" applyAlignment="1">
      <alignment horizontal="center" vertical="center" wrapText="1"/>
    </xf>
    <xf numFmtId="167" fontId="9" fillId="2" borderId="29" xfId="0" applyNumberFormat="1" applyFont="1" applyFill="1" applyBorder="1" applyAlignment="1">
      <alignment horizontal="center" vertical="center" wrapText="1"/>
    </xf>
    <xf numFmtId="167" fontId="15" fillId="2" borderId="21" xfId="0" applyNumberFormat="1" applyFont="1" applyFill="1" applyBorder="1" applyAlignment="1">
      <alignment horizontal="center" vertical="center" wrapText="1"/>
    </xf>
    <xf numFmtId="167" fontId="15" fillId="2" borderId="29" xfId="0" applyNumberFormat="1" applyFont="1" applyFill="1" applyBorder="1" applyAlignment="1">
      <alignment horizontal="center" vertical="center" wrapText="1"/>
    </xf>
    <xf numFmtId="164" fontId="15" fillId="2" borderId="0" xfId="0" applyNumberFormat="1" applyFont="1" applyFill="1" applyBorder="1" applyAlignment="1">
      <alignment horizontal="center"/>
    </xf>
    <xf numFmtId="0" fontId="15" fillId="2" borderId="16" xfId="0" applyFont="1" applyFill="1" applyBorder="1" applyAlignment="1">
      <alignment vertical="center"/>
    </xf>
    <xf numFmtId="164" fontId="15" fillId="2" borderId="17" xfId="0" applyNumberFormat="1" applyFont="1" applyFill="1" applyBorder="1" applyAlignment="1">
      <alignment horizontal="center" vertical="center"/>
    </xf>
    <xf numFmtId="0" fontId="9" fillId="2" borderId="16" xfId="0" applyFont="1" applyFill="1" applyBorder="1" applyAlignment="1">
      <alignment horizontal="left" vertical="center"/>
    </xf>
    <xf numFmtId="164" fontId="9" fillId="2" borderId="17" xfId="0" applyNumberFormat="1" applyFont="1" applyFill="1" applyBorder="1" applyAlignment="1">
      <alignment horizontal="center" vertical="center"/>
    </xf>
    <xf numFmtId="0" fontId="15" fillId="2" borderId="16" xfId="0" applyFont="1" applyFill="1" applyBorder="1"/>
    <xf numFmtId="0" fontId="9" fillId="2" borderId="16" xfId="0" applyFont="1" applyFill="1" applyBorder="1" applyAlignment="1">
      <alignment horizontal="left" indent="1"/>
    </xf>
    <xf numFmtId="0" fontId="16" fillId="2" borderId="16" xfId="0" applyFont="1" applyFill="1" applyBorder="1" applyAlignment="1">
      <alignment horizontal="left" indent="3"/>
    </xf>
    <xf numFmtId="0" fontId="16" fillId="2" borderId="16" xfId="0" applyFont="1" applyFill="1" applyBorder="1" applyAlignment="1">
      <alignment horizontal="left" indent="2"/>
    </xf>
    <xf numFmtId="164" fontId="16" fillId="2" borderId="17" xfId="0" applyNumberFormat="1" applyFont="1" applyFill="1" applyBorder="1" applyAlignment="1">
      <alignment horizontal="center" vertical="center"/>
    </xf>
    <xf numFmtId="0" fontId="15" fillId="2" borderId="16" xfId="0" applyFont="1" applyFill="1" applyBorder="1" applyAlignment="1">
      <alignment horizontal="left" vertical="center" wrapText="1"/>
    </xf>
    <xf numFmtId="164" fontId="15" fillId="2" borderId="17" xfId="0" applyNumberFormat="1" applyFont="1" applyFill="1" applyBorder="1" applyAlignment="1">
      <alignment horizontal="center"/>
    </xf>
    <xf numFmtId="0" fontId="9" fillId="2" borderId="25" xfId="0" applyFont="1" applyFill="1" applyBorder="1" applyAlignment="1">
      <alignment horizontal="left" vertical="center" wrapText="1"/>
    </xf>
    <xf numFmtId="165" fontId="15" fillId="2" borderId="19" xfId="0" applyNumberFormat="1" applyFont="1" applyFill="1" applyBorder="1" applyAlignment="1">
      <alignment horizontal="center" vertical="center"/>
    </xf>
    <xf numFmtId="165" fontId="15" fillId="2" borderId="20" xfId="0" applyNumberFormat="1" applyFont="1" applyFill="1" applyBorder="1" applyAlignment="1">
      <alignment horizontal="center" vertical="center"/>
    </xf>
    <xf numFmtId="0" fontId="15" fillId="2" borderId="22" xfId="0" applyFont="1" applyFill="1" applyBorder="1" applyAlignment="1">
      <alignment horizontal="left" vertical="center"/>
    </xf>
    <xf numFmtId="164" fontId="15" fillId="2" borderId="23" xfId="0" applyNumberFormat="1" applyFont="1" applyFill="1" applyBorder="1" applyAlignment="1">
      <alignment horizontal="center" vertical="center"/>
    </xf>
    <xf numFmtId="164" fontId="15" fillId="2" borderId="24" xfId="0" applyNumberFormat="1" applyFont="1" applyFill="1" applyBorder="1" applyAlignment="1">
      <alignment horizontal="center" vertical="center"/>
    </xf>
    <xf numFmtId="0" fontId="9" fillId="2" borderId="25" xfId="0" applyFont="1" applyFill="1" applyBorder="1" applyAlignment="1">
      <alignment vertical="center"/>
    </xf>
    <xf numFmtId="164" fontId="9" fillId="2" borderId="19" xfId="0" applyNumberFormat="1" applyFont="1" applyFill="1" applyBorder="1" applyAlignment="1">
      <alignment horizontal="center" vertical="center"/>
    </xf>
    <xf numFmtId="164" fontId="9" fillId="2" borderId="20" xfId="0" applyNumberFormat="1" applyFont="1" applyFill="1" applyBorder="1" applyAlignment="1">
      <alignment horizontal="center" vertical="center"/>
    </xf>
    <xf numFmtId="0" fontId="15" fillId="2" borderId="22" xfId="0" applyFont="1" applyFill="1" applyBorder="1"/>
    <xf numFmtId="0" fontId="9" fillId="2" borderId="25" xfId="0" applyFont="1" applyFill="1" applyBorder="1" applyAlignment="1">
      <alignment horizontal="left" indent="1"/>
    </xf>
    <xf numFmtId="0" fontId="16" fillId="2" borderId="25" xfId="0" applyFont="1" applyFill="1" applyBorder="1" applyAlignment="1">
      <alignment vertical="center"/>
    </xf>
    <xf numFmtId="164" fontId="15" fillId="2" borderId="18" xfId="0" applyNumberFormat="1" applyFont="1" applyFill="1" applyBorder="1" applyAlignment="1">
      <alignment horizontal="center" vertical="center"/>
    </xf>
    <xf numFmtId="164" fontId="9" fillId="2" borderId="18" xfId="0" applyNumberFormat="1" applyFont="1" applyFill="1" applyBorder="1" applyAlignment="1">
      <alignment horizontal="center" vertical="center"/>
    </xf>
    <xf numFmtId="164" fontId="15" fillId="2" borderId="30" xfId="0" applyNumberFormat="1" applyFont="1" applyFill="1" applyBorder="1" applyAlignment="1">
      <alignment horizontal="center" vertical="center"/>
    </xf>
    <xf numFmtId="164" fontId="9" fillId="2" borderId="29" xfId="0" applyNumberFormat="1" applyFont="1" applyFill="1" applyBorder="1" applyAlignment="1">
      <alignment horizontal="center" vertical="center"/>
    </xf>
    <xf numFmtId="164" fontId="16" fillId="2" borderId="18" xfId="0" applyNumberFormat="1" applyFont="1" applyFill="1" applyBorder="1" applyAlignment="1">
      <alignment horizontal="center" vertical="center"/>
    </xf>
    <xf numFmtId="164" fontId="15" fillId="2" borderId="18" xfId="0" applyNumberFormat="1" applyFont="1" applyFill="1" applyBorder="1" applyAlignment="1">
      <alignment horizontal="center"/>
    </xf>
    <xf numFmtId="165" fontId="15" fillId="2" borderId="29" xfId="0" applyNumberFormat="1" applyFont="1" applyFill="1" applyBorder="1" applyAlignment="1">
      <alignment horizontal="center" vertical="center"/>
    </xf>
    <xf numFmtId="165" fontId="15" fillId="2" borderId="0" xfId="0" applyNumberFormat="1" applyFont="1" applyFill="1" applyBorder="1" applyAlignment="1">
      <alignment horizontal="center" vertical="center" wrapText="1"/>
    </xf>
    <xf numFmtId="165" fontId="9" fillId="2" borderId="0" xfId="0" applyNumberFormat="1" applyFont="1" applyFill="1" applyBorder="1" applyAlignment="1">
      <alignment horizontal="center" vertical="center" wrapText="1"/>
    </xf>
    <xf numFmtId="165" fontId="15" fillId="2" borderId="0" xfId="20" applyNumberFormat="1" applyFont="1" applyFill="1" applyBorder="1" applyAlignment="1">
      <alignment horizontal="center" vertical="center" wrapText="1"/>
    </xf>
    <xf numFmtId="165" fontId="9" fillId="2" borderId="0" xfId="20" applyNumberFormat="1" applyFont="1" applyFill="1" applyBorder="1" applyAlignment="1">
      <alignment horizontal="center" vertical="center" wrapText="1"/>
    </xf>
    <xf numFmtId="0" fontId="15" fillId="2" borderId="23" xfId="0" applyFont="1" applyFill="1" applyBorder="1" applyAlignment="1">
      <alignment horizontal="center" vertical="center"/>
    </xf>
    <xf numFmtId="0" fontId="15" fillId="2" borderId="24" xfId="0" applyFont="1" applyFill="1" applyBorder="1" applyAlignment="1">
      <alignment horizontal="center" vertical="center"/>
    </xf>
    <xf numFmtId="165" fontId="15" fillId="2" borderId="17" xfId="0" applyNumberFormat="1" applyFont="1" applyFill="1" applyBorder="1" applyAlignment="1">
      <alignment horizontal="center" vertical="center" wrapText="1"/>
    </xf>
    <xf numFmtId="165" fontId="9" fillId="2" borderId="17" xfId="0" applyNumberFormat="1" applyFont="1" applyFill="1" applyBorder="1" applyAlignment="1">
      <alignment horizontal="center" vertical="center" wrapText="1"/>
    </xf>
    <xf numFmtId="165" fontId="15" fillId="2" borderId="17" xfId="20" applyNumberFormat="1" applyFont="1" applyFill="1" applyBorder="1" applyAlignment="1">
      <alignment horizontal="center" vertical="center" wrapText="1"/>
    </xf>
    <xf numFmtId="165" fontId="9" fillId="2" borderId="17" xfId="20" applyNumberFormat="1" applyFont="1" applyFill="1" applyBorder="1" applyAlignment="1">
      <alignment horizontal="center" vertical="center" wrapText="1"/>
    </xf>
    <xf numFmtId="165" fontId="15" fillId="2" borderId="19" xfId="0" applyNumberFormat="1" applyFont="1" applyFill="1" applyBorder="1" applyAlignment="1">
      <alignment horizontal="center" vertical="center" wrapText="1"/>
    </xf>
    <xf numFmtId="165" fontId="15" fillId="2" borderId="20" xfId="0" applyNumberFormat="1" applyFont="1" applyFill="1" applyBorder="1" applyAlignment="1">
      <alignment horizontal="center" vertical="center" wrapText="1"/>
    </xf>
    <xf numFmtId="0" fontId="15" fillId="2" borderId="18" xfId="0" applyFont="1" applyFill="1" applyBorder="1" applyAlignment="1">
      <alignment vertical="center" wrapText="1"/>
    </xf>
    <xf numFmtId="0" fontId="9" fillId="2" borderId="18" xfId="0" applyFont="1" applyFill="1" applyBorder="1" applyAlignment="1">
      <alignment vertical="center" wrapText="1"/>
    </xf>
    <xf numFmtId="0" fontId="9" fillId="2" borderId="18" xfId="0" applyFont="1" applyFill="1" applyBorder="1" applyAlignment="1">
      <alignment horizontal="center" vertical="center" wrapText="1"/>
    </xf>
    <xf numFmtId="0" fontId="2" fillId="2" borderId="18" xfId="0" applyFont="1" applyFill="1" applyBorder="1" applyAlignment="1">
      <alignment vertical="center" wrapText="1"/>
    </xf>
    <xf numFmtId="0" fontId="15" fillId="2" borderId="29" xfId="0" applyFont="1" applyFill="1" applyBorder="1" applyAlignment="1">
      <alignment vertical="center" wrapText="1"/>
    </xf>
    <xf numFmtId="0" fontId="15" fillId="2" borderId="30" xfId="0" applyFont="1" applyFill="1" applyBorder="1" applyAlignment="1">
      <alignment vertical="center" wrapText="1"/>
    </xf>
    <xf numFmtId="165" fontId="15" fillId="2" borderId="23" xfId="0" applyNumberFormat="1" applyFont="1" applyFill="1" applyBorder="1" applyAlignment="1">
      <alignment horizontal="center" vertical="center" wrapText="1"/>
    </xf>
    <xf numFmtId="165" fontId="15" fillId="2" borderId="24" xfId="0" applyNumberFormat="1" applyFont="1" applyFill="1" applyBorder="1" applyAlignment="1">
      <alignment horizontal="center" vertical="center" wrapText="1"/>
    </xf>
    <xf numFmtId="0" fontId="9" fillId="2" borderId="29" xfId="0" applyFont="1" applyFill="1" applyBorder="1" applyAlignment="1">
      <alignment horizontal="center" vertical="center" wrapText="1"/>
    </xf>
    <xf numFmtId="165" fontId="9" fillId="2" borderId="19" xfId="0" applyNumberFormat="1" applyFont="1" applyFill="1" applyBorder="1" applyAlignment="1">
      <alignment horizontal="center" vertical="center" wrapText="1"/>
    </xf>
    <xf numFmtId="165" fontId="9" fillId="2" borderId="20" xfId="0" applyNumberFormat="1" applyFont="1" applyFill="1" applyBorder="1" applyAlignment="1">
      <alignment horizontal="center" vertical="center" wrapText="1"/>
    </xf>
    <xf numFmtId="0" fontId="9" fillId="2" borderId="29" xfId="0" applyFont="1" applyFill="1" applyBorder="1" applyAlignment="1">
      <alignment vertical="center" wrapText="1"/>
    </xf>
    <xf numFmtId="0" fontId="15" fillId="2" borderId="21" xfId="0" applyFont="1" applyFill="1" applyBorder="1" applyAlignment="1">
      <alignment vertical="center" wrapText="1"/>
    </xf>
    <xf numFmtId="165" fontId="15" fillId="2" borderId="23" xfId="20" applyNumberFormat="1" applyFont="1" applyFill="1" applyBorder="1" applyAlignment="1">
      <alignment horizontal="center" vertical="center" wrapText="1"/>
    </xf>
    <xf numFmtId="165" fontId="15" fillId="2" borderId="24" xfId="20" applyNumberFormat="1" applyFont="1" applyFill="1" applyBorder="1" applyAlignment="1">
      <alignment horizontal="center" vertical="center" wrapText="1"/>
    </xf>
    <xf numFmtId="165" fontId="9" fillId="2" borderId="19" xfId="20" applyNumberFormat="1" applyFont="1" applyFill="1" applyBorder="1" applyAlignment="1">
      <alignment horizontal="center" vertical="center" wrapText="1"/>
    </xf>
    <xf numFmtId="165" fontId="9" fillId="2" borderId="20" xfId="20" applyNumberFormat="1" applyFont="1" applyFill="1" applyBorder="1" applyAlignment="1">
      <alignment horizontal="center" vertical="center" wrapText="1"/>
    </xf>
    <xf numFmtId="165" fontId="4" fillId="2" borderId="21" xfId="0" applyNumberFormat="1" applyFont="1" applyFill="1" applyBorder="1" applyAlignment="1">
      <alignment vertical="center"/>
    </xf>
    <xf numFmtId="165" fontId="2" fillId="2" borderId="27" xfId="0" applyNumberFormat="1" applyFont="1" applyFill="1" applyBorder="1" applyAlignment="1">
      <alignment vertical="center"/>
    </xf>
    <xf numFmtId="165" fontId="2" fillId="2" borderId="28" xfId="0" applyNumberFormat="1" applyFont="1" applyFill="1" applyBorder="1" applyAlignment="1">
      <alignment vertical="center"/>
    </xf>
    <xf numFmtId="165" fontId="15" fillId="2" borderId="19" xfId="20" applyNumberFormat="1" applyFont="1" applyFill="1" applyBorder="1" applyAlignment="1">
      <alignment horizontal="center" vertical="center" wrapText="1"/>
    </xf>
    <xf numFmtId="165" fontId="4" fillId="2" borderId="21" xfId="0" applyNumberFormat="1" applyFont="1" applyFill="1" applyBorder="1" applyAlignment="1">
      <alignment horizontal="left" vertical="center" wrapText="1"/>
    </xf>
    <xf numFmtId="165" fontId="7" fillId="2" borderId="27" xfId="0" applyNumberFormat="1" applyFont="1" applyFill="1" applyBorder="1" applyAlignment="1">
      <alignment horizontal="left" vertical="center" wrapText="1"/>
    </xf>
    <xf numFmtId="165" fontId="7" fillId="2" borderId="28" xfId="0" applyNumberFormat="1" applyFont="1" applyFill="1" applyBorder="1" applyAlignment="1">
      <alignment horizontal="left" vertical="center" wrapText="1"/>
    </xf>
    <xf numFmtId="165" fontId="15" fillId="2" borderId="27" xfId="0" applyNumberFormat="1" applyFont="1" applyFill="1" applyBorder="1" applyAlignment="1">
      <alignment horizontal="center" vertical="center" wrapText="1"/>
    </xf>
    <xf numFmtId="165" fontId="15" fillId="2" borderId="28" xfId="0" applyNumberFormat="1" applyFont="1" applyFill="1" applyBorder="1" applyAlignment="1">
      <alignment horizontal="center" vertical="center" wrapText="1"/>
    </xf>
    <xf numFmtId="0" fontId="15" fillId="2" borderId="30" xfId="0" applyFont="1" applyFill="1" applyBorder="1" applyAlignment="1">
      <alignment horizontal="center" vertical="center"/>
    </xf>
    <xf numFmtId="165" fontId="15" fillId="2" borderId="18" xfId="0" applyNumberFormat="1" applyFont="1" applyFill="1" applyBorder="1" applyAlignment="1">
      <alignment horizontal="center" vertical="center" wrapText="1"/>
    </xf>
    <xf numFmtId="165" fontId="9" fillId="2" borderId="18" xfId="0" applyNumberFormat="1" applyFont="1" applyFill="1" applyBorder="1" applyAlignment="1">
      <alignment horizontal="center" vertical="center" wrapText="1"/>
    </xf>
    <xf numFmtId="165" fontId="15" fillId="2" borderId="30" xfId="0" applyNumberFormat="1" applyFont="1" applyFill="1" applyBorder="1" applyAlignment="1">
      <alignment horizontal="center" vertical="center" wrapText="1"/>
    </xf>
    <xf numFmtId="165" fontId="9" fillId="2" borderId="29" xfId="0" applyNumberFormat="1" applyFont="1" applyFill="1" applyBorder="1" applyAlignment="1">
      <alignment horizontal="center" vertical="center" wrapText="1"/>
    </xf>
    <xf numFmtId="165" fontId="15" fillId="2" borderId="21" xfId="0" applyNumberFormat="1" applyFont="1" applyFill="1" applyBorder="1" applyAlignment="1">
      <alignment horizontal="center" vertical="center" wrapText="1"/>
    </xf>
    <xf numFmtId="165" fontId="15" fillId="2" borderId="18" xfId="20" applyNumberFormat="1" applyFont="1" applyFill="1" applyBorder="1" applyAlignment="1">
      <alignment horizontal="center" vertical="center" wrapText="1"/>
    </xf>
    <xf numFmtId="165" fontId="9" fillId="2" borderId="18" xfId="20" applyNumberFormat="1" applyFont="1" applyFill="1" applyBorder="1" applyAlignment="1">
      <alignment horizontal="center" vertical="center" wrapText="1"/>
    </xf>
    <xf numFmtId="165" fontId="15" fillId="2" borderId="30" xfId="20" applyNumberFormat="1" applyFont="1" applyFill="1" applyBorder="1" applyAlignment="1">
      <alignment horizontal="center" vertical="center" wrapText="1"/>
    </xf>
    <xf numFmtId="165" fontId="9" fillId="2" borderId="29" xfId="20" applyNumberFormat="1" applyFont="1" applyFill="1" applyBorder="1" applyAlignment="1">
      <alignment horizontal="center" vertical="center" wrapText="1"/>
    </xf>
    <xf numFmtId="165" fontId="15" fillId="2" borderId="29" xfId="0" applyNumberFormat="1" applyFont="1" applyFill="1" applyBorder="1" applyAlignment="1">
      <alignment horizontal="center" vertical="center" wrapText="1"/>
    </xf>
    <xf numFmtId="165" fontId="15" fillId="2" borderId="29" xfId="20" applyNumberFormat="1" applyFont="1" applyFill="1" applyBorder="1" applyAlignment="1">
      <alignment horizontal="center" vertical="center" wrapText="1"/>
    </xf>
    <xf numFmtId="0" fontId="7" fillId="2" borderId="27" xfId="0" applyFont="1" applyFill="1" applyBorder="1" applyAlignment="1">
      <alignment horizontal="center" vertical="center"/>
    </xf>
    <xf numFmtId="0" fontId="7" fillId="2" borderId="28" xfId="0" applyFont="1" applyFill="1" applyBorder="1" applyAlignment="1">
      <alignment horizontal="center" vertical="center"/>
    </xf>
    <xf numFmtId="165" fontId="15" fillId="2" borderId="20" xfId="20" applyNumberFormat="1" applyFont="1" applyFill="1" applyBorder="1" applyAlignment="1">
      <alignment horizontal="center" vertical="center" wrapText="1"/>
    </xf>
    <xf numFmtId="0" fontId="4" fillId="2" borderId="21" xfId="0" applyFont="1" applyFill="1" applyBorder="1" applyAlignment="1">
      <alignment horizontal="left" vertical="center" wrapText="1"/>
    </xf>
    <xf numFmtId="0" fontId="2" fillId="2" borderId="0" xfId="0" applyFont="1" applyFill="1" applyBorder="1" applyAlignment="1">
      <alignment horizontal="left"/>
    </xf>
    <xf numFmtId="0" fontId="2" fillId="2" borderId="0" xfId="0" applyFont="1" applyFill="1" applyBorder="1" applyAlignment="1"/>
    <xf numFmtId="0" fontId="2" fillId="2" borderId="0" xfId="0" applyFont="1" applyFill="1" applyAlignment="1">
      <alignment horizontal="left" vertical="center"/>
    </xf>
    <xf numFmtId="0" fontId="4" fillId="2" borderId="21" xfId="0" applyFont="1" applyFill="1" applyBorder="1" applyAlignment="1">
      <alignment vertical="center" wrapText="1"/>
    </xf>
    <xf numFmtId="0" fontId="2" fillId="2" borderId="21"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4" fillId="2" borderId="0" xfId="0" applyFont="1" applyFill="1" applyAlignment="1">
      <alignment vertical="center" wrapText="1"/>
    </xf>
    <xf numFmtId="0" fontId="4" fillId="2" borderId="18" xfId="0" applyFont="1" applyFill="1" applyBorder="1" applyAlignment="1">
      <alignment vertical="center"/>
    </xf>
    <xf numFmtId="167" fontId="4" fillId="2" borderId="18" xfId="0" applyNumberFormat="1" applyFont="1" applyFill="1" applyBorder="1" applyAlignment="1">
      <alignment horizontal="center" vertical="center"/>
    </xf>
    <xf numFmtId="167" fontId="4" fillId="2" borderId="0" xfId="0" applyNumberFormat="1" applyFont="1" applyFill="1" applyBorder="1" applyAlignment="1">
      <alignment horizontal="center" vertical="center"/>
    </xf>
    <xf numFmtId="167" fontId="4" fillId="2" borderId="17" xfId="0" applyNumberFormat="1" applyFont="1" applyFill="1" applyBorder="1" applyAlignment="1">
      <alignment horizontal="center" vertical="center"/>
    </xf>
    <xf numFmtId="10" fontId="4" fillId="2" borderId="0" xfId="0" applyNumberFormat="1" applyFont="1" applyFill="1" applyAlignment="1">
      <alignment vertical="center"/>
    </xf>
    <xf numFmtId="0" fontId="2" fillId="2" borderId="21" xfId="0" applyFont="1" applyFill="1" applyBorder="1" applyAlignment="1">
      <alignment vertical="center"/>
    </xf>
    <xf numFmtId="167" fontId="2" fillId="2" borderId="21" xfId="0" applyNumberFormat="1" applyFont="1" applyFill="1" applyBorder="1" applyAlignment="1">
      <alignment horizontal="center" vertical="center"/>
    </xf>
    <xf numFmtId="167" fontId="2" fillId="2" borderId="27" xfId="0" applyNumberFormat="1" applyFont="1" applyFill="1" applyBorder="1" applyAlignment="1">
      <alignment horizontal="center" vertical="center"/>
    </xf>
    <xf numFmtId="167" fontId="2" fillId="2" borderId="28" xfId="0" applyNumberFormat="1" applyFont="1" applyFill="1" applyBorder="1" applyAlignment="1">
      <alignment horizontal="center" vertical="center"/>
    </xf>
    <xf numFmtId="0" fontId="5" fillId="2" borderId="0" xfId="0" applyFont="1" applyFill="1" applyBorder="1" applyAlignment="1">
      <alignment horizontal="left" vertical="center" indent="1"/>
    </xf>
    <xf numFmtId="0" fontId="26" fillId="2" borderId="0" xfId="0" applyFont="1" applyFill="1" applyAlignment="1">
      <alignment vertical="center" wrapText="1"/>
    </xf>
    <xf numFmtId="0" fontId="4" fillId="2" borderId="0" xfId="0" applyFont="1" applyFill="1" applyAlignment="1">
      <alignment horizontal="left" vertical="center" indent="1"/>
    </xf>
    <xf numFmtId="0" fontId="24" fillId="0" borderId="21" xfId="21" quotePrefix="1" applyFont="1" applyBorder="1"/>
    <xf numFmtId="0" fontId="24" fillId="0" borderId="21" xfId="21" applyFont="1" applyBorder="1"/>
    <xf numFmtId="0" fontId="25" fillId="0" borderId="19" xfId="0" applyFont="1" applyBorder="1" applyAlignment="1">
      <alignment horizontal="center" vertical="center"/>
    </xf>
    <xf numFmtId="0" fontId="24" fillId="0" borderId="21" xfId="21" quotePrefix="1" applyFont="1" applyBorder="1" applyAlignment="1">
      <alignment horizontal="left"/>
    </xf>
    <xf numFmtId="0" fontId="24" fillId="0" borderId="21" xfId="21" applyFont="1" applyBorder="1" applyAlignment="1">
      <alignment horizontal="left"/>
    </xf>
    <xf numFmtId="0" fontId="4" fillId="2" borderId="0" xfId="0" applyFont="1" applyFill="1" applyBorder="1" applyAlignment="1">
      <alignment horizontal="center"/>
    </xf>
    <xf numFmtId="0" fontId="3" fillId="2" borderId="0" xfId="0" applyFont="1" applyFill="1" applyAlignment="1">
      <alignment horizontal="left" vertical="center" indent="1"/>
    </xf>
    <xf numFmtId="0" fontId="2" fillId="2" borderId="0" xfId="2" applyFont="1" applyFill="1" applyBorder="1" applyAlignment="1">
      <alignment horizontal="left" vertical="center" wrapText="1"/>
    </xf>
    <xf numFmtId="0" fontId="8" fillId="2" borderId="18" xfId="0" applyFont="1" applyFill="1" applyBorder="1" applyAlignment="1">
      <alignment horizontal="left" vertical="center" indent="1"/>
    </xf>
    <xf numFmtId="0" fontId="8" fillId="2" borderId="16"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0" xfId="0" applyFont="1" applyFill="1" applyAlignment="1">
      <alignment horizontal="left" vertical="center"/>
    </xf>
    <xf numFmtId="0" fontId="3" fillId="2" borderId="0" xfId="0" quotePrefix="1" applyFont="1" applyFill="1" applyAlignment="1">
      <alignment horizontal="left" vertical="center"/>
    </xf>
    <xf numFmtId="0" fontId="2" fillId="2" borderId="0" xfId="0" applyFont="1" applyFill="1" applyBorder="1" applyAlignment="1">
      <alignment horizontal="left" vertical="center"/>
    </xf>
    <xf numFmtId="0" fontId="8" fillId="2" borderId="0" xfId="0" applyFont="1" applyFill="1" applyBorder="1" applyAlignment="1">
      <alignment horizontal="left" vertical="center" indent="1"/>
    </xf>
    <xf numFmtId="0" fontId="3" fillId="2" borderId="0" xfId="0" applyFont="1" applyFill="1" applyAlignment="1">
      <alignment horizontal="left" vertical="center" wrapText="1" indent="1"/>
    </xf>
    <xf numFmtId="0" fontId="4" fillId="2" borderId="0" xfId="0" applyFont="1" applyFill="1" applyAlignment="1">
      <alignment horizontal="left" vertical="center" indent="1"/>
    </xf>
    <xf numFmtId="0" fontId="2" fillId="2" borderId="0" xfId="0" applyFont="1" applyFill="1" applyAlignment="1">
      <alignment horizontal="left" vertical="center"/>
    </xf>
    <xf numFmtId="0" fontId="5" fillId="2" borderId="0" xfId="0" applyFont="1" applyFill="1" applyBorder="1" applyAlignment="1">
      <alignment horizontal="left" vertical="center" indent="1"/>
    </xf>
    <xf numFmtId="169" fontId="3" fillId="2" borderId="0" xfId="0" applyNumberFormat="1" applyFont="1" applyFill="1" applyAlignment="1">
      <alignment horizontal="left" indent="1"/>
    </xf>
    <xf numFmtId="0" fontId="3" fillId="2" borderId="0" xfId="0" applyFont="1" applyFill="1" applyAlignment="1">
      <alignment horizontal="left" indent="1"/>
    </xf>
    <xf numFmtId="0" fontId="2" fillId="2" borderId="0" xfId="0" applyFont="1" applyFill="1" applyAlignment="1">
      <alignment horizontal="left" wrapText="1"/>
    </xf>
    <xf numFmtId="0" fontId="8" fillId="2" borderId="0" xfId="0" applyFont="1" applyFill="1" applyBorder="1" applyAlignment="1">
      <alignment horizontal="left" indent="1"/>
    </xf>
    <xf numFmtId="169" fontId="3" fillId="2" borderId="0" xfId="0" applyNumberFormat="1" applyFont="1" applyFill="1" applyAlignment="1">
      <alignment horizontal="left" vertical="center" wrapText="1" indent="1"/>
    </xf>
    <xf numFmtId="169" fontId="3" fillId="2" borderId="0" xfId="0" applyNumberFormat="1" applyFont="1" applyFill="1" applyAlignment="1">
      <alignment horizontal="left" wrapText="1" indent="1"/>
    </xf>
    <xf numFmtId="0" fontId="2" fillId="2" borderId="0" xfId="0" applyFont="1" applyFill="1" applyAlignment="1">
      <alignment vertical="center"/>
    </xf>
    <xf numFmtId="0" fontId="3" fillId="2" borderId="0" xfId="5"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2" fillId="2" borderId="0" xfId="2" applyFont="1" applyFill="1" applyAlignment="1">
      <alignment horizontal="left" vertical="center" wrapText="1"/>
    </xf>
    <xf numFmtId="0" fontId="3" fillId="2" borderId="0" xfId="0" applyFont="1" applyFill="1" applyAlignment="1">
      <alignment horizontal="left" wrapText="1" indent="1"/>
    </xf>
    <xf numFmtId="0" fontId="13" fillId="2" borderId="0" xfId="0" applyFont="1" applyFill="1" applyAlignment="1">
      <alignment horizontal="left" wrapText="1" indent="1"/>
    </xf>
    <xf numFmtId="0" fontId="3" fillId="2" borderId="0" xfId="0" applyFont="1" applyFill="1" applyAlignment="1">
      <alignment horizontal="left" wrapText="1"/>
    </xf>
    <xf numFmtId="0" fontId="3" fillId="2" borderId="0" xfId="0" applyFont="1" applyFill="1" applyAlignment="1">
      <alignment horizontal="left"/>
    </xf>
    <xf numFmtId="0" fontId="26" fillId="0" borderId="30" xfId="0" applyFont="1" applyBorder="1" applyAlignment="1">
      <alignment horizontal="center" vertical="top" wrapText="1"/>
    </xf>
    <xf numFmtId="0" fontId="26" fillId="0" borderId="21" xfId="0" applyFont="1" applyBorder="1" applyAlignment="1">
      <alignment horizontal="center" vertical="top" wrapText="1"/>
    </xf>
  </cellXfs>
  <cellStyles count="22">
    <cellStyle name="Lien hypertexte" xfId="21" builtinId="8"/>
    <cellStyle name="Milliers" xfId="1" builtinId="3"/>
    <cellStyle name="Milliers 2" xfId="6"/>
    <cellStyle name="Milliers 2 2" xfId="7"/>
    <cellStyle name="Motif" xfId="8"/>
    <cellStyle name="Motif 2" xfId="9"/>
    <cellStyle name="Motif 2 2" xfId="10"/>
    <cellStyle name="Normal" xfId="0" builtinId="0"/>
    <cellStyle name="Normal 2" xfId="11"/>
    <cellStyle name="Normal 3" xfId="12"/>
    <cellStyle name="Normal 3 2" xfId="4"/>
    <cellStyle name="Normal 4" xfId="13"/>
    <cellStyle name="Normal 4 2" xfId="14"/>
    <cellStyle name="Normal_Chapitre10 Séries longues intégralesAM" xfId="5"/>
    <cellStyle name="Normal_FT6_1_depenses_de_personnel" xfId="2"/>
    <cellStyle name="Pourcentage" xfId="20" builtinId="5"/>
    <cellStyle name="Pourcentage 2" xfId="15"/>
    <cellStyle name="Pourcentage 2 2" xfId="3"/>
    <cellStyle name="Pourcentage 3" xfId="16"/>
    <cellStyle name="Pourcentage 4" xfId="17"/>
    <cellStyle name="Pourcentage 4 2" xfId="18"/>
    <cellStyle name="Style 1"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666750</xdr:colOff>
      <xdr:row>5</xdr:row>
      <xdr:rowOff>9525</xdr:rowOff>
    </xdr:from>
    <xdr:to>
      <xdr:col>5</xdr:col>
      <xdr:colOff>857250</xdr:colOff>
      <xdr:row>6</xdr:row>
      <xdr:rowOff>66675</xdr:rowOff>
    </xdr:to>
    <xdr:sp macro="" textlink="">
      <xdr:nvSpPr>
        <xdr:cNvPr id="2" name="Rectangle 1"/>
        <xdr:cNvSpPr>
          <a:spLocks noChangeArrowheads="1"/>
        </xdr:cNvSpPr>
      </xdr:nvSpPr>
      <xdr:spPr bwMode="auto">
        <a:xfrm>
          <a:off x="666750" y="523875"/>
          <a:ext cx="10868025" cy="2190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    Secteurs institutionnels au sens de la comptabilité nationale</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xdr:txBody>
    </xdr:sp>
    <xdr:clientData/>
  </xdr:twoCellAnchor>
  <xdr:twoCellAnchor>
    <xdr:from>
      <xdr:col>0</xdr:col>
      <xdr:colOff>647700</xdr:colOff>
      <xdr:row>7</xdr:row>
      <xdr:rowOff>95250</xdr:rowOff>
    </xdr:from>
    <xdr:to>
      <xdr:col>1</xdr:col>
      <xdr:colOff>600075</xdr:colOff>
      <xdr:row>12</xdr:row>
      <xdr:rowOff>152400</xdr:rowOff>
    </xdr:to>
    <xdr:sp macro="" textlink="">
      <xdr:nvSpPr>
        <xdr:cNvPr id="3" name="Rectangle 2"/>
        <xdr:cNvSpPr>
          <a:spLocks noChangeArrowheads="1"/>
        </xdr:cNvSpPr>
      </xdr:nvSpPr>
      <xdr:spPr bwMode="auto">
        <a:xfrm>
          <a:off x="647700"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non financières</a:t>
          </a:r>
        </a:p>
      </xdr:txBody>
    </xdr:sp>
    <xdr:clientData/>
  </xdr:twoCellAnchor>
  <xdr:twoCellAnchor>
    <xdr:from>
      <xdr:col>1</xdr:col>
      <xdr:colOff>1362075</xdr:colOff>
      <xdr:row>7</xdr:row>
      <xdr:rowOff>95250</xdr:rowOff>
    </xdr:from>
    <xdr:to>
      <xdr:col>2</xdr:col>
      <xdr:colOff>876300</xdr:colOff>
      <xdr:row>12</xdr:row>
      <xdr:rowOff>152400</xdr:rowOff>
    </xdr:to>
    <xdr:sp macro="" textlink="">
      <xdr:nvSpPr>
        <xdr:cNvPr id="4" name="Rectangle 3"/>
        <xdr:cNvSpPr>
          <a:spLocks noChangeArrowheads="1"/>
        </xdr:cNvSpPr>
      </xdr:nvSpPr>
      <xdr:spPr bwMode="auto">
        <a:xfrm>
          <a:off x="2981325"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financières</a:t>
          </a:r>
        </a:p>
      </xdr:txBody>
    </xdr:sp>
    <xdr:clientData/>
  </xdr:twoCellAnchor>
  <xdr:twoCellAnchor>
    <xdr:from>
      <xdr:col>2</xdr:col>
      <xdr:colOff>1638300</xdr:colOff>
      <xdr:row>7</xdr:row>
      <xdr:rowOff>104775</xdr:rowOff>
    </xdr:from>
    <xdr:to>
      <xdr:col>3</xdr:col>
      <xdr:colOff>1266825</xdr:colOff>
      <xdr:row>13</xdr:row>
      <xdr:rowOff>0</xdr:rowOff>
    </xdr:to>
    <xdr:sp macro="" textlink="">
      <xdr:nvSpPr>
        <xdr:cNvPr id="5" name="Rectangle 4"/>
        <xdr:cNvSpPr>
          <a:spLocks noChangeArrowheads="1"/>
        </xdr:cNvSpPr>
      </xdr:nvSpPr>
      <xdr:spPr bwMode="auto">
        <a:xfrm>
          <a:off x="5314950" y="9429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0"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a:t>
          </a:r>
          <a:endParaRPr lang="fr-FR" sz="1000" b="0" i="0" u="none" strike="noStrike" baseline="0">
            <a:solidFill>
              <a:srgbClr val="000000"/>
            </a:solidFill>
            <a:latin typeface="Arial"/>
            <a:cs typeface="Arial"/>
          </a:endParaRP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endParaRPr lang="fr-FR" sz="1000" b="0" i="0" u="none" strike="noStrike" baseline="0">
            <a:solidFill>
              <a:srgbClr val="000000"/>
            </a:solidFill>
            <a:latin typeface="Arial"/>
            <a:cs typeface="Arial"/>
          </a:endParaRPr>
        </a:p>
      </xdr:txBody>
    </xdr:sp>
    <xdr:clientData/>
  </xdr:twoCellAnchor>
  <xdr:twoCellAnchor>
    <xdr:from>
      <xdr:col>4</xdr:col>
      <xdr:colOff>9525</xdr:colOff>
      <xdr:row>7</xdr:row>
      <xdr:rowOff>95250</xdr:rowOff>
    </xdr:from>
    <xdr:to>
      <xdr:col>4</xdr:col>
      <xdr:colOff>1581150</xdr:colOff>
      <xdr:row>12</xdr:row>
      <xdr:rowOff>152400</xdr:rowOff>
    </xdr:to>
    <xdr:sp macro="" textlink="">
      <xdr:nvSpPr>
        <xdr:cNvPr id="6" name="Rectangle 5"/>
        <xdr:cNvSpPr>
          <a:spLocks noChangeArrowheads="1"/>
        </xdr:cNvSpPr>
      </xdr:nvSpPr>
      <xdr:spPr bwMode="auto">
        <a:xfrm>
          <a:off x="7677150"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Ménages</a:t>
          </a:r>
        </a:p>
      </xdr:txBody>
    </xdr:sp>
    <xdr:clientData/>
  </xdr:twoCellAnchor>
  <xdr:twoCellAnchor>
    <xdr:from>
      <xdr:col>4</xdr:col>
      <xdr:colOff>2266950</xdr:colOff>
      <xdr:row>7</xdr:row>
      <xdr:rowOff>95250</xdr:rowOff>
    </xdr:from>
    <xdr:to>
      <xdr:col>5</xdr:col>
      <xdr:colOff>828675</xdr:colOff>
      <xdr:row>12</xdr:row>
      <xdr:rowOff>152400</xdr:rowOff>
    </xdr:to>
    <xdr:sp macro="" textlink="">
      <xdr:nvSpPr>
        <xdr:cNvPr id="7" name="Rectangle 6"/>
        <xdr:cNvSpPr>
          <a:spLocks noChangeArrowheads="1"/>
        </xdr:cNvSpPr>
      </xdr:nvSpPr>
      <xdr:spPr bwMode="auto">
        <a:xfrm>
          <a:off x="9934575"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Institutions sans but lucratif au service des ménages</a:t>
          </a:r>
        </a:p>
      </xdr:txBody>
    </xdr:sp>
    <xdr:clientData/>
  </xdr:twoCellAnchor>
  <xdr:twoCellAnchor>
    <xdr:from>
      <xdr:col>0</xdr:col>
      <xdr:colOff>1428750</xdr:colOff>
      <xdr:row>6</xdr:row>
      <xdr:rowOff>66675</xdr:rowOff>
    </xdr:from>
    <xdr:to>
      <xdr:col>0</xdr:col>
      <xdr:colOff>1428750</xdr:colOff>
      <xdr:row>7</xdr:row>
      <xdr:rowOff>95250</xdr:rowOff>
    </xdr:to>
    <xdr:sp macro="" textlink="">
      <xdr:nvSpPr>
        <xdr:cNvPr id="8" name="Line 7"/>
        <xdr:cNvSpPr>
          <a:spLocks noChangeShapeType="1"/>
        </xdr:cNvSpPr>
      </xdr:nvSpPr>
      <xdr:spPr bwMode="auto">
        <a:xfrm>
          <a:off x="142875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6</xdr:row>
      <xdr:rowOff>66675</xdr:rowOff>
    </xdr:from>
    <xdr:to>
      <xdr:col>2</xdr:col>
      <xdr:colOff>57150</xdr:colOff>
      <xdr:row>7</xdr:row>
      <xdr:rowOff>95250</xdr:rowOff>
    </xdr:to>
    <xdr:sp macro="" textlink="">
      <xdr:nvSpPr>
        <xdr:cNvPr id="9" name="Line 8"/>
        <xdr:cNvSpPr>
          <a:spLocks noChangeShapeType="1"/>
        </xdr:cNvSpPr>
      </xdr:nvSpPr>
      <xdr:spPr bwMode="auto">
        <a:xfrm>
          <a:off x="373380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6</xdr:row>
      <xdr:rowOff>66675</xdr:rowOff>
    </xdr:from>
    <xdr:to>
      <xdr:col>3</xdr:col>
      <xdr:colOff>476250</xdr:colOff>
      <xdr:row>7</xdr:row>
      <xdr:rowOff>104775</xdr:rowOff>
    </xdr:to>
    <xdr:sp macro="" textlink="">
      <xdr:nvSpPr>
        <xdr:cNvPr id="10" name="Line 9"/>
        <xdr:cNvSpPr>
          <a:spLocks noChangeShapeType="1"/>
        </xdr:cNvSpPr>
      </xdr:nvSpPr>
      <xdr:spPr bwMode="auto">
        <a:xfrm>
          <a:off x="6096000" y="742950"/>
          <a:ext cx="0" cy="200025"/>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790575</xdr:colOff>
      <xdr:row>6</xdr:row>
      <xdr:rowOff>66675</xdr:rowOff>
    </xdr:from>
    <xdr:to>
      <xdr:col>4</xdr:col>
      <xdr:colOff>790575</xdr:colOff>
      <xdr:row>7</xdr:row>
      <xdr:rowOff>95250</xdr:rowOff>
    </xdr:to>
    <xdr:sp macro="" textlink="">
      <xdr:nvSpPr>
        <xdr:cNvPr id="11" name="Line 10"/>
        <xdr:cNvSpPr>
          <a:spLocks noChangeShapeType="1"/>
        </xdr:cNvSpPr>
      </xdr:nvSpPr>
      <xdr:spPr bwMode="auto">
        <a:xfrm>
          <a:off x="845820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6</xdr:row>
      <xdr:rowOff>66675</xdr:rowOff>
    </xdr:from>
    <xdr:to>
      <xdr:col>5</xdr:col>
      <xdr:colOff>9525</xdr:colOff>
      <xdr:row>7</xdr:row>
      <xdr:rowOff>95250</xdr:rowOff>
    </xdr:to>
    <xdr:sp macro="" textlink="">
      <xdr:nvSpPr>
        <xdr:cNvPr id="12" name="Line 11"/>
        <xdr:cNvSpPr>
          <a:spLocks noChangeShapeType="1"/>
        </xdr:cNvSpPr>
      </xdr:nvSpPr>
      <xdr:spPr bwMode="auto">
        <a:xfrm>
          <a:off x="1068705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1343025</xdr:colOff>
      <xdr:row>16</xdr:row>
      <xdr:rowOff>0</xdr:rowOff>
    </xdr:from>
    <xdr:to>
      <xdr:col>2</xdr:col>
      <xdr:colOff>857250</xdr:colOff>
      <xdr:row>22</xdr:row>
      <xdr:rowOff>66675</xdr:rowOff>
    </xdr:to>
    <xdr:sp macro="" textlink="">
      <xdr:nvSpPr>
        <xdr:cNvPr id="13" name="Rectangle 12"/>
        <xdr:cNvSpPr>
          <a:spLocks noChangeArrowheads="1"/>
        </xdr:cNvSpPr>
      </xdr:nvSpPr>
      <xdr:spPr bwMode="auto">
        <a:xfrm>
          <a:off x="2962275" y="2295525"/>
          <a:ext cx="1571625" cy="103822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centrales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État</a:t>
          </a:r>
        </a:p>
      </xdr:txBody>
    </xdr:sp>
    <xdr:clientData/>
  </xdr:twoCellAnchor>
  <xdr:twoCellAnchor>
    <xdr:from>
      <xdr:col>4</xdr:col>
      <xdr:colOff>0</xdr:colOff>
      <xdr:row>16</xdr:row>
      <xdr:rowOff>0</xdr:rowOff>
    </xdr:from>
    <xdr:to>
      <xdr:col>4</xdr:col>
      <xdr:colOff>1571625</xdr:colOff>
      <xdr:row>22</xdr:row>
      <xdr:rowOff>57150</xdr:rowOff>
    </xdr:to>
    <xdr:sp macro="" textlink="">
      <xdr:nvSpPr>
        <xdr:cNvPr id="14" name="Rectangle 13"/>
        <xdr:cNvSpPr>
          <a:spLocks noChangeArrowheads="1"/>
        </xdr:cNvSpPr>
      </xdr:nvSpPr>
      <xdr:spPr bwMode="auto">
        <a:xfrm>
          <a:off x="7667625" y="2295525"/>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1"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 de Sécurité sociale</a:t>
          </a: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r>
            <a:rPr lang="fr-FR" sz="1000" b="0" i="1" u="none" strike="noStrike" baseline="0">
              <a:solidFill>
                <a:srgbClr val="000000"/>
              </a:solidFill>
              <a:latin typeface="Arial"/>
              <a:cs typeface="Arial"/>
            </a:rPr>
            <a:t>dont hôpitaux publics</a:t>
          </a:r>
        </a:p>
      </xdr:txBody>
    </xdr:sp>
    <xdr:clientData/>
  </xdr:twoCellAnchor>
  <xdr:twoCellAnchor>
    <xdr:from>
      <xdr:col>2</xdr:col>
      <xdr:colOff>1628775</xdr:colOff>
      <xdr:row>16</xdr:row>
      <xdr:rowOff>9525</xdr:rowOff>
    </xdr:from>
    <xdr:to>
      <xdr:col>3</xdr:col>
      <xdr:colOff>1257300</xdr:colOff>
      <xdr:row>22</xdr:row>
      <xdr:rowOff>66675</xdr:rowOff>
    </xdr:to>
    <xdr:sp macro="" textlink="">
      <xdr:nvSpPr>
        <xdr:cNvPr id="15" name="Rectangle 14"/>
        <xdr:cNvSpPr>
          <a:spLocks noChangeArrowheads="1"/>
        </xdr:cNvSpPr>
      </xdr:nvSpPr>
      <xdr:spPr bwMode="auto">
        <a:xfrm>
          <a:off x="5305425" y="2305050"/>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locales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collectivités locales</a:t>
          </a:r>
        </a:p>
      </xdr:txBody>
    </xdr:sp>
    <xdr:clientData/>
  </xdr:twoCellAnchor>
  <xdr:twoCellAnchor>
    <xdr:from>
      <xdr:col>2</xdr:col>
      <xdr:colOff>76200</xdr:colOff>
      <xdr:row>13</xdr:row>
      <xdr:rowOff>0</xdr:rowOff>
    </xdr:from>
    <xdr:to>
      <xdr:col>3</xdr:col>
      <xdr:colOff>476250</xdr:colOff>
      <xdr:row>16</xdr:row>
      <xdr:rowOff>0</xdr:rowOff>
    </xdr:to>
    <xdr:sp macro="" textlink="">
      <xdr:nvSpPr>
        <xdr:cNvPr id="16" name="Line 15"/>
        <xdr:cNvSpPr>
          <a:spLocks noChangeShapeType="1"/>
        </xdr:cNvSpPr>
      </xdr:nvSpPr>
      <xdr:spPr bwMode="auto">
        <a:xfrm flipH="1">
          <a:off x="3752850" y="1809750"/>
          <a:ext cx="234315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13</xdr:row>
      <xdr:rowOff>0</xdr:rowOff>
    </xdr:from>
    <xdr:to>
      <xdr:col>3</xdr:col>
      <xdr:colOff>476250</xdr:colOff>
      <xdr:row>16</xdr:row>
      <xdr:rowOff>9525</xdr:rowOff>
    </xdr:to>
    <xdr:sp macro="" textlink="">
      <xdr:nvSpPr>
        <xdr:cNvPr id="17" name="Line 16"/>
        <xdr:cNvSpPr>
          <a:spLocks noChangeShapeType="1"/>
        </xdr:cNvSpPr>
      </xdr:nvSpPr>
      <xdr:spPr bwMode="auto">
        <a:xfrm>
          <a:off x="6096000" y="1809750"/>
          <a:ext cx="0" cy="4953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13</xdr:row>
      <xdr:rowOff>0</xdr:rowOff>
    </xdr:from>
    <xdr:to>
      <xdr:col>4</xdr:col>
      <xdr:colOff>790575</xdr:colOff>
      <xdr:row>16</xdr:row>
      <xdr:rowOff>0</xdr:rowOff>
    </xdr:to>
    <xdr:sp macro="" textlink="">
      <xdr:nvSpPr>
        <xdr:cNvPr id="18" name="Line 17"/>
        <xdr:cNvSpPr>
          <a:spLocks noChangeShapeType="1"/>
        </xdr:cNvSpPr>
      </xdr:nvSpPr>
      <xdr:spPr bwMode="auto">
        <a:xfrm>
          <a:off x="6096000" y="1809750"/>
          <a:ext cx="236220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1371600</xdr:colOff>
      <xdr:row>25</xdr:row>
      <xdr:rowOff>19050</xdr:rowOff>
    </xdr:from>
    <xdr:to>
      <xdr:col>4</xdr:col>
      <xdr:colOff>1590675</xdr:colOff>
      <xdr:row>32</xdr:row>
      <xdr:rowOff>104775</xdr:rowOff>
    </xdr:to>
    <xdr:sp macro="" textlink="">
      <xdr:nvSpPr>
        <xdr:cNvPr id="19" name="Rectangle 18"/>
        <xdr:cNvSpPr>
          <a:spLocks noChangeArrowheads="1"/>
        </xdr:cNvSpPr>
      </xdr:nvSpPr>
      <xdr:spPr bwMode="auto">
        <a:xfrm>
          <a:off x="2990850" y="3771900"/>
          <a:ext cx="6267450" cy="12192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Dépenses de personnel des Administrations publiques</a:t>
          </a:r>
          <a:r>
            <a:rPr lang="fr-FR" sz="1000" b="0" i="0" u="none" strike="noStrike" baseline="0">
              <a:solidFill>
                <a:srgbClr val="000000"/>
              </a:solidFill>
              <a:latin typeface="Arial"/>
              <a:cs typeface="Arial"/>
            </a:rPr>
            <a:t> </a:t>
          </a:r>
        </a:p>
        <a:p>
          <a:pPr algn="ctr" rtl="0">
            <a:defRPr sz="1000"/>
          </a:pPr>
          <a:endParaRPr lang="fr-FR" sz="1000" b="0" i="0" u="none" strike="noStrike" baseline="0">
            <a:solidFill>
              <a:srgbClr val="000000"/>
            </a:solidFill>
            <a:latin typeface="Arial"/>
            <a:cs typeface="Arial"/>
          </a:endParaRPr>
        </a:p>
        <a:p>
          <a:pPr algn="ctr" rtl="0">
            <a:defRPr sz="1000"/>
          </a:pPr>
          <a:r>
            <a:rPr lang="fr-FR" sz="1000" b="0" i="0" u="none" strike="noStrike" baseline="0">
              <a:solidFill>
                <a:srgbClr val="000000"/>
              </a:solidFill>
              <a:latin typeface="Arial"/>
              <a:cs typeface="Arial"/>
            </a:rPr>
            <a:t>Salaires et traitements bruts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effectives à la charge des employeurs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imputées à la charge des employeurs</a:t>
          </a:r>
        </a:p>
      </xdr:txBody>
    </xdr:sp>
    <xdr:clientData/>
  </xdr:twoCellAnchor>
  <xdr:twoCellAnchor>
    <xdr:from>
      <xdr:col>3</xdr:col>
      <xdr:colOff>476250</xdr:colOff>
      <xdr:row>22</xdr:row>
      <xdr:rowOff>66675</xdr:rowOff>
    </xdr:from>
    <xdr:to>
      <xdr:col>3</xdr:col>
      <xdr:colOff>476250</xdr:colOff>
      <xdr:row>25</xdr:row>
      <xdr:rowOff>19050</xdr:rowOff>
    </xdr:to>
    <xdr:sp macro="" textlink="">
      <xdr:nvSpPr>
        <xdr:cNvPr id="20" name="Line 19"/>
        <xdr:cNvSpPr>
          <a:spLocks noChangeShapeType="1"/>
        </xdr:cNvSpPr>
      </xdr:nvSpPr>
      <xdr:spPr bwMode="auto">
        <a:xfrm>
          <a:off x="6096000" y="3333750"/>
          <a:ext cx="0" cy="43815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22</xdr:row>
      <xdr:rowOff>85725</xdr:rowOff>
    </xdr:from>
    <xdr:to>
      <xdr:col>3</xdr:col>
      <xdr:colOff>447675</xdr:colOff>
      <xdr:row>25</xdr:row>
      <xdr:rowOff>9525</xdr:rowOff>
    </xdr:to>
    <xdr:sp macro="" textlink="">
      <xdr:nvSpPr>
        <xdr:cNvPr id="21" name="Line 20"/>
        <xdr:cNvSpPr>
          <a:spLocks noChangeShapeType="1"/>
        </xdr:cNvSpPr>
      </xdr:nvSpPr>
      <xdr:spPr bwMode="auto">
        <a:xfrm>
          <a:off x="3743325" y="3352800"/>
          <a:ext cx="2324100" cy="4095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514350</xdr:colOff>
      <xdr:row>22</xdr:row>
      <xdr:rowOff>66675</xdr:rowOff>
    </xdr:from>
    <xdr:to>
      <xdr:col>4</xdr:col>
      <xdr:colOff>819150</xdr:colOff>
      <xdr:row>25</xdr:row>
      <xdr:rowOff>0</xdr:rowOff>
    </xdr:to>
    <xdr:sp macro="" textlink="">
      <xdr:nvSpPr>
        <xdr:cNvPr id="22" name="Line 21"/>
        <xdr:cNvSpPr>
          <a:spLocks noChangeShapeType="1"/>
        </xdr:cNvSpPr>
      </xdr:nvSpPr>
      <xdr:spPr bwMode="auto">
        <a:xfrm flipH="1">
          <a:off x="6134100" y="3333750"/>
          <a:ext cx="2352675" cy="4191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19050</xdr:rowOff>
    </xdr:from>
    <xdr:to>
      <xdr:col>5</xdr:col>
      <xdr:colOff>866775</xdr:colOff>
      <xdr:row>3</xdr:row>
      <xdr:rowOff>104775</xdr:rowOff>
    </xdr:to>
    <xdr:sp macro="" textlink="">
      <xdr:nvSpPr>
        <xdr:cNvPr id="23" name="ZoneTexte 22"/>
        <xdr:cNvSpPr txBox="1"/>
      </xdr:nvSpPr>
      <xdr:spPr>
        <a:xfrm>
          <a:off x="0" y="381000"/>
          <a:ext cx="115443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50">
              <a:solidFill>
                <a:schemeClr val="dk1"/>
              </a:solidFill>
              <a:effectLst/>
              <a:latin typeface="Arial" panose="020B0604020202020204" pitchFamily="34" charset="0"/>
              <a:ea typeface="+mn-ea"/>
              <a:cs typeface="Arial" panose="020B0604020202020204" pitchFamily="34" charset="0"/>
            </a:rPr>
            <a:t>L’Insee élabore les comptes nationaux au format du Système européen de comptes selon une méthodologie harmonisée pour l’ensemble des pays de l’Union. </a:t>
          </a:r>
        </a:p>
        <a:p>
          <a:r>
            <a:rPr lang="fr-FR" sz="1050">
              <a:solidFill>
                <a:schemeClr val="dk1"/>
              </a:solidFill>
              <a:effectLst/>
              <a:latin typeface="Arial" panose="020B0604020202020204" pitchFamily="34" charset="0"/>
              <a:ea typeface="+mn-ea"/>
              <a:cs typeface="Arial" panose="020B0604020202020204" pitchFamily="34" charset="0"/>
            </a:rPr>
            <a:t>En retraçant les flux entre les différents « secteurs institutionnels » qui composent l’économie nationale et correspondent aux différents acteurs de la vie économique, la comptabilité nationale décrit en particulier l’activité économique des administrations publiques. </a:t>
          </a:r>
        </a:p>
        <a:p>
          <a:r>
            <a:rPr lang="fr-FR" sz="1050">
              <a:solidFill>
                <a:schemeClr val="dk1"/>
              </a:solidFill>
              <a:effectLst/>
              <a:latin typeface="Arial" panose="020B0604020202020204" pitchFamily="34" charset="0"/>
              <a:ea typeface="+mn-ea"/>
              <a:cs typeface="Arial" panose="020B0604020202020204" pitchFamily="34" charset="0"/>
            </a:rPr>
            <a:t>Dans l’Union européenne, ces comptes des administrations publiques sont particulièrement précis dans la mesure où ils interviennent dans le calcul du déficit au sens de Maastricht qui sous-tend les règles budgétaires de l’Union. </a:t>
          </a:r>
        </a:p>
        <a:p>
          <a:r>
            <a:rPr lang="fr-FR" sz="1050">
              <a:solidFill>
                <a:schemeClr val="dk1"/>
              </a:solidFill>
              <a:effectLst/>
              <a:latin typeface="Arial" panose="020B0604020202020204" pitchFamily="34" charset="0"/>
              <a:ea typeface="+mn-ea"/>
              <a:cs typeface="Arial" panose="020B0604020202020204" pitchFamily="34" charset="0"/>
            </a:rPr>
            <a:t>Le secteur des administrations publiques ainsi décrit comprend les administrations publiques centrales (dont l’État), les administrations publiques locales (dont les collectivités locales) et les administrations de sécurité sociale (dont les hôpitaux). Pour ces secteurs, on connaît en particulier les salaires versés à leurs agents et les cotisations sociales associées. La définition de ces secteurs institutionnels diffère de celle des différents versants de la fonction publique, notamment Pôle emploi est inclus dans les administrations de sécurité sociale (alors que relevant de la fonction publique de l’État), et ce dernier secteur comprend également l’ensemble des organismes de protection sociale financés par les prélèvements obligatoires (hors fonction publique).</a:t>
          </a:r>
        </a:p>
        <a:p>
          <a:endParaRPr lang="fr-FR" sz="1100"/>
        </a:p>
      </xdr:txBody>
    </xdr:sp>
    <xdr:clientData/>
  </xdr:twoCellAnchor>
  <xdr:oneCellAnchor>
    <xdr:from>
      <xdr:col>0</xdr:col>
      <xdr:colOff>1</xdr:colOff>
      <xdr:row>40</xdr:row>
      <xdr:rowOff>95250</xdr:rowOff>
    </xdr:from>
    <xdr:ext cx="11668124" cy="7400926"/>
    <xdr:sp macro="" textlink="">
      <xdr:nvSpPr>
        <xdr:cNvPr id="24" name="ZoneTexte 23"/>
        <xdr:cNvSpPr txBox="1"/>
      </xdr:nvSpPr>
      <xdr:spPr>
        <a:xfrm>
          <a:off x="1" y="6858000"/>
          <a:ext cx="11668124" cy="7400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solidFill>
                <a:schemeClr val="tx1"/>
              </a:solidFill>
              <a:effectLst/>
              <a:latin typeface="Arial" panose="020B0604020202020204" pitchFamily="34" charset="0"/>
              <a:ea typeface="+mn-ea"/>
              <a:cs typeface="Arial" panose="020B0604020202020204" pitchFamily="34" charset="0"/>
            </a:rPr>
            <a:t>Les dépenses de personnel au sens de la comptabilité budgétaire de l’État, territoriale ou hospitalière</a:t>
          </a:r>
        </a:p>
        <a:p>
          <a:r>
            <a:rPr lang="fr-FR" sz="1000">
              <a:solidFill>
                <a:schemeClr val="tx1"/>
              </a:solidFill>
              <a:effectLst/>
              <a:latin typeface="Arial" panose="020B0604020202020204" pitchFamily="34" charset="0"/>
              <a:ea typeface="+mn-ea"/>
              <a:cs typeface="Arial" panose="020B0604020202020204" pitchFamily="34" charset="0"/>
            </a:rPr>
            <a:t>La comptabilité budgétaire de l’État retrace l’exécution des dépenses, au moment où elles sont payées, et l’exécution des recettes, au moment où elles sont encaissées. Elle diffère en ce sens de la comptabilité nationale qui enregistre les opérations en droits constatés.</a:t>
          </a:r>
        </a:p>
        <a:p>
          <a:r>
            <a:rPr lang="fr-FR" sz="1000">
              <a:solidFill>
                <a:schemeClr val="tx1"/>
              </a:solidFill>
              <a:effectLst/>
              <a:latin typeface="Arial" panose="020B0604020202020204" pitchFamily="34" charset="0"/>
              <a:ea typeface="+mn-ea"/>
              <a:cs typeface="Arial" panose="020B0604020202020204" pitchFamily="34" charset="0"/>
            </a:rPr>
            <a:t>Pour la fonction publique de l’État, la mise en place de la loi de finances (Lolf) du 1er août 2001 a modifié les règles de gestion budgétaire et comptable des opérations de l’État. Le budget 2006 a été le premier budget à être entièrement prévu et réalisé dans la nouvelle nomenclature Lolf.</a:t>
          </a:r>
        </a:p>
        <a:p>
          <a:r>
            <a:rPr lang="fr-FR" sz="1000">
              <a:solidFill>
                <a:schemeClr val="tx1"/>
              </a:solidFill>
              <a:effectLst/>
              <a:latin typeface="Arial" panose="020B0604020202020204" pitchFamily="34" charset="0"/>
              <a:ea typeface="+mn-ea"/>
              <a:cs typeface="Arial" panose="020B0604020202020204" pitchFamily="34" charset="0"/>
            </a:rPr>
            <a:t>Le projet de loi de finances est présenté et discuté au Parlement avec une unité de vote des crédits. La loi organique n° 2001-692 prévoit que les dépenses de personnel s’imputent sur le titre 2 des dépenses de l’État et comprennent les rémunérations d’activité, les cotisations et contributions sociales à la charge de l’employeur, ainsi que les prestations sociales et les allocations diverses (art. 5). Une dépense relève du titre 2 dès lors qu’elle correspond à une rémunération due à une personne physique par la personne morale État ou est induite par celle-ci à condition qu’il existe un lien juridique direct de type « contrat de travail » entre le bénéficiaire et l’État. Sont ainsi exclues du titre 2 les dépenses liées aux personnels de l’État détachés auprès d’autres personnes morales (tels les établissements publics) et celles relatives aux personnes employées par des personnes morales autres que l’État et qui sont sans lien de subordination avec lui (telles que les recrutements propres des établissements publics). Comme pour la comptabilité nationale, les dépenses de rémunération de La Poste et d’Orange (anciennement France Télécom) sont ainsi exclues.</a:t>
          </a:r>
        </a:p>
        <a:p>
          <a:r>
            <a:rPr lang="fr-FR" sz="1000">
              <a:solidFill>
                <a:schemeClr val="tx1"/>
              </a:solidFill>
              <a:effectLst/>
              <a:latin typeface="Arial" panose="020B0604020202020204" pitchFamily="34" charset="0"/>
              <a:ea typeface="+mn-ea"/>
              <a:cs typeface="Arial" panose="020B0604020202020204" pitchFamily="34" charset="0"/>
            </a:rPr>
            <a:t>Depuis l’instauration de la Lolf, les rémunérations d’activité comprennent les salaires des enseignants du secteur privé sous contrat, tandis que pour les cotisations relatives aux pensions, les contributions de l’État employeur au compte d’affectation spéciale (CAS) « Pensions » sont comptabilisées en lieu et place des pensions effectivement versées.</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Rémunération :</a:t>
          </a:r>
          <a:r>
            <a:rPr lang="fr-FR" sz="1000">
              <a:solidFill>
                <a:schemeClr val="tx1"/>
              </a:solidFill>
              <a:effectLst/>
              <a:latin typeface="Arial" panose="020B0604020202020204" pitchFamily="34" charset="0"/>
              <a:ea typeface="+mn-ea"/>
              <a:cs typeface="Arial" panose="020B0604020202020204" pitchFamily="34" charset="0"/>
            </a:rPr>
            <a:t> dans la comptabilité budgétaire, elle comprend la partie « principale » de la rémunération (salaire, traitement ou solde), ainsi que les parties accessoires comme le supplément familial de traitement, les primes et les indemnités liées à la résidence, à la mobilité ou encore à des heures supplémentaires. Le terme budgétaire recouvre donc le champ du salaire et traitement brut et diffère ainsi de la rémunération au sens des comptes nationaux qui inclut l’ensemble des cotisations sociales (effectives ou imputées) à la charge de l’employeur.</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Dépenses de personnel :</a:t>
          </a:r>
          <a:r>
            <a:rPr lang="fr-FR" sz="1000">
              <a:solidFill>
                <a:schemeClr val="tx1"/>
              </a:solidFill>
              <a:effectLst/>
              <a:latin typeface="Arial" panose="020B0604020202020204" pitchFamily="34" charset="0"/>
              <a:ea typeface="+mn-ea"/>
              <a:cs typeface="Arial" panose="020B0604020202020204" pitchFamily="34" charset="0"/>
            </a:rPr>
            <a:t> elles comprennent, outre les traitements bruts, les cotisations sociales patronales, les prestations sociales</a:t>
          </a:r>
          <a:r>
            <a:rPr lang="fr-FR" sz="1000" baseline="0">
              <a:solidFill>
                <a:schemeClr val="tx1"/>
              </a:solidFill>
              <a:effectLst/>
              <a:latin typeface="Arial" panose="020B0604020202020204" pitchFamily="34" charset="0"/>
              <a:ea typeface="+mn-ea"/>
              <a:cs typeface="Arial" panose="020B0604020202020204" pitchFamily="34" charset="0"/>
            </a:rPr>
            <a:t> ainsi que les taxes et versements liés aux rémunérations</a:t>
          </a:r>
          <a:r>
            <a:rPr lang="fr-FR" sz="1000">
              <a:solidFill>
                <a:schemeClr val="tx1"/>
              </a:solidFill>
              <a:effectLst/>
              <a:latin typeface="Arial" panose="020B0604020202020204" pitchFamily="34" charset="0"/>
              <a:ea typeface="+mn-ea"/>
              <a:cs typeface="Arial" panose="020B0604020202020204" pitchFamily="34" charset="0"/>
            </a:rPr>
            <a:t>.</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Prestations sociales :</a:t>
          </a:r>
          <a:r>
            <a:rPr lang="fr-FR" sz="1000">
              <a:solidFill>
                <a:schemeClr val="tx1"/>
              </a:solidFill>
              <a:effectLst/>
              <a:latin typeface="Arial" panose="020B0604020202020204" pitchFamily="34" charset="0"/>
              <a:ea typeface="+mn-ea"/>
              <a:cs typeface="Arial" panose="020B0604020202020204" pitchFamily="34" charset="0"/>
            </a:rPr>
            <a:t> les prestations sociales évoquées dans cette fiche sont celles versées par l’employeur.</a:t>
          </a:r>
        </a:p>
        <a:p>
          <a:endParaRPr lang="fr-FR" sz="1000">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Dépenses indexées : </a:t>
          </a:r>
          <a:r>
            <a:rPr lang="fr-FR" sz="1000">
              <a:solidFill>
                <a:schemeClr val="tx1"/>
              </a:solidFill>
              <a:effectLst/>
              <a:latin typeface="Arial" panose="020B0604020202020204" pitchFamily="34" charset="0"/>
              <a:ea typeface="+mn-ea"/>
              <a:cs typeface="Arial" panose="020B0604020202020204" pitchFamily="34" charset="0"/>
            </a:rPr>
            <a:t>correspondent à la partie des dépenses de personnel dont la valeur dépend directement de la valeur du point de la fonction publique. C’est sur cette base qu’est évaluée l’incidence financière globale sur le budget de l’État des mesures salariales portant sur la valeur du point.</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Les prélèvements sociaux obligatoires à la charge du salarié</a:t>
          </a:r>
        </a:p>
        <a:p>
          <a:r>
            <a:rPr lang="fr-FR" sz="1000">
              <a:solidFill>
                <a:schemeClr val="tx1"/>
              </a:solidFill>
              <a:effectLst/>
              <a:latin typeface="Arial" panose="020B0604020202020204" pitchFamily="34" charset="0"/>
              <a:ea typeface="+mn-ea"/>
              <a:cs typeface="Arial" panose="020B0604020202020204" pitchFamily="34" charset="0"/>
            </a:rPr>
            <a:t>Dans la fonction publique, le salaire brut est soumis à un certain nombre de contributions sociales obligatoires à la charge du salarié :</a:t>
          </a:r>
        </a:p>
        <a:p>
          <a:r>
            <a:rPr lang="fr-FR" sz="1000">
              <a:solidFill>
                <a:schemeClr val="tx1"/>
              </a:solidFill>
              <a:effectLst/>
              <a:latin typeface="Arial" panose="020B0604020202020204" pitchFamily="34" charset="0"/>
              <a:ea typeface="+mn-ea"/>
              <a:cs typeface="Arial" panose="020B0604020202020204" pitchFamily="34" charset="0"/>
            </a:rPr>
            <a:t>- la CSG déductible : 5,1 % de 98,25 % du salaire brut de 2012 à 2017, 6,8 % de 98,25 % du salaire brut à partir de 2018 ;</a:t>
          </a:r>
        </a:p>
        <a:p>
          <a:r>
            <a:rPr lang="fr-FR" sz="1000">
              <a:solidFill>
                <a:schemeClr val="tx1"/>
              </a:solidFill>
              <a:effectLst/>
              <a:latin typeface="Arial" panose="020B0604020202020204" pitchFamily="34" charset="0"/>
              <a:ea typeface="+mn-ea"/>
              <a:cs typeface="Arial" panose="020B0604020202020204" pitchFamily="34" charset="0"/>
            </a:rPr>
            <a:t>- la CSG non déductible : 2,4 % de 98,25 % du salaire brut depuis 2012 ;</a:t>
          </a:r>
        </a:p>
        <a:p>
          <a:r>
            <a:rPr lang="fr-FR" sz="1000">
              <a:solidFill>
                <a:schemeClr val="tx1"/>
              </a:solidFill>
              <a:effectLst/>
              <a:latin typeface="Arial" panose="020B0604020202020204" pitchFamily="34" charset="0"/>
              <a:ea typeface="+mn-ea"/>
              <a:cs typeface="Arial" panose="020B0604020202020204" pitchFamily="34" charset="0"/>
            </a:rPr>
            <a:t>- le CRDS : 0,5 % de 98,25 % du salaire brut depuis 2012.</a:t>
          </a:r>
        </a:p>
        <a:p>
          <a:r>
            <a:rPr lang="fr-FR" sz="1000">
              <a:solidFill>
                <a:schemeClr val="tx1"/>
              </a:solidFill>
              <a:effectLst/>
              <a:latin typeface="Arial" panose="020B0604020202020204" pitchFamily="34" charset="0"/>
              <a:ea typeface="+mn-ea"/>
              <a:cs typeface="Arial" panose="020B0604020202020204" pitchFamily="34" charset="0"/>
            </a:rPr>
            <a:t>À ces contributions sociales, s’ajoutent des cotisations sociales qui dépendent du statut du salarié. Pour les fonctionnaires, elles sont constituées de :</a:t>
          </a:r>
        </a:p>
        <a:p>
          <a:r>
            <a:rPr lang="fr-FR" sz="1000">
              <a:solidFill>
                <a:schemeClr val="tx1"/>
              </a:solidFill>
              <a:effectLst/>
              <a:latin typeface="Arial" panose="020B0604020202020204" pitchFamily="34" charset="0"/>
              <a:ea typeface="+mn-ea"/>
              <a:cs typeface="Arial" panose="020B0604020202020204" pitchFamily="34" charset="0"/>
            </a:rPr>
            <a:t>- la retenue (CNRACL) ou cotisation (SRE) pour pension civile : elle est assise sur le traitement brut. Plusieurs décrets ont prévu un relèvement du taux de cette cotisation salariale dans le cadre des réformes des retraites de 2010 et de 2014 et de la réforme de la retraite anticipée pour carrière longue en 2012. Ainsi, le taux de cette cotisation est progressivement relevé de 7,89 % avant la réforme de 2010 à 11,10 % en 2020. Ce taux est ainsi fixé à 10,56 % en 2018,à 10,83 % en 2019 et à 11,10 % depuis 2020 ;</a:t>
          </a:r>
        </a:p>
        <a:p>
          <a:r>
            <a:rPr lang="fr-FR" sz="1000">
              <a:solidFill>
                <a:schemeClr val="tx1"/>
              </a:solidFill>
              <a:effectLst/>
              <a:latin typeface="Arial" panose="020B0604020202020204" pitchFamily="34" charset="0"/>
              <a:ea typeface="+mn-ea"/>
              <a:cs typeface="Arial" panose="020B0604020202020204" pitchFamily="34" charset="0"/>
            </a:rPr>
            <a:t>- la cotisation salariale au régime additionnel de la fonction publique (RAFP) : 5 %. Son assiette comprend les éléments de rémunération de toute nature perçus et non soumis à retenue pour pension (indemnité de résidence, supplément familial de traitement, primes, rémunération des activités accessoires...) dans la limite de 20 % du traitement brut.</a:t>
          </a:r>
        </a:p>
        <a:p>
          <a:r>
            <a:rPr lang="fr-FR" sz="1000">
              <a:solidFill>
                <a:schemeClr val="tx1"/>
              </a:solidFill>
              <a:effectLst/>
              <a:latin typeface="Arial" panose="020B0604020202020204" pitchFamily="34" charset="0"/>
              <a:ea typeface="+mn-ea"/>
              <a:cs typeface="Arial" panose="020B0604020202020204" pitchFamily="34" charset="0"/>
            </a:rPr>
            <a:t>Pour les agents contractuels, les cotisations retraite comprennent :</a:t>
          </a:r>
        </a:p>
        <a:p>
          <a:r>
            <a:rPr lang="fr-FR" sz="1000">
              <a:solidFill>
                <a:schemeClr val="tx1"/>
              </a:solidFill>
              <a:effectLst/>
              <a:latin typeface="Arial" panose="020B0604020202020204" pitchFamily="34" charset="0"/>
              <a:ea typeface="+mn-ea"/>
              <a:cs typeface="Arial" panose="020B0604020202020204" pitchFamily="34" charset="0"/>
            </a:rPr>
            <a:t>- la cotisation retraite de base. Son assiette est le salaire brut. Le taux de cotisation est de 7,3 % en dessous du plafond de sécurité sociale et de 0,4 % au-delà depuis le 1er janvier 2017 ;</a:t>
          </a:r>
        </a:p>
        <a:p>
          <a:r>
            <a:rPr lang="fr-FR" sz="1000">
              <a:solidFill>
                <a:schemeClr val="tx1"/>
              </a:solidFill>
              <a:effectLst/>
              <a:latin typeface="Arial" panose="020B0604020202020204" pitchFamily="34" charset="0"/>
              <a:ea typeface="+mn-ea"/>
              <a:cs typeface="Arial" panose="020B0604020202020204" pitchFamily="34" charset="0"/>
            </a:rPr>
            <a:t>- la cotisation retraite complémentaire auprès de l’Ircantec. L’assiette est également le salaire brut avec un taux de cotisation de 2,8 % en dessous du plafond de sécurité sociale et 6,95 % au-delà depuis 2017.</a:t>
          </a:r>
        </a:p>
        <a:p>
          <a:r>
            <a:rPr lang="fr-FR" sz="1000">
              <a:solidFill>
                <a:schemeClr val="tx1"/>
              </a:solidFill>
              <a:effectLst/>
              <a:latin typeface="Arial" panose="020B0604020202020204" pitchFamily="34" charset="0"/>
              <a:ea typeface="+mn-ea"/>
              <a:cs typeface="Arial" panose="020B0604020202020204" pitchFamily="34" charset="0"/>
            </a:rPr>
            <a:t>Jusqu’en 2017, s’ajoutaient à ces cotisations retraite :</a:t>
          </a:r>
        </a:p>
        <a:p>
          <a:r>
            <a:rPr lang="fr-FR" sz="1000">
              <a:solidFill>
                <a:schemeClr val="tx1"/>
              </a:solidFill>
              <a:effectLst/>
              <a:latin typeface="Arial" panose="020B0604020202020204" pitchFamily="34" charset="0"/>
              <a:ea typeface="+mn-ea"/>
              <a:cs typeface="Arial" panose="020B0604020202020204" pitchFamily="34" charset="0"/>
            </a:rPr>
            <a:t>- la contribution exceptionnelle de solidarité : 1 % du salaire brut après déduction des cotisations sociales obligatoires jusqu’en 2017 ;</a:t>
          </a:r>
        </a:p>
        <a:p>
          <a:r>
            <a:rPr lang="fr-FR" sz="1000">
              <a:solidFill>
                <a:schemeClr val="tx1"/>
              </a:solidFill>
              <a:effectLst/>
              <a:latin typeface="Arial" panose="020B0604020202020204" pitchFamily="34" charset="0"/>
              <a:ea typeface="+mn-ea"/>
              <a:cs typeface="Arial" panose="020B0604020202020204" pitchFamily="34" charset="0"/>
            </a:rPr>
            <a:t>- la cotisation maladie : 0,75 % du salaire brut uniquement pour les agents contractuels.</a:t>
          </a:r>
        </a:p>
        <a:p>
          <a:r>
            <a:rPr lang="fr-FR" sz="1000">
              <a:solidFill>
                <a:schemeClr val="tx1"/>
              </a:solidFill>
              <a:effectLst/>
              <a:latin typeface="Arial" panose="020B0604020202020204" pitchFamily="34" charset="0"/>
              <a:ea typeface="+mn-ea"/>
              <a:cs typeface="Arial" panose="020B0604020202020204" pitchFamily="34" charset="0"/>
            </a:rPr>
            <a:t>Le décret n° 2017-1889 du 30 décembre 2017 instaure une hausse de la contribution sociale généralisée (CSG) de +1,7 % à compter du 1er janvier 2018. Pour compenser la réduction de la rémunération des agents publics, le gouvernement a décidé la suppression de la contribution exceptionnelle de solidarité (1 %) et la cotisation maladie (le cas échéant), et la mise en place d’une indemnité compensatrice fixe, calculée pour l’année 2018 sur la base des revenus 2017. Son mode de calcul est détaillé dans la circulaire du 15 janvier 2018 relative aux modalités de mise en œuvre de l’indemnité compensatrice de la hausse de la contribution sociale généralisée (NOR : CPAF1735515C). Après déduction de ces contributions et cotisations sociales à la charge du fonctionnaire, on aboutit au salaire net de prélèvements.</a:t>
          </a:r>
        </a:p>
        <a:p>
          <a:r>
            <a:rPr lang="fr-FR" sz="1000">
              <a:solidFill>
                <a:schemeClr val="tx1"/>
              </a:solidFill>
              <a:effectLst/>
              <a:latin typeface="Arial" panose="020B0604020202020204" pitchFamily="34" charset="0"/>
              <a:ea typeface="+mn-ea"/>
              <a:cs typeface="Arial" panose="020B0604020202020204" pitchFamily="34" charset="0"/>
            </a:rPr>
            <a:t>Pour mémoire, le salaire brut sert également d’assiette à des contributions et cotisations sociales employeur non détaillées ici et qui ne font pas partie de la rémunération au sens budgétaire (cf. supra).</a:t>
          </a:r>
        </a:p>
        <a:p>
          <a:endParaRPr lang="fr-FR"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16</xdr:col>
      <xdr:colOff>304800</xdr:colOff>
      <xdr:row>55</xdr:row>
      <xdr:rowOff>161925</xdr:rowOff>
    </xdr:from>
    <xdr:ext cx="184731" cy="264560"/>
    <xdr:sp macro="" textlink="">
      <xdr:nvSpPr>
        <xdr:cNvPr id="3" name="ZoneTexte 2"/>
        <xdr:cNvSpPr txBox="1"/>
      </xdr:nvSpPr>
      <xdr:spPr>
        <a:xfrm>
          <a:off x="9001125" y="14001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selection sqref="A1:I1"/>
    </sheetView>
  </sheetViews>
  <sheetFormatPr baseColWidth="10" defaultRowHeight="15" x14ac:dyDescent="0.25"/>
  <cols>
    <col min="1" max="9" width="11.42578125" style="101"/>
    <col min="10" max="10" width="13.42578125" style="101" customWidth="1"/>
    <col min="11" max="11" width="15.7109375" style="101" customWidth="1"/>
    <col min="12" max="12" width="33.140625" style="101" customWidth="1"/>
    <col min="13" max="16384" width="11.42578125" style="101"/>
  </cols>
  <sheetData>
    <row r="1" spans="1:12" ht="51" x14ac:dyDescent="0.25">
      <c r="A1" s="276" t="s">
        <v>188</v>
      </c>
      <c r="B1" s="276"/>
      <c r="C1" s="276"/>
      <c r="D1" s="276"/>
      <c r="E1" s="276"/>
      <c r="F1" s="276"/>
      <c r="G1" s="276"/>
      <c r="H1" s="276"/>
      <c r="I1" s="276"/>
      <c r="J1" s="307" t="s">
        <v>189</v>
      </c>
      <c r="K1" s="307" t="s">
        <v>181</v>
      </c>
      <c r="L1" s="307" t="s">
        <v>193</v>
      </c>
    </row>
    <row r="2" spans="1:12" x14ac:dyDescent="0.25">
      <c r="A2" s="277" t="s">
        <v>179</v>
      </c>
      <c r="B2" s="278"/>
      <c r="C2" s="278"/>
      <c r="D2" s="278"/>
      <c r="E2" s="278"/>
      <c r="F2" s="278"/>
      <c r="G2" s="278"/>
      <c r="H2" s="278"/>
      <c r="I2" s="278"/>
      <c r="J2" s="307" t="s">
        <v>180</v>
      </c>
      <c r="K2" s="307" t="s">
        <v>179</v>
      </c>
      <c r="L2" s="307"/>
    </row>
    <row r="3" spans="1:12" x14ac:dyDescent="0.25">
      <c r="A3" s="277" t="s">
        <v>167</v>
      </c>
      <c r="B3" s="278"/>
      <c r="C3" s="278"/>
      <c r="D3" s="278"/>
      <c r="E3" s="278"/>
      <c r="F3" s="278"/>
      <c r="G3" s="278"/>
      <c r="H3" s="278"/>
      <c r="I3" s="278"/>
      <c r="J3" s="307" t="s">
        <v>172</v>
      </c>
      <c r="K3" s="307" t="s">
        <v>182</v>
      </c>
      <c r="L3" s="307"/>
    </row>
    <row r="4" spans="1:12" x14ac:dyDescent="0.25">
      <c r="A4" s="274" t="s">
        <v>137</v>
      </c>
      <c r="B4" s="275"/>
      <c r="C4" s="275"/>
      <c r="D4" s="275"/>
      <c r="E4" s="275"/>
      <c r="F4" s="275"/>
      <c r="G4" s="275"/>
      <c r="H4" s="275"/>
      <c r="I4" s="275"/>
      <c r="J4" s="307" t="s">
        <v>174</v>
      </c>
      <c r="K4" s="307" t="s">
        <v>183</v>
      </c>
      <c r="L4" s="307"/>
    </row>
    <row r="5" spans="1:12" x14ac:dyDescent="0.25">
      <c r="A5" s="274" t="s">
        <v>138</v>
      </c>
      <c r="B5" s="275"/>
      <c r="C5" s="275"/>
      <c r="D5" s="275"/>
      <c r="E5" s="275"/>
      <c r="F5" s="275"/>
      <c r="G5" s="275"/>
      <c r="H5" s="275"/>
      <c r="I5" s="275"/>
      <c r="J5" s="307" t="s">
        <v>175</v>
      </c>
      <c r="K5" s="307" t="s">
        <v>184</v>
      </c>
      <c r="L5" s="307"/>
    </row>
    <row r="6" spans="1:12" x14ac:dyDescent="0.25">
      <c r="A6" s="274" t="s">
        <v>143</v>
      </c>
      <c r="B6" s="275"/>
      <c r="C6" s="275"/>
      <c r="D6" s="275"/>
      <c r="E6" s="275"/>
      <c r="F6" s="275"/>
      <c r="G6" s="275"/>
      <c r="H6" s="275"/>
      <c r="I6" s="275"/>
      <c r="J6" s="307" t="s">
        <v>176</v>
      </c>
      <c r="K6" s="307" t="s">
        <v>185</v>
      </c>
      <c r="L6" s="307"/>
    </row>
    <row r="7" spans="1:12" x14ac:dyDescent="0.25">
      <c r="A7" s="274" t="s">
        <v>150</v>
      </c>
      <c r="B7" s="275"/>
      <c r="C7" s="275"/>
      <c r="D7" s="275"/>
      <c r="E7" s="275"/>
      <c r="F7" s="275"/>
      <c r="G7" s="275"/>
      <c r="H7" s="275"/>
      <c r="I7" s="275"/>
      <c r="J7" s="307" t="s">
        <v>173</v>
      </c>
      <c r="K7" s="307" t="s">
        <v>186</v>
      </c>
      <c r="L7" s="307"/>
    </row>
    <row r="8" spans="1:12" x14ac:dyDescent="0.25">
      <c r="A8" s="274" t="s">
        <v>168</v>
      </c>
      <c r="B8" s="275"/>
      <c r="C8" s="275"/>
      <c r="D8" s="275"/>
      <c r="E8" s="275"/>
      <c r="F8" s="275"/>
      <c r="G8" s="275"/>
      <c r="H8" s="275"/>
      <c r="I8" s="275"/>
      <c r="J8" s="308" t="s">
        <v>177</v>
      </c>
      <c r="K8" s="308" t="s">
        <v>187</v>
      </c>
      <c r="L8" s="308"/>
    </row>
  </sheetData>
  <mergeCells count="8">
    <mergeCell ref="A7:I7"/>
    <mergeCell ref="A8:I8"/>
    <mergeCell ref="A1:I1"/>
    <mergeCell ref="A2:I2"/>
    <mergeCell ref="A3:I3"/>
    <mergeCell ref="A4:I4"/>
    <mergeCell ref="A5:I5"/>
    <mergeCell ref="A6:I6"/>
  </mergeCells>
  <hyperlinks>
    <hyperlink ref="A3:I3" location="'F1'!A1" display="'F1'!A1"/>
    <hyperlink ref="A4:I4" location="'F2'!A1" display="'F2'!A1"/>
    <hyperlink ref="A5:I5" location="'F3'!A1" display="'F3'!A1"/>
    <hyperlink ref="A6:I6" location="'F4'!A1" display="'F4'!A1"/>
    <hyperlink ref="A7:I7" location="'F5'!A1" display="'F5'!A1"/>
    <hyperlink ref="A8:I8" location="'F6'!A1" display="'F6'!A1"/>
    <hyperlink ref="A2:I2" location="introduction!A1" display="introduction!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baseColWidth="10" defaultRowHeight="12.75" x14ac:dyDescent="0.2"/>
  <cols>
    <col min="1" max="1" width="24.28515625" style="51" customWidth="1"/>
    <col min="2" max="2" width="30.85546875" style="51" bestFit="1" customWidth="1"/>
    <col min="3" max="3" width="29.140625" style="51" bestFit="1" customWidth="1"/>
    <col min="4" max="4" width="30.7109375" style="51" bestFit="1" customWidth="1"/>
    <col min="5" max="5" width="45.140625" style="51" bestFit="1" customWidth="1"/>
    <col min="6" max="6" width="14.5703125" style="51" bestFit="1" customWidth="1"/>
    <col min="7" max="7" width="8.42578125" style="51" customWidth="1"/>
    <col min="8" max="8" width="11.42578125" style="51" hidden="1" customWidth="1"/>
    <col min="9" max="256" width="11.42578125" style="51"/>
    <col min="257" max="257" width="24.28515625" style="51" customWidth="1"/>
    <col min="258" max="258" width="30.85546875" style="51" bestFit="1" customWidth="1"/>
    <col min="259" max="259" width="29.140625" style="51" bestFit="1" customWidth="1"/>
    <col min="260" max="260" width="30.7109375" style="51" bestFit="1" customWidth="1"/>
    <col min="261" max="261" width="45.140625" style="51" bestFit="1" customWidth="1"/>
    <col min="262" max="262" width="14.5703125" style="51" bestFit="1" customWidth="1"/>
    <col min="263" max="263" width="8.42578125" style="51" customWidth="1"/>
    <col min="264" max="264" width="0" style="51" hidden="1" customWidth="1"/>
    <col min="265" max="512" width="11.42578125" style="51"/>
    <col min="513" max="513" width="24.28515625" style="51" customWidth="1"/>
    <col min="514" max="514" width="30.85546875" style="51" bestFit="1" customWidth="1"/>
    <col min="515" max="515" width="29.140625" style="51" bestFit="1" customWidth="1"/>
    <col min="516" max="516" width="30.7109375" style="51" bestFit="1" customWidth="1"/>
    <col min="517" max="517" width="45.140625" style="51" bestFit="1" customWidth="1"/>
    <col min="518" max="518" width="14.5703125" style="51" bestFit="1" customWidth="1"/>
    <col min="519" max="519" width="8.42578125" style="51" customWidth="1"/>
    <col min="520" max="520" width="0" style="51" hidden="1" customWidth="1"/>
    <col min="521" max="768" width="11.42578125" style="51"/>
    <col min="769" max="769" width="24.28515625" style="51" customWidth="1"/>
    <col min="770" max="770" width="30.85546875" style="51" bestFit="1" customWidth="1"/>
    <col min="771" max="771" width="29.140625" style="51" bestFit="1" customWidth="1"/>
    <col min="772" max="772" width="30.7109375" style="51" bestFit="1" customWidth="1"/>
    <col min="773" max="773" width="45.140625" style="51" bestFit="1" customWidth="1"/>
    <col min="774" max="774" width="14.5703125" style="51" bestFit="1" customWidth="1"/>
    <col min="775" max="775" width="8.42578125" style="51" customWidth="1"/>
    <col min="776" max="776" width="0" style="51" hidden="1" customWidth="1"/>
    <col min="777" max="1024" width="11.42578125" style="51"/>
    <col min="1025" max="1025" width="24.28515625" style="51" customWidth="1"/>
    <col min="1026" max="1026" width="30.85546875" style="51" bestFit="1" customWidth="1"/>
    <col min="1027" max="1027" width="29.140625" style="51" bestFit="1" customWidth="1"/>
    <col min="1028" max="1028" width="30.7109375" style="51" bestFit="1" customWidth="1"/>
    <col min="1029" max="1029" width="45.140625" style="51" bestFit="1" customWidth="1"/>
    <col min="1030" max="1030" width="14.5703125" style="51" bestFit="1" customWidth="1"/>
    <col min="1031" max="1031" width="8.42578125" style="51" customWidth="1"/>
    <col min="1032" max="1032" width="0" style="51" hidden="1" customWidth="1"/>
    <col min="1033" max="1280" width="11.42578125" style="51"/>
    <col min="1281" max="1281" width="24.28515625" style="51" customWidth="1"/>
    <col min="1282" max="1282" width="30.85546875" style="51" bestFit="1" customWidth="1"/>
    <col min="1283" max="1283" width="29.140625" style="51" bestFit="1" customWidth="1"/>
    <col min="1284" max="1284" width="30.7109375" style="51" bestFit="1" customWidth="1"/>
    <col min="1285" max="1285" width="45.140625" style="51" bestFit="1" customWidth="1"/>
    <col min="1286" max="1286" width="14.5703125" style="51" bestFit="1" customWidth="1"/>
    <col min="1287" max="1287" width="8.42578125" style="51" customWidth="1"/>
    <col min="1288" max="1288" width="0" style="51" hidden="1" customWidth="1"/>
    <col min="1289" max="1536" width="11.42578125" style="51"/>
    <col min="1537" max="1537" width="24.28515625" style="51" customWidth="1"/>
    <col min="1538" max="1538" width="30.85546875" style="51" bestFit="1" customWidth="1"/>
    <col min="1539" max="1539" width="29.140625" style="51" bestFit="1" customWidth="1"/>
    <col min="1540" max="1540" width="30.7109375" style="51" bestFit="1" customWidth="1"/>
    <col min="1541" max="1541" width="45.140625" style="51" bestFit="1" customWidth="1"/>
    <col min="1542" max="1542" width="14.5703125" style="51" bestFit="1" customWidth="1"/>
    <col min="1543" max="1543" width="8.42578125" style="51" customWidth="1"/>
    <col min="1544" max="1544" width="0" style="51" hidden="1" customWidth="1"/>
    <col min="1545" max="1792" width="11.42578125" style="51"/>
    <col min="1793" max="1793" width="24.28515625" style="51" customWidth="1"/>
    <col min="1794" max="1794" width="30.85546875" style="51" bestFit="1" customWidth="1"/>
    <col min="1795" max="1795" width="29.140625" style="51" bestFit="1" customWidth="1"/>
    <col min="1796" max="1796" width="30.7109375" style="51" bestFit="1" customWidth="1"/>
    <col min="1797" max="1797" width="45.140625" style="51" bestFit="1" customWidth="1"/>
    <col min="1798" max="1798" width="14.5703125" style="51" bestFit="1" customWidth="1"/>
    <col min="1799" max="1799" width="8.42578125" style="51" customWidth="1"/>
    <col min="1800" max="1800" width="0" style="51" hidden="1" customWidth="1"/>
    <col min="1801" max="2048" width="11.42578125" style="51"/>
    <col min="2049" max="2049" width="24.28515625" style="51" customWidth="1"/>
    <col min="2050" max="2050" width="30.85546875" style="51" bestFit="1" customWidth="1"/>
    <col min="2051" max="2051" width="29.140625" style="51" bestFit="1" customWidth="1"/>
    <col min="2052" max="2052" width="30.7109375" style="51" bestFit="1" customWidth="1"/>
    <col min="2053" max="2053" width="45.140625" style="51" bestFit="1" customWidth="1"/>
    <col min="2054" max="2054" width="14.5703125" style="51" bestFit="1" customWidth="1"/>
    <col min="2055" max="2055" width="8.42578125" style="51" customWidth="1"/>
    <col min="2056" max="2056" width="0" style="51" hidden="1" customWidth="1"/>
    <col min="2057" max="2304" width="11.42578125" style="51"/>
    <col min="2305" max="2305" width="24.28515625" style="51" customWidth="1"/>
    <col min="2306" max="2306" width="30.85546875" style="51" bestFit="1" customWidth="1"/>
    <col min="2307" max="2307" width="29.140625" style="51" bestFit="1" customWidth="1"/>
    <col min="2308" max="2308" width="30.7109375" style="51" bestFit="1" customWidth="1"/>
    <col min="2309" max="2309" width="45.140625" style="51" bestFit="1" customWidth="1"/>
    <col min="2310" max="2310" width="14.5703125" style="51" bestFit="1" customWidth="1"/>
    <col min="2311" max="2311" width="8.42578125" style="51" customWidth="1"/>
    <col min="2312" max="2312" width="0" style="51" hidden="1" customWidth="1"/>
    <col min="2313" max="2560" width="11.42578125" style="51"/>
    <col min="2561" max="2561" width="24.28515625" style="51" customWidth="1"/>
    <col min="2562" max="2562" width="30.85546875" style="51" bestFit="1" customWidth="1"/>
    <col min="2563" max="2563" width="29.140625" style="51" bestFit="1" customWidth="1"/>
    <col min="2564" max="2564" width="30.7109375" style="51" bestFit="1" customWidth="1"/>
    <col min="2565" max="2565" width="45.140625" style="51" bestFit="1" customWidth="1"/>
    <col min="2566" max="2566" width="14.5703125" style="51" bestFit="1" customWidth="1"/>
    <col min="2567" max="2567" width="8.42578125" style="51" customWidth="1"/>
    <col min="2568" max="2568" width="0" style="51" hidden="1" customWidth="1"/>
    <col min="2569" max="2816" width="11.42578125" style="51"/>
    <col min="2817" max="2817" width="24.28515625" style="51" customWidth="1"/>
    <col min="2818" max="2818" width="30.85546875" style="51" bestFit="1" customWidth="1"/>
    <col min="2819" max="2819" width="29.140625" style="51" bestFit="1" customWidth="1"/>
    <col min="2820" max="2820" width="30.7109375" style="51" bestFit="1" customWidth="1"/>
    <col min="2821" max="2821" width="45.140625" style="51" bestFit="1" customWidth="1"/>
    <col min="2822" max="2822" width="14.5703125" style="51" bestFit="1" customWidth="1"/>
    <col min="2823" max="2823" width="8.42578125" style="51" customWidth="1"/>
    <col min="2824" max="2824" width="0" style="51" hidden="1" customWidth="1"/>
    <col min="2825" max="3072" width="11.42578125" style="51"/>
    <col min="3073" max="3073" width="24.28515625" style="51" customWidth="1"/>
    <col min="3074" max="3074" width="30.85546875" style="51" bestFit="1" customWidth="1"/>
    <col min="3075" max="3075" width="29.140625" style="51" bestFit="1" customWidth="1"/>
    <col min="3076" max="3076" width="30.7109375" style="51" bestFit="1" customWidth="1"/>
    <col min="3077" max="3077" width="45.140625" style="51" bestFit="1" customWidth="1"/>
    <col min="3078" max="3078" width="14.5703125" style="51" bestFit="1" customWidth="1"/>
    <col min="3079" max="3079" width="8.42578125" style="51" customWidth="1"/>
    <col min="3080" max="3080" width="0" style="51" hidden="1" customWidth="1"/>
    <col min="3081" max="3328" width="11.42578125" style="51"/>
    <col min="3329" max="3329" width="24.28515625" style="51" customWidth="1"/>
    <col min="3330" max="3330" width="30.85546875" style="51" bestFit="1" customWidth="1"/>
    <col min="3331" max="3331" width="29.140625" style="51" bestFit="1" customWidth="1"/>
    <col min="3332" max="3332" width="30.7109375" style="51" bestFit="1" customWidth="1"/>
    <col min="3333" max="3333" width="45.140625" style="51" bestFit="1" customWidth="1"/>
    <col min="3334" max="3334" width="14.5703125" style="51" bestFit="1" customWidth="1"/>
    <col min="3335" max="3335" width="8.42578125" style="51" customWidth="1"/>
    <col min="3336" max="3336" width="0" style="51" hidden="1" customWidth="1"/>
    <col min="3337" max="3584" width="11.42578125" style="51"/>
    <col min="3585" max="3585" width="24.28515625" style="51" customWidth="1"/>
    <col min="3586" max="3586" width="30.85546875" style="51" bestFit="1" customWidth="1"/>
    <col min="3587" max="3587" width="29.140625" style="51" bestFit="1" customWidth="1"/>
    <col min="3588" max="3588" width="30.7109375" style="51" bestFit="1" customWidth="1"/>
    <col min="3589" max="3589" width="45.140625" style="51" bestFit="1" customWidth="1"/>
    <col min="3590" max="3590" width="14.5703125" style="51" bestFit="1" customWidth="1"/>
    <col min="3591" max="3591" width="8.42578125" style="51" customWidth="1"/>
    <col min="3592" max="3592" width="0" style="51" hidden="1" customWidth="1"/>
    <col min="3593" max="3840" width="11.42578125" style="51"/>
    <col min="3841" max="3841" width="24.28515625" style="51" customWidth="1"/>
    <col min="3842" max="3842" width="30.85546875" style="51" bestFit="1" customWidth="1"/>
    <col min="3843" max="3843" width="29.140625" style="51" bestFit="1" customWidth="1"/>
    <col min="3844" max="3844" width="30.7109375" style="51" bestFit="1" customWidth="1"/>
    <col min="3845" max="3845" width="45.140625" style="51" bestFit="1" customWidth="1"/>
    <col min="3846" max="3846" width="14.5703125" style="51" bestFit="1" customWidth="1"/>
    <col min="3847" max="3847" width="8.42578125" style="51" customWidth="1"/>
    <col min="3848" max="3848" width="0" style="51" hidden="1" customWidth="1"/>
    <col min="3849" max="4096" width="11.42578125" style="51"/>
    <col min="4097" max="4097" width="24.28515625" style="51" customWidth="1"/>
    <col min="4098" max="4098" width="30.85546875" style="51" bestFit="1" customWidth="1"/>
    <col min="4099" max="4099" width="29.140625" style="51" bestFit="1" customWidth="1"/>
    <col min="4100" max="4100" width="30.7109375" style="51" bestFit="1" customWidth="1"/>
    <col min="4101" max="4101" width="45.140625" style="51" bestFit="1" customWidth="1"/>
    <col min="4102" max="4102" width="14.5703125" style="51" bestFit="1" customWidth="1"/>
    <col min="4103" max="4103" width="8.42578125" style="51" customWidth="1"/>
    <col min="4104" max="4104" width="0" style="51" hidden="1" customWidth="1"/>
    <col min="4105" max="4352" width="11.42578125" style="51"/>
    <col min="4353" max="4353" width="24.28515625" style="51" customWidth="1"/>
    <col min="4354" max="4354" width="30.85546875" style="51" bestFit="1" customWidth="1"/>
    <col min="4355" max="4355" width="29.140625" style="51" bestFit="1" customWidth="1"/>
    <col min="4356" max="4356" width="30.7109375" style="51" bestFit="1" customWidth="1"/>
    <col min="4357" max="4357" width="45.140625" style="51" bestFit="1" customWidth="1"/>
    <col min="4358" max="4358" width="14.5703125" style="51" bestFit="1" customWidth="1"/>
    <col min="4359" max="4359" width="8.42578125" style="51" customWidth="1"/>
    <col min="4360" max="4360" width="0" style="51" hidden="1" customWidth="1"/>
    <col min="4361" max="4608" width="11.42578125" style="51"/>
    <col min="4609" max="4609" width="24.28515625" style="51" customWidth="1"/>
    <col min="4610" max="4610" width="30.85546875" style="51" bestFit="1" customWidth="1"/>
    <col min="4611" max="4611" width="29.140625" style="51" bestFit="1" customWidth="1"/>
    <col min="4612" max="4612" width="30.7109375" style="51" bestFit="1" customWidth="1"/>
    <col min="4613" max="4613" width="45.140625" style="51" bestFit="1" customWidth="1"/>
    <col min="4614" max="4614" width="14.5703125" style="51" bestFit="1" customWidth="1"/>
    <col min="4615" max="4615" width="8.42578125" style="51" customWidth="1"/>
    <col min="4616" max="4616" width="0" style="51" hidden="1" customWidth="1"/>
    <col min="4617" max="4864" width="11.42578125" style="51"/>
    <col min="4865" max="4865" width="24.28515625" style="51" customWidth="1"/>
    <col min="4866" max="4866" width="30.85546875" style="51" bestFit="1" customWidth="1"/>
    <col min="4867" max="4867" width="29.140625" style="51" bestFit="1" customWidth="1"/>
    <col min="4868" max="4868" width="30.7109375" style="51" bestFit="1" customWidth="1"/>
    <col min="4869" max="4869" width="45.140625" style="51" bestFit="1" customWidth="1"/>
    <col min="4870" max="4870" width="14.5703125" style="51" bestFit="1" customWidth="1"/>
    <col min="4871" max="4871" width="8.42578125" style="51" customWidth="1"/>
    <col min="4872" max="4872" width="0" style="51" hidden="1" customWidth="1"/>
    <col min="4873" max="5120" width="11.42578125" style="51"/>
    <col min="5121" max="5121" width="24.28515625" style="51" customWidth="1"/>
    <col min="5122" max="5122" width="30.85546875" style="51" bestFit="1" customWidth="1"/>
    <col min="5123" max="5123" width="29.140625" style="51" bestFit="1" customWidth="1"/>
    <col min="5124" max="5124" width="30.7109375" style="51" bestFit="1" customWidth="1"/>
    <col min="5125" max="5125" width="45.140625" style="51" bestFit="1" customWidth="1"/>
    <col min="5126" max="5126" width="14.5703125" style="51" bestFit="1" customWidth="1"/>
    <col min="5127" max="5127" width="8.42578125" style="51" customWidth="1"/>
    <col min="5128" max="5128" width="0" style="51" hidden="1" customWidth="1"/>
    <col min="5129" max="5376" width="11.42578125" style="51"/>
    <col min="5377" max="5377" width="24.28515625" style="51" customWidth="1"/>
    <col min="5378" max="5378" width="30.85546875" style="51" bestFit="1" customWidth="1"/>
    <col min="5379" max="5379" width="29.140625" style="51" bestFit="1" customWidth="1"/>
    <col min="5380" max="5380" width="30.7109375" style="51" bestFit="1" customWidth="1"/>
    <col min="5381" max="5381" width="45.140625" style="51" bestFit="1" customWidth="1"/>
    <col min="5382" max="5382" width="14.5703125" style="51" bestFit="1" customWidth="1"/>
    <col min="5383" max="5383" width="8.42578125" style="51" customWidth="1"/>
    <col min="5384" max="5384" width="0" style="51" hidden="1" customWidth="1"/>
    <col min="5385" max="5632" width="11.42578125" style="51"/>
    <col min="5633" max="5633" width="24.28515625" style="51" customWidth="1"/>
    <col min="5634" max="5634" width="30.85546875" style="51" bestFit="1" customWidth="1"/>
    <col min="5635" max="5635" width="29.140625" style="51" bestFit="1" customWidth="1"/>
    <col min="5636" max="5636" width="30.7109375" style="51" bestFit="1" customWidth="1"/>
    <col min="5637" max="5637" width="45.140625" style="51" bestFit="1" customWidth="1"/>
    <col min="5638" max="5638" width="14.5703125" style="51" bestFit="1" customWidth="1"/>
    <col min="5639" max="5639" width="8.42578125" style="51" customWidth="1"/>
    <col min="5640" max="5640" width="0" style="51" hidden="1" customWidth="1"/>
    <col min="5641" max="5888" width="11.42578125" style="51"/>
    <col min="5889" max="5889" width="24.28515625" style="51" customWidth="1"/>
    <col min="5890" max="5890" width="30.85546875" style="51" bestFit="1" customWidth="1"/>
    <col min="5891" max="5891" width="29.140625" style="51" bestFit="1" customWidth="1"/>
    <col min="5892" max="5892" width="30.7109375" style="51" bestFit="1" customWidth="1"/>
    <col min="5893" max="5893" width="45.140625" style="51" bestFit="1" customWidth="1"/>
    <col min="5894" max="5894" width="14.5703125" style="51" bestFit="1" customWidth="1"/>
    <col min="5895" max="5895" width="8.42578125" style="51" customWidth="1"/>
    <col min="5896" max="5896" width="0" style="51" hidden="1" customWidth="1"/>
    <col min="5897" max="6144" width="11.42578125" style="51"/>
    <col min="6145" max="6145" width="24.28515625" style="51" customWidth="1"/>
    <col min="6146" max="6146" width="30.85546875" style="51" bestFit="1" customWidth="1"/>
    <col min="6147" max="6147" width="29.140625" style="51" bestFit="1" customWidth="1"/>
    <col min="6148" max="6148" width="30.7109375" style="51" bestFit="1" customWidth="1"/>
    <col min="6149" max="6149" width="45.140625" style="51" bestFit="1" customWidth="1"/>
    <col min="6150" max="6150" width="14.5703125" style="51" bestFit="1" customWidth="1"/>
    <col min="6151" max="6151" width="8.42578125" style="51" customWidth="1"/>
    <col min="6152" max="6152" width="0" style="51" hidden="1" customWidth="1"/>
    <col min="6153" max="6400" width="11.42578125" style="51"/>
    <col min="6401" max="6401" width="24.28515625" style="51" customWidth="1"/>
    <col min="6402" max="6402" width="30.85546875" style="51" bestFit="1" customWidth="1"/>
    <col min="6403" max="6403" width="29.140625" style="51" bestFit="1" customWidth="1"/>
    <col min="6404" max="6404" width="30.7109375" style="51" bestFit="1" customWidth="1"/>
    <col min="6405" max="6405" width="45.140625" style="51" bestFit="1" customWidth="1"/>
    <col min="6406" max="6406" width="14.5703125" style="51" bestFit="1" customWidth="1"/>
    <col min="6407" max="6407" width="8.42578125" style="51" customWidth="1"/>
    <col min="6408" max="6408" width="0" style="51" hidden="1" customWidth="1"/>
    <col min="6409" max="6656" width="11.42578125" style="51"/>
    <col min="6657" max="6657" width="24.28515625" style="51" customWidth="1"/>
    <col min="6658" max="6658" width="30.85546875" style="51" bestFit="1" customWidth="1"/>
    <col min="6659" max="6659" width="29.140625" style="51" bestFit="1" customWidth="1"/>
    <col min="6660" max="6660" width="30.7109375" style="51" bestFit="1" customWidth="1"/>
    <col min="6661" max="6661" width="45.140625" style="51" bestFit="1" customWidth="1"/>
    <col min="6662" max="6662" width="14.5703125" style="51" bestFit="1" customWidth="1"/>
    <col min="6663" max="6663" width="8.42578125" style="51" customWidth="1"/>
    <col min="6664" max="6664" width="0" style="51" hidden="1" customWidth="1"/>
    <col min="6665" max="6912" width="11.42578125" style="51"/>
    <col min="6913" max="6913" width="24.28515625" style="51" customWidth="1"/>
    <col min="6914" max="6914" width="30.85546875" style="51" bestFit="1" customWidth="1"/>
    <col min="6915" max="6915" width="29.140625" style="51" bestFit="1" customWidth="1"/>
    <col min="6916" max="6916" width="30.7109375" style="51" bestFit="1" customWidth="1"/>
    <col min="6917" max="6917" width="45.140625" style="51" bestFit="1" customWidth="1"/>
    <col min="6918" max="6918" width="14.5703125" style="51" bestFit="1" customWidth="1"/>
    <col min="6919" max="6919" width="8.42578125" style="51" customWidth="1"/>
    <col min="6920" max="6920" width="0" style="51" hidden="1" customWidth="1"/>
    <col min="6921" max="7168" width="11.42578125" style="51"/>
    <col min="7169" max="7169" width="24.28515625" style="51" customWidth="1"/>
    <col min="7170" max="7170" width="30.85546875" style="51" bestFit="1" customWidth="1"/>
    <col min="7171" max="7171" width="29.140625" style="51" bestFit="1" customWidth="1"/>
    <col min="7172" max="7172" width="30.7109375" style="51" bestFit="1" customWidth="1"/>
    <col min="7173" max="7173" width="45.140625" style="51" bestFit="1" customWidth="1"/>
    <col min="7174" max="7174" width="14.5703125" style="51" bestFit="1" customWidth="1"/>
    <col min="7175" max="7175" width="8.42578125" style="51" customWidth="1"/>
    <col min="7176" max="7176" width="0" style="51" hidden="1" customWidth="1"/>
    <col min="7177" max="7424" width="11.42578125" style="51"/>
    <col min="7425" max="7425" width="24.28515625" style="51" customWidth="1"/>
    <col min="7426" max="7426" width="30.85546875" style="51" bestFit="1" customWidth="1"/>
    <col min="7427" max="7427" width="29.140625" style="51" bestFit="1" customWidth="1"/>
    <col min="7428" max="7428" width="30.7109375" style="51" bestFit="1" customWidth="1"/>
    <col min="7429" max="7429" width="45.140625" style="51" bestFit="1" customWidth="1"/>
    <col min="7430" max="7430" width="14.5703125" style="51" bestFit="1" customWidth="1"/>
    <col min="7431" max="7431" width="8.42578125" style="51" customWidth="1"/>
    <col min="7432" max="7432" width="0" style="51" hidden="1" customWidth="1"/>
    <col min="7433" max="7680" width="11.42578125" style="51"/>
    <col min="7681" max="7681" width="24.28515625" style="51" customWidth="1"/>
    <col min="7682" max="7682" width="30.85546875" style="51" bestFit="1" customWidth="1"/>
    <col min="7683" max="7683" width="29.140625" style="51" bestFit="1" customWidth="1"/>
    <col min="7684" max="7684" width="30.7109375" style="51" bestFit="1" customWidth="1"/>
    <col min="7685" max="7685" width="45.140625" style="51" bestFit="1" customWidth="1"/>
    <col min="7686" max="7686" width="14.5703125" style="51" bestFit="1" customWidth="1"/>
    <col min="7687" max="7687" width="8.42578125" style="51" customWidth="1"/>
    <col min="7688" max="7688" width="0" style="51" hidden="1" customWidth="1"/>
    <col min="7689" max="7936" width="11.42578125" style="51"/>
    <col min="7937" max="7937" width="24.28515625" style="51" customWidth="1"/>
    <col min="7938" max="7938" width="30.85546875" style="51" bestFit="1" customWidth="1"/>
    <col min="7939" max="7939" width="29.140625" style="51" bestFit="1" customWidth="1"/>
    <col min="7940" max="7940" width="30.7109375" style="51" bestFit="1" customWidth="1"/>
    <col min="7941" max="7941" width="45.140625" style="51" bestFit="1" customWidth="1"/>
    <col min="7942" max="7942" width="14.5703125" style="51" bestFit="1" customWidth="1"/>
    <col min="7943" max="7943" width="8.42578125" style="51" customWidth="1"/>
    <col min="7944" max="7944" width="0" style="51" hidden="1" customWidth="1"/>
    <col min="7945" max="8192" width="11.42578125" style="51"/>
    <col min="8193" max="8193" width="24.28515625" style="51" customWidth="1"/>
    <col min="8194" max="8194" width="30.85546875" style="51" bestFit="1" customWidth="1"/>
    <col min="8195" max="8195" width="29.140625" style="51" bestFit="1" customWidth="1"/>
    <col min="8196" max="8196" width="30.7109375" style="51" bestFit="1" customWidth="1"/>
    <col min="8197" max="8197" width="45.140625" style="51" bestFit="1" customWidth="1"/>
    <col min="8198" max="8198" width="14.5703125" style="51" bestFit="1" customWidth="1"/>
    <col min="8199" max="8199" width="8.42578125" style="51" customWidth="1"/>
    <col min="8200" max="8200" width="0" style="51" hidden="1" customWidth="1"/>
    <col min="8201" max="8448" width="11.42578125" style="51"/>
    <col min="8449" max="8449" width="24.28515625" style="51" customWidth="1"/>
    <col min="8450" max="8450" width="30.85546875" style="51" bestFit="1" customWidth="1"/>
    <col min="8451" max="8451" width="29.140625" style="51" bestFit="1" customWidth="1"/>
    <col min="8452" max="8452" width="30.7109375" style="51" bestFit="1" customWidth="1"/>
    <col min="8453" max="8453" width="45.140625" style="51" bestFit="1" customWidth="1"/>
    <col min="8454" max="8454" width="14.5703125" style="51" bestFit="1" customWidth="1"/>
    <col min="8455" max="8455" width="8.42578125" style="51" customWidth="1"/>
    <col min="8456" max="8456" width="0" style="51" hidden="1" customWidth="1"/>
    <col min="8457" max="8704" width="11.42578125" style="51"/>
    <col min="8705" max="8705" width="24.28515625" style="51" customWidth="1"/>
    <col min="8706" max="8706" width="30.85546875" style="51" bestFit="1" customWidth="1"/>
    <col min="8707" max="8707" width="29.140625" style="51" bestFit="1" customWidth="1"/>
    <col min="8708" max="8708" width="30.7109375" style="51" bestFit="1" customWidth="1"/>
    <col min="8709" max="8709" width="45.140625" style="51" bestFit="1" customWidth="1"/>
    <col min="8710" max="8710" width="14.5703125" style="51" bestFit="1" customWidth="1"/>
    <col min="8711" max="8711" width="8.42578125" style="51" customWidth="1"/>
    <col min="8712" max="8712" width="0" style="51" hidden="1" customWidth="1"/>
    <col min="8713" max="8960" width="11.42578125" style="51"/>
    <col min="8961" max="8961" width="24.28515625" style="51" customWidth="1"/>
    <col min="8962" max="8962" width="30.85546875" style="51" bestFit="1" customWidth="1"/>
    <col min="8963" max="8963" width="29.140625" style="51" bestFit="1" customWidth="1"/>
    <col min="8964" max="8964" width="30.7109375" style="51" bestFit="1" customWidth="1"/>
    <col min="8965" max="8965" width="45.140625" style="51" bestFit="1" customWidth="1"/>
    <col min="8966" max="8966" width="14.5703125" style="51" bestFit="1" customWidth="1"/>
    <col min="8967" max="8967" width="8.42578125" style="51" customWidth="1"/>
    <col min="8968" max="8968" width="0" style="51" hidden="1" customWidth="1"/>
    <col min="8969" max="9216" width="11.42578125" style="51"/>
    <col min="9217" max="9217" width="24.28515625" style="51" customWidth="1"/>
    <col min="9218" max="9218" width="30.85546875" style="51" bestFit="1" customWidth="1"/>
    <col min="9219" max="9219" width="29.140625" style="51" bestFit="1" customWidth="1"/>
    <col min="9220" max="9220" width="30.7109375" style="51" bestFit="1" customWidth="1"/>
    <col min="9221" max="9221" width="45.140625" style="51" bestFit="1" customWidth="1"/>
    <col min="9222" max="9222" width="14.5703125" style="51" bestFit="1" customWidth="1"/>
    <col min="9223" max="9223" width="8.42578125" style="51" customWidth="1"/>
    <col min="9224" max="9224" width="0" style="51" hidden="1" customWidth="1"/>
    <col min="9225" max="9472" width="11.42578125" style="51"/>
    <col min="9473" max="9473" width="24.28515625" style="51" customWidth="1"/>
    <col min="9474" max="9474" width="30.85546875" style="51" bestFit="1" customWidth="1"/>
    <col min="9475" max="9475" width="29.140625" style="51" bestFit="1" customWidth="1"/>
    <col min="9476" max="9476" width="30.7109375" style="51" bestFit="1" customWidth="1"/>
    <col min="9477" max="9477" width="45.140625" style="51" bestFit="1" customWidth="1"/>
    <col min="9478" max="9478" width="14.5703125" style="51" bestFit="1" customWidth="1"/>
    <col min="9479" max="9479" width="8.42578125" style="51" customWidth="1"/>
    <col min="9480" max="9480" width="0" style="51" hidden="1" customWidth="1"/>
    <col min="9481" max="9728" width="11.42578125" style="51"/>
    <col min="9729" max="9729" width="24.28515625" style="51" customWidth="1"/>
    <col min="9730" max="9730" width="30.85546875" style="51" bestFit="1" customWidth="1"/>
    <col min="9731" max="9731" width="29.140625" style="51" bestFit="1" customWidth="1"/>
    <col min="9732" max="9732" width="30.7109375" style="51" bestFit="1" customWidth="1"/>
    <col min="9733" max="9733" width="45.140625" style="51" bestFit="1" customWidth="1"/>
    <col min="9734" max="9734" width="14.5703125" style="51" bestFit="1" customWidth="1"/>
    <col min="9735" max="9735" width="8.42578125" style="51" customWidth="1"/>
    <col min="9736" max="9736" width="0" style="51" hidden="1" customWidth="1"/>
    <col min="9737" max="9984" width="11.42578125" style="51"/>
    <col min="9985" max="9985" width="24.28515625" style="51" customWidth="1"/>
    <col min="9986" max="9986" width="30.85546875" style="51" bestFit="1" customWidth="1"/>
    <col min="9987" max="9987" width="29.140625" style="51" bestFit="1" customWidth="1"/>
    <col min="9988" max="9988" width="30.7109375" style="51" bestFit="1" customWidth="1"/>
    <col min="9989" max="9989" width="45.140625" style="51" bestFit="1" customWidth="1"/>
    <col min="9990" max="9990" width="14.5703125" style="51" bestFit="1" customWidth="1"/>
    <col min="9991" max="9991" width="8.42578125" style="51" customWidth="1"/>
    <col min="9992" max="9992" width="0" style="51" hidden="1" customWidth="1"/>
    <col min="9993" max="10240" width="11.42578125" style="51"/>
    <col min="10241" max="10241" width="24.28515625" style="51" customWidth="1"/>
    <col min="10242" max="10242" width="30.85546875" style="51" bestFit="1" customWidth="1"/>
    <col min="10243" max="10243" width="29.140625" style="51" bestFit="1" customWidth="1"/>
    <col min="10244" max="10244" width="30.7109375" style="51" bestFit="1" customWidth="1"/>
    <col min="10245" max="10245" width="45.140625" style="51" bestFit="1" customWidth="1"/>
    <col min="10246" max="10246" width="14.5703125" style="51" bestFit="1" customWidth="1"/>
    <col min="10247" max="10247" width="8.42578125" style="51" customWidth="1"/>
    <col min="10248" max="10248" width="0" style="51" hidden="1" customWidth="1"/>
    <col min="10249" max="10496" width="11.42578125" style="51"/>
    <col min="10497" max="10497" width="24.28515625" style="51" customWidth="1"/>
    <col min="10498" max="10498" width="30.85546875" style="51" bestFit="1" customWidth="1"/>
    <col min="10499" max="10499" width="29.140625" style="51" bestFit="1" customWidth="1"/>
    <col min="10500" max="10500" width="30.7109375" style="51" bestFit="1" customWidth="1"/>
    <col min="10501" max="10501" width="45.140625" style="51" bestFit="1" customWidth="1"/>
    <col min="10502" max="10502" width="14.5703125" style="51" bestFit="1" customWidth="1"/>
    <col min="10503" max="10503" width="8.42578125" style="51" customWidth="1"/>
    <col min="10504" max="10504" width="0" style="51" hidden="1" customWidth="1"/>
    <col min="10505" max="10752" width="11.42578125" style="51"/>
    <col min="10753" max="10753" width="24.28515625" style="51" customWidth="1"/>
    <col min="10754" max="10754" width="30.85546875" style="51" bestFit="1" customWidth="1"/>
    <col min="10755" max="10755" width="29.140625" style="51" bestFit="1" customWidth="1"/>
    <col min="10756" max="10756" width="30.7109375" style="51" bestFit="1" customWidth="1"/>
    <col min="10757" max="10757" width="45.140625" style="51" bestFit="1" customWidth="1"/>
    <col min="10758" max="10758" width="14.5703125" style="51" bestFit="1" customWidth="1"/>
    <col min="10759" max="10759" width="8.42578125" style="51" customWidth="1"/>
    <col min="10760" max="10760" width="0" style="51" hidden="1" customWidth="1"/>
    <col min="10761" max="11008" width="11.42578125" style="51"/>
    <col min="11009" max="11009" width="24.28515625" style="51" customWidth="1"/>
    <col min="11010" max="11010" width="30.85546875" style="51" bestFit="1" customWidth="1"/>
    <col min="11011" max="11011" width="29.140625" style="51" bestFit="1" customWidth="1"/>
    <col min="11012" max="11012" width="30.7109375" style="51" bestFit="1" customWidth="1"/>
    <col min="11013" max="11013" width="45.140625" style="51" bestFit="1" customWidth="1"/>
    <col min="11014" max="11014" width="14.5703125" style="51" bestFit="1" customWidth="1"/>
    <col min="11015" max="11015" width="8.42578125" style="51" customWidth="1"/>
    <col min="11016" max="11016" width="0" style="51" hidden="1" customWidth="1"/>
    <col min="11017" max="11264" width="11.42578125" style="51"/>
    <col min="11265" max="11265" width="24.28515625" style="51" customWidth="1"/>
    <col min="11266" max="11266" width="30.85546875" style="51" bestFit="1" customWidth="1"/>
    <col min="11267" max="11267" width="29.140625" style="51" bestFit="1" customWidth="1"/>
    <col min="11268" max="11268" width="30.7109375" style="51" bestFit="1" customWidth="1"/>
    <col min="11269" max="11269" width="45.140625" style="51" bestFit="1" customWidth="1"/>
    <col min="11270" max="11270" width="14.5703125" style="51" bestFit="1" customWidth="1"/>
    <col min="11271" max="11271" width="8.42578125" style="51" customWidth="1"/>
    <col min="11272" max="11272" width="0" style="51" hidden="1" customWidth="1"/>
    <col min="11273" max="11520" width="11.42578125" style="51"/>
    <col min="11521" max="11521" width="24.28515625" style="51" customWidth="1"/>
    <col min="11522" max="11522" width="30.85546875" style="51" bestFit="1" customWidth="1"/>
    <col min="11523" max="11523" width="29.140625" style="51" bestFit="1" customWidth="1"/>
    <col min="11524" max="11524" width="30.7109375" style="51" bestFit="1" customWidth="1"/>
    <col min="11525" max="11525" width="45.140625" style="51" bestFit="1" customWidth="1"/>
    <col min="11526" max="11526" width="14.5703125" style="51" bestFit="1" customWidth="1"/>
    <col min="11527" max="11527" width="8.42578125" style="51" customWidth="1"/>
    <col min="11528" max="11528" width="0" style="51" hidden="1" customWidth="1"/>
    <col min="11529" max="11776" width="11.42578125" style="51"/>
    <col min="11777" max="11777" width="24.28515625" style="51" customWidth="1"/>
    <col min="11778" max="11778" width="30.85546875" style="51" bestFit="1" customWidth="1"/>
    <col min="11779" max="11779" width="29.140625" style="51" bestFit="1" customWidth="1"/>
    <col min="11780" max="11780" width="30.7109375" style="51" bestFit="1" customWidth="1"/>
    <col min="11781" max="11781" width="45.140625" style="51" bestFit="1" customWidth="1"/>
    <col min="11782" max="11782" width="14.5703125" style="51" bestFit="1" customWidth="1"/>
    <col min="11783" max="11783" width="8.42578125" style="51" customWidth="1"/>
    <col min="11784" max="11784" width="0" style="51" hidden="1" customWidth="1"/>
    <col min="11785" max="12032" width="11.42578125" style="51"/>
    <col min="12033" max="12033" width="24.28515625" style="51" customWidth="1"/>
    <col min="12034" max="12034" width="30.85546875" style="51" bestFit="1" customWidth="1"/>
    <col min="12035" max="12035" width="29.140625" style="51" bestFit="1" customWidth="1"/>
    <col min="12036" max="12036" width="30.7109375" style="51" bestFit="1" customWidth="1"/>
    <col min="12037" max="12037" width="45.140625" style="51" bestFit="1" customWidth="1"/>
    <col min="12038" max="12038" width="14.5703125" style="51" bestFit="1" customWidth="1"/>
    <col min="12039" max="12039" width="8.42578125" style="51" customWidth="1"/>
    <col min="12040" max="12040" width="0" style="51" hidden="1" customWidth="1"/>
    <col min="12041" max="12288" width="11.42578125" style="51"/>
    <col min="12289" max="12289" width="24.28515625" style="51" customWidth="1"/>
    <col min="12290" max="12290" width="30.85546875" style="51" bestFit="1" customWidth="1"/>
    <col min="12291" max="12291" width="29.140625" style="51" bestFit="1" customWidth="1"/>
    <col min="12292" max="12292" width="30.7109375" style="51" bestFit="1" customWidth="1"/>
    <col min="12293" max="12293" width="45.140625" style="51" bestFit="1" customWidth="1"/>
    <col min="12294" max="12294" width="14.5703125" style="51" bestFit="1" customWidth="1"/>
    <col min="12295" max="12295" width="8.42578125" style="51" customWidth="1"/>
    <col min="12296" max="12296" width="0" style="51" hidden="1" customWidth="1"/>
    <col min="12297" max="12544" width="11.42578125" style="51"/>
    <col min="12545" max="12545" width="24.28515625" style="51" customWidth="1"/>
    <col min="12546" max="12546" width="30.85546875" style="51" bestFit="1" customWidth="1"/>
    <col min="12547" max="12547" width="29.140625" style="51" bestFit="1" customWidth="1"/>
    <col min="12548" max="12548" width="30.7109375" style="51" bestFit="1" customWidth="1"/>
    <col min="12549" max="12549" width="45.140625" style="51" bestFit="1" customWidth="1"/>
    <col min="12550" max="12550" width="14.5703125" style="51" bestFit="1" customWidth="1"/>
    <col min="12551" max="12551" width="8.42578125" style="51" customWidth="1"/>
    <col min="12552" max="12552" width="0" style="51" hidden="1" customWidth="1"/>
    <col min="12553" max="12800" width="11.42578125" style="51"/>
    <col min="12801" max="12801" width="24.28515625" style="51" customWidth="1"/>
    <col min="12802" max="12802" width="30.85546875" style="51" bestFit="1" customWidth="1"/>
    <col min="12803" max="12803" width="29.140625" style="51" bestFit="1" customWidth="1"/>
    <col min="12804" max="12804" width="30.7109375" style="51" bestFit="1" customWidth="1"/>
    <col min="12805" max="12805" width="45.140625" style="51" bestFit="1" customWidth="1"/>
    <col min="12806" max="12806" width="14.5703125" style="51" bestFit="1" customWidth="1"/>
    <col min="12807" max="12807" width="8.42578125" style="51" customWidth="1"/>
    <col min="12808" max="12808" width="0" style="51" hidden="1" customWidth="1"/>
    <col min="12809" max="13056" width="11.42578125" style="51"/>
    <col min="13057" max="13057" width="24.28515625" style="51" customWidth="1"/>
    <col min="13058" max="13058" width="30.85546875" style="51" bestFit="1" customWidth="1"/>
    <col min="13059" max="13059" width="29.140625" style="51" bestFit="1" customWidth="1"/>
    <col min="13060" max="13060" width="30.7109375" style="51" bestFit="1" customWidth="1"/>
    <col min="13061" max="13061" width="45.140625" style="51" bestFit="1" customWidth="1"/>
    <col min="13062" max="13062" width="14.5703125" style="51" bestFit="1" customWidth="1"/>
    <col min="13063" max="13063" width="8.42578125" style="51" customWidth="1"/>
    <col min="13064" max="13064" width="0" style="51" hidden="1" customWidth="1"/>
    <col min="13065" max="13312" width="11.42578125" style="51"/>
    <col min="13313" max="13313" width="24.28515625" style="51" customWidth="1"/>
    <col min="13314" max="13314" width="30.85546875" style="51" bestFit="1" customWidth="1"/>
    <col min="13315" max="13315" width="29.140625" style="51" bestFit="1" customWidth="1"/>
    <col min="13316" max="13316" width="30.7109375" style="51" bestFit="1" customWidth="1"/>
    <col min="13317" max="13317" width="45.140625" style="51" bestFit="1" customWidth="1"/>
    <col min="13318" max="13318" width="14.5703125" style="51" bestFit="1" customWidth="1"/>
    <col min="13319" max="13319" width="8.42578125" style="51" customWidth="1"/>
    <col min="13320" max="13320" width="0" style="51" hidden="1" customWidth="1"/>
    <col min="13321" max="13568" width="11.42578125" style="51"/>
    <col min="13569" max="13569" width="24.28515625" style="51" customWidth="1"/>
    <col min="13570" max="13570" width="30.85546875" style="51" bestFit="1" customWidth="1"/>
    <col min="13571" max="13571" width="29.140625" style="51" bestFit="1" customWidth="1"/>
    <col min="13572" max="13572" width="30.7109375" style="51" bestFit="1" customWidth="1"/>
    <col min="13573" max="13573" width="45.140625" style="51" bestFit="1" customWidth="1"/>
    <col min="13574" max="13574" width="14.5703125" style="51" bestFit="1" customWidth="1"/>
    <col min="13575" max="13575" width="8.42578125" style="51" customWidth="1"/>
    <col min="13576" max="13576" width="0" style="51" hidden="1" customWidth="1"/>
    <col min="13577" max="13824" width="11.42578125" style="51"/>
    <col min="13825" max="13825" width="24.28515625" style="51" customWidth="1"/>
    <col min="13826" max="13826" width="30.85546875" style="51" bestFit="1" customWidth="1"/>
    <col min="13827" max="13827" width="29.140625" style="51" bestFit="1" customWidth="1"/>
    <col min="13828" max="13828" width="30.7109375" style="51" bestFit="1" customWidth="1"/>
    <col min="13829" max="13829" width="45.140625" style="51" bestFit="1" customWidth="1"/>
    <col min="13830" max="13830" width="14.5703125" style="51" bestFit="1" customWidth="1"/>
    <col min="13831" max="13831" width="8.42578125" style="51" customWidth="1"/>
    <col min="13832" max="13832" width="0" style="51" hidden="1" customWidth="1"/>
    <col min="13833" max="14080" width="11.42578125" style="51"/>
    <col min="14081" max="14081" width="24.28515625" style="51" customWidth="1"/>
    <col min="14082" max="14082" width="30.85546875" style="51" bestFit="1" customWidth="1"/>
    <col min="14083" max="14083" width="29.140625" style="51" bestFit="1" customWidth="1"/>
    <col min="14084" max="14084" width="30.7109375" style="51" bestFit="1" customWidth="1"/>
    <col min="14085" max="14085" width="45.140625" style="51" bestFit="1" customWidth="1"/>
    <col min="14086" max="14086" width="14.5703125" style="51" bestFit="1" customWidth="1"/>
    <col min="14087" max="14087" width="8.42578125" style="51" customWidth="1"/>
    <col min="14088" max="14088" width="0" style="51" hidden="1" customWidth="1"/>
    <col min="14089" max="14336" width="11.42578125" style="51"/>
    <col min="14337" max="14337" width="24.28515625" style="51" customWidth="1"/>
    <col min="14338" max="14338" width="30.85546875" style="51" bestFit="1" customWidth="1"/>
    <col min="14339" max="14339" width="29.140625" style="51" bestFit="1" customWidth="1"/>
    <col min="14340" max="14340" width="30.7109375" style="51" bestFit="1" customWidth="1"/>
    <col min="14341" max="14341" width="45.140625" style="51" bestFit="1" customWidth="1"/>
    <col min="14342" max="14342" width="14.5703125" style="51" bestFit="1" customWidth="1"/>
    <col min="14343" max="14343" width="8.42578125" style="51" customWidth="1"/>
    <col min="14344" max="14344" width="0" style="51" hidden="1" customWidth="1"/>
    <col min="14345" max="14592" width="11.42578125" style="51"/>
    <col min="14593" max="14593" width="24.28515625" style="51" customWidth="1"/>
    <col min="14594" max="14594" width="30.85546875" style="51" bestFit="1" customWidth="1"/>
    <col min="14595" max="14595" width="29.140625" style="51" bestFit="1" customWidth="1"/>
    <col min="14596" max="14596" width="30.7109375" style="51" bestFit="1" customWidth="1"/>
    <col min="14597" max="14597" width="45.140625" style="51" bestFit="1" customWidth="1"/>
    <col min="14598" max="14598" width="14.5703125" style="51" bestFit="1" customWidth="1"/>
    <col min="14599" max="14599" width="8.42578125" style="51" customWidth="1"/>
    <col min="14600" max="14600" width="0" style="51" hidden="1" customWidth="1"/>
    <col min="14601" max="14848" width="11.42578125" style="51"/>
    <col min="14849" max="14849" width="24.28515625" style="51" customWidth="1"/>
    <col min="14850" max="14850" width="30.85546875" style="51" bestFit="1" customWidth="1"/>
    <col min="14851" max="14851" width="29.140625" style="51" bestFit="1" customWidth="1"/>
    <col min="14852" max="14852" width="30.7109375" style="51" bestFit="1" customWidth="1"/>
    <col min="14853" max="14853" width="45.140625" style="51" bestFit="1" customWidth="1"/>
    <col min="14854" max="14854" width="14.5703125" style="51" bestFit="1" customWidth="1"/>
    <col min="14855" max="14855" width="8.42578125" style="51" customWidth="1"/>
    <col min="14856" max="14856" width="0" style="51" hidden="1" customWidth="1"/>
    <col min="14857" max="15104" width="11.42578125" style="51"/>
    <col min="15105" max="15105" width="24.28515625" style="51" customWidth="1"/>
    <col min="15106" max="15106" width="30.85546875" style="51" bestFit="1" customWidth="1"/>
    <col min="15107" max="15107" width="29.140625" style="51" bestFit="1" customWidth="1"/>
    <col min="15108" max="15108" width="30.7109375" style="51" bestFit="1" customWidth="1"/>
    <col min="15109" max="15109" width="45.140625" style="51" bestFit="1" customWidth="1"/>
    <col min="15110" max="15110" width="14.5703125" style="51" bestFit="1" customWidth="1"/>
    <col min="15111" max="15111" width="8.42578125" style="51" customWidth="1"/>
    <col min="15112" max="15112" width="0" style="51" hidden="1" customWidth="1"/>
    <col min="15113" max="15360" width="11.42578125" style="51"/>
    <col min="15361" max="15361" width="24.28515625" style="51" customWidth="1"/>
    <col min="15362" max="15362" width="30.85546875" style="51" bestFit="1" customWidth="1"/>
    <col min="15363" max="15363" width="29.140625" style="51" bestFit="1" customWidth="1"/>
    <col min="15364" max="15364" width="30.7109375" style="51" bestFit="1" customWidth="1"/>
    <col min="15365" max="15365" width="45.140625" style="51" bestFit="1" customWidth="1"/>
    <col min="15366" max="15366" width="14.5703125" style="51" bestFit="1" customWidth="1"/>
    <col min="15367" max="15367" width="8.42578125" style="51" customWidth="1"/>
    <col min="15368" max="15368" width="0" style="51" hidden="1" customWidth="1"/>
    <col min="15369" max="15616" width="11.42578125" style="51"/>
    <col min="15617" max="15617" width="24.28515625" style="51" customWidth="1"/>
    <col min="15618" max="15618" width="30.85546875" style="51" bestFit="1" customWidth="1"/>
    <col min="15619" max="15619" width="29.140625" style="51" bestFit="1" customWidth="1"/>
    <col min="15620" max="15620" width="30.7109375" style="51" bestFit="1" customWidth="1"/>
    <col min="15621" max="15621" width="45.140625" style="51" bestFit="1" customWidth="1"/>
    <col min="15622" max="15622" width="14.5703125" style="51" bestFit="1" customWidth="1"/>
    <col min="15623" max="15623" width="8.42578125" style="51" customWidth="1"/>
    <col min="15624" max="15624" width="0" style="51" hidden="1" customWidth="1"/>
    <col min="15625" max="15872" width="11.42578125" style="51"/>
    <col min="15873" max="15873" width="24.28515625" style="51" customWidth="1"/>
    <col min="15874" max="15874" width="30.85546875" style="51" bestFit="1" customWidth="1"/>
    <col min="15875" max="15875" width="29.140625" style="51" bestFit="1" customWidth="1"/>
    <col min="15876" max="15876" width="30.7109375" style="51" bestFit="1" customWidth="1"/>
    <col min="15877" max="15877" width="45.140625" style="51" bestFit="1" customWidth="1"/>
    <col min="15878" max="15878" width="14.5703125" style="51" bestFit="1" customWidth="1"/>
    <col min="15879" max="15879" width="8.42578125" style="51" customWidth="1"/>
    <col min="15880" max="15880" width="0" style="51" hidden="1" customWidth="1"/>
    <col min="15881" max="16128" width="11.42578125" style="51"/>
    <col min="16129" max="16129" width="24.28515625" style="51" customWidth="1"/>
    <col min="16130" max="16130" width="30.85546875" style="51" bestFit="1" customWidth="1"/>
    <col min="16131" max="16131" width="29.140625" style="51" bestFit="1" customWidth="1"/>
    <col min="16132" max="16132" width="30.7109375" style="51" bestFit="1" customWidth="1"/>
    <col min="16133" max="16133" width="45.140625" style="51" bestFit="1" customWidth="1"/>
    <col min="16134" max="16134" width="14.5703125" style="51" bestFit="1" customWidth="1"/>
    <col min="16135" max="16135" width="8.42578125" style="51" customWidth="1"/>
    <col min="16136" max="16136" width="0" style="51" hidden="1" customWidth="1"/>
    <col min="16137" max="16384" width="11.42578125" style="51"/>
  </cols>
  <sheetData>
    <row r="1" spans="1:16" s="50" customFormat="1" ht="14.25" x14ac:dyDescent="0.2">
      <c r="A1" s="255" t="s">
        <v>178</v>
      </c>
      <c r="B1" s="255"/>
      <c r="C1" s="255"/>
      <c r="D1" s="255"/>
      <c r="E1" s="255"/>
      <c r="F1" s="255"/>
      <c r="G1" s="255"/>
    </row>
    <row r="2" spans="1:16" s="50" customFormat="1" ht="14.25" x14ac:dyDescent="0.2">
      <c r="A2" s="254"/>
      <c r="B2" s="254"/>
      <c r="C2" s="254"/>
      <c r="D2" s="254"/>
      <c r="E2" s="254"/>
      <c r="F2" s="254"/>
      <c r="G2" s="254"/>
    </row>
    <row r="3" spans="1:16" s="50" customFormat="1" ht="113.25" customHeight="1" x14ac:dyDescent="0.2">
      <c r="A3" s="254"/>
      <c r="B3" s="254"/>
      <c r="C3" s="254"/>
      <c r="D3" s="254"/>
      <c r="E3" s="254"/>
      <c r="F3" s="254"/>
      <c r="G3" s="254"/>
    </row>
    <row r="4" spans="1:16" s="50" customFormat="1" ht="14.25" x14ac:dyDescent="0.2">
      <c r="A4" s="254"/>
      <c r="B4" s="254"/>
      <c r="C4" s="254"/>
      <c r="D4" s="254"/>
      <c r="E4" s="254"/>
      <c r="F4" s="254"/>
      <c r="G4" s="254"/>
    </row>
    <row r="5" spans="1:16" x14ac:dyDescent="0.2">
      <c r="A5" s="279"/>
      <c r="B5" s="279"/>
      <c r="C5" s="279"/>
      <c r="D5" s="279"/>
      <c r="E5" s="279"/>
      <c r="F5" s="279"/>
      <c r="G5" s="279"/>
      <c r="H5" s="279"/>
    </row>
    <row r="6" spans="1:16" x14ac:dyDescent="0.2">
      <c r="A6" s="279"/>
      <c r="B6" s="279"/>
      <c r="C6" s="279"/>
      <c r="D6" s="279"/>
      <c r="E6" s="279"/>
      <c r="F6" s="279"/>
      <c r="G6" s="279"/>
      <c r="H6" s="279"/>
    </row>
    <row r="7" spans="1:16" x14ac:dyDescent="0.2">
      <c r="A7" s="279"/>
      <c r="B7" s="279"/>
      <c r="C7" s="279"/>
      <c r="D7" s="279"/>
      <c r="E7" s="279"/>
      <c r="F7" s="279"/>
      <c r="G7" s="279"/>
      <c r="H7" s="279"/>
      <c r="P7" s="52">
        <v>0.28054178577028399</v>
      </c>
    </row>
    <row r="8" spans="1:16" x14ac:dyDescent="0.2">
      <c r="A8" s="279"/>
      <c r="B8" s="279"/>
      <c r="C8" s="279"/>
      <c r="D8" s="279"/>
      <c r="E8" s="279"/>
      <c r="F8" s="279"/>
      <c r="G8" s="279"/>
      <c r="H8" s="279"/>
      <c r="P8" s="52">
        <v>0.29793274625140198</v>
      </c>
    </row>
    <row r="9" spans="1:16" x14ac:dyDescent="0.2">
      <c r="A9" s="279"/>
      <c r="B9" s="279"/>
      <c r="C9" s="279"/>
      <c r="D9" s="279"/>
      <c r="E9" s="279"/>
      <c r="F9" s="279"/>
      <c r="G9" s="279"/>
      <c r="H9" s="279"/>
      <c r="P9" s="52">
        <v>0.26104696990772902</v>
      </c>
    </row>
    <row r="10" spans="1:16" x14ac:dyDescent="0.2">
      <c r="A10" s="279"/>
      <c r="B10" s="279"/>
      <c r="C10" s="279"/>
      <c r="D10" s="279"/>
      <c r="E10" s="279"/>
      <c r="F10" s="279"/>
      <c r="G10" s="279"/>
      <c r="H10" s="279"/>
      <c r="P10" s="52">
        <v>0.11201702057279</v>
      </c>
    </row>
    <row r="11" spans="1:16" x14ac:dyDescent="0.2">
      <c r="A11" s="279"/>
      <c r="B11" s="279"/>
      <c r="C11" s="279"/>
      <c r="D11" s="279"/>
      <c r="E11" s="279"/>
      <c r="F11" s="279"/>
      <c r="G11" s="279"/>
      <c r="H11" s="279"/>
      <c r="P11" s="52">
        <v>0.58624683828570101</v>
      </c>
    </row>
    <row r="12" spans="1:16" x14ac:dyDescent="0.2">
      <c r="A12" s="279"/>
      <c r="B12" s="279"/>
      <c r="C12" s="279"/>
      <c r="D12" s="279"/>
      <c r="E12" s="279"/>
      <c r="F12" s="279"/>
      <c r="G12" s="279"/>
      <c r="H12" s="279"/>
      <c r="P12" s="52">
        <v>0.23486623710672</v>
      </c>
    </row>
    <row r="13" spans="1:16" x14ac:dyDescent="0.2">
      <c r="A13" s="279"/>
      <c r="B13" s="279"/>
      <c r="C13" s="279"/>
      <c r="D13" s="279"/>
      <c r="E13" s="279"/>
      <c r="F13" s="279"/>
      <c r="G13" s="279"/>
      <c r="H13" s="279"/>
    </row>
    <row r="14" spans="1:16" x14ac:dyDescent="0.2">
      <c r="A14" s="279"/>
      <c r="B14" s="279"/>
      <c r="C14" s="279"/>
      <c r="D14" s="279"/>
      <c r="E14" s="279"/>
      <c r="F14" s="279"/>
      <c r="G14" s="279"/>
      <c r="H14" s="279"/>
    </row>
    <row r="15" spans="1:16" x14ac:dyDescent="0.2">
      <c r="A15" s="279"/>
      <c r="B15" s="279"/>
      <c r="C15" s="279"/>
      <c r="D15" s="279"/>
      <c r="E15" s="279"/>
      <c r="F15" s="279"/>
      <c r="G15" s="279"/>
      <c r="H15" s="279"/>
    </row>
    <row r="16" spans="1:16" x14ac:dyDescent="0.2">
      <c r="A16" s="279"/>
      <c r="B16" s="279"/>
      <c r="C16" s="279"/>
      <c r="D16" s="279"/>
      <c r="E16" s="279"/>
      <c r="F16" s="279"/>
      <c r="G16" s="279"/>
      <c r="H16" s="279"/>
    </row>
    <row r="17" spans="1:8" x14ac:dyDescent="0.2">
      <c r="A17" s="279"/>
      <c r="B17" s="279"/>
      <c r="C17" s="279"/>
      <c r="D17" s="279"/>
      <c r="E17" s="279"/>
      <c r="F17" s="279"/>
      <c r="G17" s="279"/>
      <c r="H17" s="279"/>
    </row>
    <row r="18" spans="1:8" x14ac:dyDescent="0.2">
      <c r="A18" s="279"/>
      <c r="B18" s="279"/>
      <c r="C18" s="279"/>
      <c r="D18" s="279"/>
      <c r="E18" s="279"/>
      <c r="F18" s="279"/>
      <c r="G18" s="279"/>
      <c r="H18" s="279"/>
    </row>
    <row r="19" spans="1:8" x14ac:dyDescent="0.2">
      <c r="A19" s="279"/>
      <c r="B19" s="279"/>
      <c r="C19" s="279"/>
      <c r="D19" s="279"/>
      <c r="E19" s="279"/>
      <c r="F19" s="279"/>
      <c r="G19" s="279"/>
      <c r="H19" s="279"/>
    </row>
    <row r="20" spans="1:8" x14ac:dyDescent="0.2">
      <c r="A20" s="279"/>
      <c r="B20" s="279"/>
      <c r="C20" s="279"/>
      <c r="D20" s="279"/>
      <c r="E20" s="279"/>
      <c r="F20" s="279"/>
      <c r="G20" s="279"/>
      <c r="H20" s="279"/>
    </row>
    <row r="21" spans="1:8" x14ac:dyDescent="0.2">
      <c r="A21" s="279"/>
      <c r="B21" s="279"/>
      <c r="C21" s="279"/>
      <c r="D21" s="279"/>
      <c r="E21" s="279"/>
      <c r="F21" s="279"/>
      <c r="G21" s="279"/>
      <c r="H21" s="279"/>
    </row>
    <row r="22" spans="1:8" x14ac:dyDescent="0.2">
      <c r="A22" s="279"/>
      <c r="B22" s="279"/>
      <c r="C22" s="279"/>
      <c r="D22" s="279"/>
      <c r="E22" s="279"/>
      <c r="F22" s="279"/>
      <c r="G22" s="279"/>
      <c r="H22" s="279"/>
    </row>
    <row r="23" spans="1:8" x14ac:dyDescent="0.2">
      <c r="A23" s="279"/>
      <c r="B23" s="279"/>
      <c r="C23" s="279"/>
      <c r="D23" s="279"/>
      <c r="E23" s="279"/>
      <c r="F23" s="279"/>
      <c r="G23" s="279"/>
      <c r="H23" s="279"/>
    </row>
    <row r="24" spans="1:8" x14ac:dyDescent="0.2">
      <c r="A24" s="279"/>
      <c r="B24" s="279"/>
      <c r="C24" s="279"/>
      <c r="D24" s="279"/>
      <c r="E24" s="279"/>
      <c r="F24" s="279"/>
      <c r="G24" s="279"/>
      <c r="H24" s="279"/>
    </row>
    <row r="25" spans="1:8" x14ac:dyDescent="0.2">
      <c r="A25" s="279"/>
      <c r="B25" s="279"/>
      <c r="C25" s="279"/>
      <c r="D25" s="279"/>
      <c r="E25" s="279"/>
      <c r="F25" s="279"/>
      <c r="G25" s="279"/>
      <c r="H25" s="279"/>
    </row>
    <row r="26" spans="1:8" x14ac:dyDescent="0.2">
      <c r="A26" s="279"/>
      <c r="B26" s="279"/>
      <c r="C26" s="279"/>
      <c r="D26" s="279"/>
      <c r="E26" s="279"/>
      <c r="F26" s="279"/>
      <c r="G26" s="279"/>
      <c r="H26" s="279"/>
    </row>
    <row r="27" spans="1:8" x14ac:dyDescent="0.2">
      <c r="A27" s="279"/>
      <c r="B27" s="279"/>
      <c r="C27" s="279"/>
      <c r="D27" s="279"/>
      <c r="E27" s="279"/>
      <c r="F27" s="279"/>
      <c r="G27" s="279"/>
      <c r="H27" s="279"/>
    </row>
    <row r="28" spans="1:8" x14ac:dyDescent="0.2">
      <c r="A28" s="279"/>
      <c r="B28" s="279"/>
      <c r="C28" s="279"/>
      <c r="D28" s="279"/>
      <c r="E28" s="279"/>
      <c r="F28" s="279"/>
      <c r="G28" s="279"/>
      <c r="H28" s="279"/>
    </row>
    <row r="29" spans="1:8" x14ac:dyDescent="0.2">
      <c r="A29" s="279"/>
      <c r="B29" s="279"/>
      <c r="C29" s="279"/>
      <c r="D29" s="279"/>
      <c r="E29" s="279"/>
      <c r="F29" s="279"/>
      <c r="G29" s="279"/>
      <c r="H29" s="279"/>
    </row>
    <row r="30" spans="1:8" x14ac:dyDescent="0.2">
      <c r="A30" s="279"/>
      <c r="B30" s="279"/>
      <c r="C30" s="279"/>
      <c r="D30" s="279"/>
      <c r="E30" s="279"/>
      <c r="F30" s="279"/>
      <c r="G30" s="279"/>
      <c r="H30" s="279"/>
    </row>
    <row r="31" spans="1:8" x14ac:dyDescent="0.2">
      <c r="A31" s="279"/>
      <c r="B31" s="279"/>
      <c r="C31" s="279"/>
      <c r="D31" s="279"/>
      <c r="E31" s="279"/>
      <c r="F31" s="279"/>
      <c r="G31" s="279"/>
      <c r="H31" s="279"/>
    </row>
    <row r="32" spans="1:8" x14ac:dyDescent="0.2">
      <c r="A32" s="279"/>
      <c r="B32" s="279"/>
      <c r="C32" s="279"/>
      <c r="D32" s="279"/>
      <c r="E32" s="279"/>
      <c r="F32" s="279"/>
      <c r="G32" s="279"/>
      <c r="H32" s="279"/>
    </row>
    <row r="33" spans="1:8" x14ac:dyDescent="0.2">
      <c r="A33" s="279"/>
      <c r="B33" s="279"/>
      <c r="C33" s="279"/>
      <c r="D33" s="279"/>
      <c r="E33" s="279"/>
      <c r="F33" s="279"/>
      <c r="G33" s="279"/>
      <c r="H33" s="279"/>
    </row>
    <row r="34" spans="1:8" ht="6.75" customHeight="1" x14ac:dyDescent="0.2">
      <c r="A34" s="279"/>
      <c r="B34" s="279"/>
      <c r="C34" s="279"/>
      <c r="D34" s="279"/>
      <c r="E34" s="279"/>
      <c r="F34" s="279"/>
      <c r="G34" s="279"/>
      <c r="H34" s="279"/>
    </row>
    <row r="35" spans="1:8" hidden="1" x14ac:dyDescent="0.2">
      <c r="A35" s="279"/>
      <c r="B35" s="279"/>
      <c r="C35" s="279"/>
      <c r="D35" s="279"/>
      <c r="E35" s="279"/>
      <c r="F35" s="279"/>
      <c r="G35" s="279"/>
      <c r="H35" s="279"/>
    </row>
    <row r="36" spans="1:8" hidden="1" x14ac:dyDescent="0.2">
      <c r="A36" s="279"/>
      <c r="B36" s="279"/>
      <c r="C36" s="279"/>
      <c r="D36" s="279"/>
      <c r="E36" s="279"/>
      <c r="F36" s="279"/>
      <c r="G36" s="279"/>
      <c r="H36" s="279"/>
    </row>
    <row r="37" spans="1:8" hidden="1" x14ac:dyDescent="0.2">
      <c r="A37" s="279"/>
      <c r="B37" s="279"/>
      <c r="C37" s="279"/>
      <c r="D37" s="279"/>
      <c r="E37" s="279"/>
      <c r="F37" s="279"/>
      <c r="G37" s="279"/>
      <c r="H37" s="279"/>
    </row>
    <row r="38" spans="1:8" hidden="1" x14ac:dyDescent="0.2">
      <c r="A38" s="279"/>
      <c r="B38" s="279"/>
      <c r="C38" s="279"/>
      <c r="D38" s="279"/>
      <c r="E38" s="279"/>
      <c r="F38" s="279"/>
      <c r="G38" s="279"/>
      <c r="H38" s="279"/>
    </row>
    <row r="39" spans="1:8" hidden="1" x14ac:dyDescent="0.2">
      <c r="A39" s="279"/>
      <c r="B39" s="279"/>
      <c r="C39" s="279"/>
      <c r="D39" s="279"/>
      <c r="E39" s="279"/>
      <c r="F39" s="279"/>
      <c r="G39" s="279"/>
      <c r="H39" s="279"/>
    </row>
    <row r="40" spans="1:8" hidden="1" x14ac:dyDescent="0.2">
      <c r="A40" s="279"/>
      <c r="B40" s="279"/>
      <c r="C40" s="279"/>
      <c r="D40" s="279"/>
      <c r="E40" s="279"/>
      <c r="F40" s="279"/>
      <c r="G40" s="279"/>
      <c r="H40" s="279"/>
    </row>
  </sheetData>
  <mergeCells count="1">
    <mergeCell ref="A5:H4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6"/>
  <sheetViews>
    <sheetView zoomScaleNormal="100" workbookViewId="0">
      <pane xSplit="1" ySplit="2" topLeftCell="B15" activePane="bottomRight" state="frozen"/>
      <selection activeCell="AR14" sqref="AR14"/>
      <selection pane="topRight" activeCell="AR14" sqref="AR14"/>
      <selection pane="bottomLeft" activeCell="AR14" sqref="AR14"/>
      <selection pane="bottomRight" activeCell="A29" sqref="A29"/>
    </sheetView>
  </sheetViews>
  <sheetFormatPr baseColWidth="10" defaultRowHeight="12.75" x14ac:dyDescent="0.2"/>
  <cols>
    <col min="1" max="1" width="37.28515625" style="6" customWidth="1"/>
    <col min="2" max="30" width="6.28515625" style="6" customWidth="1"/>
    <col min="31" max="35" width="6.28515625" style="13" customWidth="1"/>
    <col min="36" max="36" width="6.28515625" style="16" customWidth="1"/>
    <col min="37" max="42" width="6.28515625" style="13" customWidth="1"/>
    <col min="43" max="45" width="6.28515625" style="6" customWidth="1"/>
    <col min="46" max="84" width="11.42578125" style="6"/>
    <col min="85" max="85" width="13.7109375" style="6" customWidth="1"/>
    <col min="86" max="86" width="8.5703125" style="6" bestFit="1" customWidth="1"/>
    <col min="87" max="87" width="6.5703125" style="6" customWidth="1"/>
    <col min="88" max="89" width="7.85546875" style="6" bestFit="1" customWidth="1"/>
    <col min="90" max="91" width="7.7109375" style="6" customWidth="1"/>
    <col min="92" max="92" width="8.140625" style="6" customWidth="1"/>
    <col min="93" max="93" width="7.85546875" style="6" bestFit="1" customWidth="1"/>
    <col min="94" max="94" width="8.5703125" style="6" bestFit="1" customWidth="1"/>
    <col min="95" max="95" width="7.85546875" style="6" bestFit="1" customWidth="1"/>
    <col min="96" max="96" width="8.5703125" style="6" bestFit="1" customWidth="1"/>
    <col min="97" max="97" width="7.85546875" style="6" bestFit="1" customWidth="1"/>
    <col min="98" max="98" width="8.5703125" style="6" bestFit="1" customWidth="1"/>
    <col min="99" max="99" width="8.42578125" style="6" bestFit="1" customWidth="1"/>
    <col min="100" max="100" width="10" style="6" bestFit="1" customWidth="1"/>
    <col min="101" max="340" width="11.42578125" style="6"/>
    <col min="341" max="341" width="13.7109375" style="6" customWidth="1"/>
    <col min="342" max="342" width="8.5703125" style="6" bestFit="1" customWidth="1"/>
    <col min="343" max="343" width="6.5703125" style="6" customWidth="1"/>
    <col min="344" max="345" width="7.85546875" style="6" bestFit="1" customWidth="1"/>
    <col min="346" max="347" width="7.7109375" style="6" customWidth="1"/>
    <col min="348" max="348" width="8.140625" style="6" customWidth="1"/>
    <col min="349" max="349" width="7.85546875" style="6" bestFit="1" customWidth="1"/>
    <col min="350" max="350" width="8.5703125" style="6" bestFit="1" customWidth="1"/>
    <col min="351" max="351" width="7.85546875" style="6" bestFit="1" customWidth="1"/>
    <col min="352" max="352" width="8.5703125" style="6" bestFit="1" customWidth="1"/>
    <col min="353" max="353" width="7.85546875" style="6" bestFit="1" customWidth="1"/>
    <col min="354" max="354" width="8.5703125" style="6" bestFit="1" customWidth="1"/>
    <col min="355" max="355" width="8.42578125" style="6" bestFit="1" customWidth="1"/>
    <col min="356" max="356" width="10" style="6" bestFit="1" customWidth="1"/>
    <col min="357" max="596" width="11.42578125" style="6"/>
    <col min="597" max="597" width="13.7109375" style="6" customWidth="1"/>
    <col min="598" max="598" width="8.5703125" style="6" bestFit="1" customWidth="1"/>
    <col min="599" max="599" width="6.5703125" style="6" customWidth="1"/>
    <col min="600" max="601" width="7.85546875" style="6" bestFit="1" customWidth="1"/>
    <col min="602" max="603" width="7.7109375" style="6" customWidth="1"/>
    <col min="604" max="604" width="8.140625" style="6" customWidth="1"/>
    <col min="605" max="605" width="7.85546875" style="6" bestFit="1" customWidth="1"/>
    <col min="606" max="606" width="8.5703125" style="6" bestFit="1" customWidth="1"/>
    <col min="607" max="607" width="7.85546875" style="6" bestFit="1" customWidth="1"/>
    <col min="608" max="608" width="8.5703125" style="6" bestFit="1" customWidth="1"/>
    <col min="609" max="609" width="7.85546875" style="6" bestFit="1" customWidth="1"/>
    <col min="610" max="610" width="8.5703125" style="6" bestFit="1" customWidth="1"/>
    <col min="611" max="611" width="8.42578125" style="6" bestFit="1" customWidth="1"/>
    <col min="612" max="612" width="10" style="6" bestFit="1" customWidth="1"/>
    <col min="613" max="852" width="11.42578125" style="6"/>
    <col min="853" max="853" width="13.7109375" style="6" customWidth="1"/>
    <col min="854" max="854" width="8.5703125" style="6" bestFit="1" customWidth="1"/>
    <col min="855" max="855" width="6.5703125" style="6" customWidth="1"/>
    <col min="856" max="857" width="7.85546875" style="6" bestFit="1" customWidth="1"/>
    <col min="858" max="859" width="7.7109375" style="6" customWidth="1"/>
    <col min="860" max="860" width="8.140625" style="6" customWidth="1"/>
    <col min="861" max="861" width="7.85546875" style="6" bestFit="1" customWidth="1"/>
    <col min="862" max="862" width="8.5703125" style="6" bestFit="1" customWidth="1"/>
    <col min="863" max="863" width="7.85546875" style="6" bestFit="1" customWidth="1"/>
    <col min="864" max="864" width="8.5703125" style="6" bestFit="1" customWidth="1"/>
    <col min="865" max="865" width="7.85546875" style="6" bestFit="1" customWidth="1"/>
    <col min="866" max="866" width="8.5703125" style="6" bestFit="1" customWidth="1"/>
    <col min="867" max="867" width="8.42578125" style="6" bestFit="1" customWidth="1"/>
    <col min="868" max="868" width="10" style="6" bestFit="1" customWidth="1"/>
    <col min="869" max="1108" width="11.42578125" style="6"/>
    <col min="1109" max="1109" width="13.7109375" style="6" customWidth="1"/>
    <col min="1110" max="1110" width="8.5703125" style="6" bestFit="1" customWidth="1"/>
    <col min="1111" max="1111" width="6.5703125" style="6" customWidth="1"/>
    <col min="1112" max="1113" width="7.85546875" style="6" bestFit="1" customWidth="1"/>
    <col min="1114" max="1115" width="7.7109375" style="6" customWidth="1"/>
    <col min="1116" max="1116" width="8.140625" style="6" customWidth="1"/>
    <col min="1117" max="1117" width="7.85546875" style="6" bestFit="1" customWidth="1"/>
    <col min="1118" max="1118" width="8.5703125" style="6" bestFit="1" customWidth="1"/>
    <col min="1119" max="1119" width="7.85546875" style="6" bestFit="1" customWidth="1"/>
    <col min="1120" max="1120" width="8.5703125" style="6" bestFit="1" customWidth="1"/>
    <col min="1121" max="1121" width="7.85546875" style="6" bestFit="1" customWidth="1"/>
    <col min="1122" max="1122" width="8.5703125" style="6" bestFit="1" customWidth="1"/>
    <col min="1123" max="1123" width="8.42578125" style="6" bestFit="1" customWidth="1"/>
    <col min="1124" max="1124" width="10" style="6" bestFit="1" customWidth="1"/>
    <col min="1125" max="1364" width="11.42578125" style="6"/>
    <col min="1365" max="1365" width="13.7109375" style="6" customWidth="1"/>
    <col min="1366" max="1366" width="8.5703125" style="6" bestFit="1" customWidth="1"/>
    <col min="1367" max="1367" width="6.5703125" style="6" customWidth="1"/>
    <col min="1368" max="1369" width="7.85546875" style="6" bestFit="1" customWidth="1"/>
    <col min="1370" max="1371" width="7.7109375" style="6" customWidth="1"/>
    <col min="1372" max="1372" width="8.140625" style="6" customWidth="1"/>
    <col min="1373" max="1373" width="7.85546875" style="6" bestFit="1" customWidth="1"/>
    <col min="1374" max="1374" width="8.5703125" style="6" bestFit="1" customWidth="1"/>
    <col min="1375" max="1375" width="7.85546875" style="6" bestFit="1" customWidth="1"/>
    <col min="1376" max="1376" width="8.5703125" style="6" bestFit="1" customWidth="1"/>
    <col min="1377" max="1377" width="7.85546875" style="6" bestFit="1" customWidth="1"/>
    <col min="1378" max="1378" width="8.5703125" style="6" bestFit="1" customWidth="1"/>
    <col min="1379" max="1379" width="8.42578125" style="6" bestFit="1" customWidth="1"/>
    <col min="1380" max="1380" width="10" style="6" bestFit="1" customWidth="1"/>
    <col min="1381" max="1620" width="11.42578125" style="6"/>
    <col min="1621" max="1621" width="13.7109375" style="6" customWidth="1"/>
    <col min="1622" max="1622" width="8.5703125" style="6" bestFit="1" customWidth="1"/>
    <col min="1623" max="1623" width="6.5703125" style="6" customWidth="1"/>
    <col min="1624" max="1625" width="7.85546875" style="6" bestFit="1" customWidth="1"/>
    <col min="1626" max="1627" width="7.7109375" style="6" customWidth="1"/>
    <col min="1628" max="1628" width="8.140625" style="6" customWidth="1"/>
    <col min="1629" max="1629" width="7.85546875" style="6" bestFit="1" customWidth="1"/>
    <col min="1630" max="1630" width="8.5703125" style="6" bestFit="1" customWidth="1"/>
    <col min="1631" max="1631" width="7.85546875" style="6" bestFit="1" customWidth="1"/>
    <col min="1632" max="1632" width="8.5703125" style="6" bestFit="1" customWidth="1"/>
    <col min="1633" max="1633" width="7.85546875" style="6" bestFit="1" customWidth="1"/>
    <col min="1634" max="1634" width="8.5703125" style="6" bestFit="1" customWidth="1"/>
    <col min="1635" max="1635" width="8.42578125" style="6" bestFit="1" customWidth="1"/>
    <col min="1636" max="1636" width="10" style="6" bestFit="1" customWidth="1"/>
    <col min="1637" max="1876" width="11.42578125" style="6"/>
    <col min="1877" max="1877" width="13.7109375" style="6" customWidth="1"/>
    <col min="1878" max="1878" width="8.5703125" style="6" bestFit="1" customWidth="1"/>
    <col min="1879" max="1879" width="6.5703125" style="6" customWidth="1"/>
    <col min="1880" max="1881" width="7.85546875" style="6" bestFit="1" customWidth="1"/>
    <col min="1882" max="1883" width="7.7109375" style="6" customWidth="1"/>
    <col min="1884" max="1884" width="8.140625" style="6" customWidth="1"/>
    <col min="1885" max="1885" width="7.85546875" style="6" bestFit="1" customWidth="1"/>
    <col min="1886" max="1886" width="8.5703125" style="6" bestFit="1" customWidth="1"/>
    <col min="1887" max="1887" width="7.85546875" style="6" bestFit="1" customWidth="1"/>
    <col min="1888" max="1888" width="8.5703125" style="6" bestFit="1" customWidth="1"/>
    <col min="1889" max="1889" width="7.85546875" style="6" bestFit="1" customWidth="1"/>
    <col min="1890" max="1890" width="8.5703125" style="6" bestFit="1" customWidth="1"/>
    <col min="1891" max="1891" width="8.42578125" style="6" bestFit="1" customWidth="1"/>
    <col min="1892" max="1892" width="10" style="6" bestFit="1" customWidth="1"/>
    <col min="1893" max="2132" width="11.42578125" style="6"/>
    <col min="2133" max="2133" width="13.7109375" style="6" customWidth="1"/>
    <col min="2134" max="2134" width="8.5703125" style="6" bestFit="1" customWidth="1"/>
    <col min="2135" max="2135" width="6.5703125" style="6" customWidth="1"/>
    <col min="2136" max="2137" width="7.85546875" style="6" bestFit="1" customWidth="1"/>
    <col min="2138" max="2139" width="7.7109375" style="6" customWidth="1"/>
    <col min="2140" max="2140" width="8.140625" style="6" customWidth="1"/>
    <col min="2141" max="2141" width="7.85546875" style="6" bestFit="1" customWidth="1"/>
    <col min="2142" max="2142" width="8.5703125" style="6" bestFit="1" customWidth="1"/>
    <col min="2143" max="2143" width="7.85546875" style="6" bestFit="1" customWidth="1"/>
    <col min="2144" max="2144" width="8.5703125" style="6" bestFit="1" customWidth="1"/>
    <col min="2145" max="2145" width="7.85546875" style="6" bestFit="1" customWidth="1"/>
    <col min="2146" max="2146" width="8.5703125" style="6" bestFit="1" customWidth="1"/>
    <col min="2147" max="2147" width="8.42578125" style="6" bestFit="1" customWidth="1"/>
    <col min="2148" max="2148" width="10" style="6" bestFit="1" customWidth="1"/>
    <col min="2149" max="2388" width="11.42578125" style="6"/>
    <col min="2389" max="2389" width="13.7109375" style="6" customWidth="1"/>
    <col min="2390" max="2390" width="8.5703125" style="6" bestFit="1" customWidth="1"/>
    <col min="2391" max="2391" width="6.5703125" style="6" customWidth="1"/>
    <col min="2392" max="2393" width="7.85546875" style="6" bestFit="1" customWidth="1"/>
    <col min="2394" max="2395" width="7.7109375" style="6" customWidth="1"/>
    <col min="2396" max="2396" width="8.140625" style="6" customWidth="1"/>
    <col min="2397" max="2397" width="7.85546875" style="6" bestFit="1" customWidth="1"/>
    <col min="2398" max="2398" width="8.5703125" style="6" bestFit="1" customWidth="1"/>
    <col min="2399" max="2399" width="7.85546875" style="6" bestFit="1" customWidth="1"/>
    <col min="2400" max="2400" width="8.5703125" style="6" bestFit="1" customWidth="1"/>
    <col min="2401" max="2401" width="7.85546875" style="6" bestFit="1" customWidth="1"/>
    <col min="2402" max="2402" width="8.5703125" style="6" bestFit="1" customWidth="1"/>
    <col min="2403" max="2403" width="8.42578125" style="6" bestFit="1" customWidth="1"/>
    <col min="2404" max="2404" width="10" style="6" bestFit="1" customWidth="1"/>
    <col min="2405" max="2644" width="11.42578125" style="6"/>
    <col min="2645" max="2645" width="13.7109375" style="6" customWidth="1"/>
    <col min="2646" max="2646" width="8.5703125" style="6" bestFit="1" customWidth="1"/>
    <col min="2647" max="2647" width="6.5703125" style="6" customWidth="1"/>
    <col min="2648" max="2649" width="7.85546875" style="6" bestFit="1" customWidth="1"/>
    <col min="2650" max="2651" width="7.7109375" style="6" customWidth="1"/>
    <col min="2652" max="2652" width="8.140625" style="6" customWidth="1"/>
    <col min="2653" max="2653" width="7.85546875" style="6" bestFit="1" customWidth="1"/>
    <col min="2654" max="2654" width="8.5703125" style="6" bestFit="1" customWidth="1"/>
    <col min="2655" max="2655" width="7.85546875" style="6" bestFit="1" customWidth="1"/>
    <col min="2656" max="2656" width="8.5703125" style="6" bestFit="1" customWidth="1"/>
    <col min="2657" max="2657" width="7.85546875" style="6" bestFit="1" customWidth="1"/>
    <col min="2658" max="2658" width="8.5703125" style="6" bestFit="1" customWidth="1"/>
    <col min="2659" max="2659" width="8.42578125" style="6" bestFit="1" customWidth="1"/>
    <col min="2660" max="2660" width="10" style="6" bestFit="1" customWidth="1"/>
    <col min="2661" max="2900" width="11.42578125" style="6"/>
    <col min="2901" max="2901" width="13.7109375" style="6" customWidth="1"/>
    <col min="2902" max="2902" width="8.5703125" style="6" bestFit="1" customWidth="1"/>
    <col min="2903" max="2903" width="6.5703125" style="6" customWidth="1"/>
    <col min="2904" max="2905" width="7.85546875" style="6" bestFit="1" customWidth="1"/>
    <col min="2906" max="2907" width="7.7109375" style="6" customWidth="1"/>
    <col min="2908" max="2908" width="8.140625" style="6" customWidth="1"/>
    <col min="2909" max="2909" width="7.85546875" style="6" bestFit="1" customWidth="1"/>
    <col min="2910" max="2910" width="8.5703125" style="6" bestFit="1" customWidth="1"/>
    <col min="2911" max="2911" width="7.85546875" style="6" bestFit="1" customWidth="1"/>
    <col min="2912" max="2912" width="8.5703125" style="6" bestFit="1" customWidth="1"/>
    <col min="2913" max="2913" width="7.85546875" style="6" bestFit="1" customWidth="1"/>
    <col min="2914" max="2914" width="8.5703125" style="6" bestFit="1" customWidth="1"/>
    <col min="2915" max="2915" width="8.42578125" style="6" bestFit="1" customWidth="1"/>
    <col min="2916" max="2916" width="10" style="6" bestFit="1" customWidth="1"/>
    <col min="2917" max="3156" width="11.42578125" style="6"/>
    <col min="3157" max="3157" width="13.7109375" style="6" customWidth="1"/>
    <col min="3158" max="3158" width="8.5703125" style="6" bestFit="1" customWidth="1"/>
    <col min="3159" max="3159" width="6.5703125" style="6" customWidth="1"/>
    <col min="3160" max="3161" width="7.85546875" style="6" bestFit="1" customWidth="1"/>
    <col min="3162" max="3163" width="7.7109375" style="6" customWidth="1"/>
    <col min="3164" max="3164" width="8.140625" style="6" customWidth="1"/>
    <col min="3165" max="3165" width="7.85546875" style="6" bestFit="1" customWidth="1"/>
    <col min="3166" max="3166" width="8.5703125" style="6" bestFit="1" customWidth="1"/>
    <col min="3167" max="3167" width="7.85546875" style="6" bestFit="1" customWidth="1"/>
    <col min="3168" max="3168" width="8.5703125" style="6" bestFit="1" customWidth="1"/>
    <col min="3169" max="3169" width="7.85546875" style="6" bestFit="1" customWidth="1"/>
    <col min="3170" max="3170" width="8.5703125" style="6" bestFit="1" customWidth="1"/>
    <col min="3171" max="3171" width="8.42578125" style="6" bestFit="1" customWidth="1"/>
    <col min="3172" max="3172" width="10" style="6" bestFit="1" customWidth="1"/>
    <col min="3173" max="3412" width="11.42578125" style="6"/>
    <col min="3413" max="3413" width="13.7109375" style="6" customWidth="1"/>
    <col min="3414" max="3414" width="8.5703125" style="6" bestFit="1" customWidth="1"/>
    <col min="3415" max="3415" width="6.5703125" style="6" customWidth="1"/>
    <col min="3416" max="3417" width="7.85546875" style="6" bestFit="1" customWidth="1"/>
    <col min="3418" max="3419" width="7.7109375" style="6" customWidth="1"/>
    <col min="3420" max="3420" width="8.140625" style="6" customWidth="1"/>
    <col min="3421" max="3421" width="7.85546875" style="6" bestFit="1" customWidth="1"/>
    <col min="3422" max="3422" width="8.5703125" style="6" bestFit="1" customWidth="1"/>
    <col min="3423" max="3423" width="7.85546875" style="6" bestFit="1" customWidth="1"/>
    <col min="3424" max="3424" width="8.5703125" style="6" bestFit="1" customWidth="1"/>
    <col min="3425" max="3425" width="7.85546875" style="6" bestFit="1" customWidth="1"/>
    <col min="3426" max="3426" width="8.5703125" style="6" bestFit="1" customWidth="1"/>
    <col min="3427" max="3427" width="8.42578125" style="6" bestFit="1" customWidth="1"/>
    <col min="3428" max="3428" width="10" style="6" bestFit="1" customWidth="1"/>
    <col min="3429" max="3668" width="11.42578125" style="6"/>
    <col min="3669" max="3669" width="13.7109375" style="6" customWidth="1"/>
    <col min="3670" max="3670" width="8.5703125" style="6" bestFit="1" customWidth="1"/>
    <col min="3671" max="3671" width="6.5703125" style="6" customWidth="1"/>
    <col min="3672" max="3673" width="7.85546875" style="6" bestFit="1" customWidth="1"/>
    <col min="3674" max="3675" width="7.7109375" style="6" customWidth="1"/>
    <col min="3676" max="3676" width="8.140625" style="6" customWidth="1"/>
    <col min="3677" max="3677" width="7.85546875" style="6" bestFit="1" customWidth="1"/>
    <col min="3678" max="3678" width="8.5703125" style="6" bestFit="1" customWidth="1"/>
    <col min="3679" max="3679" width="7.85546875" style="6" bestFit="1" customWidth="1"/>
    <col min="3680" max="3680" width="8.5703125" style="6" bestFit="1" customWidth="1"/>
    <col min="3681" max="3681" width="7.85546875" style="6" bestFit="1" customWidth="1"/>
    <col min="3682" max="3682" width="8.5703125" style="6" bestFit="1" customWidth="1"/>
    <col min="3683" max="3683" width="8.42578125" style="6" bestFit="1" customWidth="1"/>
    <col min="3684" max="3684" width="10" style="6" bestFit="1" customWidth="1"/>
    <col min="3685" max="3924" width="11.42578125" style="6"/>
    <col min="3925" max="3925" width="13.7109375" style="6" customWidth="1"/>
    <col min="3926" max="3926" width="8.5703125" style="6" bestFit="1" customWidth="1"/>
    <col min="3927" max="3927" width="6.5703125" style="6" customWidth="1"/>
    <col min="3928" max="3929" width="7.85546875" style="6" bestFit="1" customWidth="1"/>
    <col min="3930" max="3931" width="7.7109375" style="6" customWidth="1"/>
    <col min="3932" max="3932" width="8.140625" style="6" customWidth="1"/>
    <col min="3933" max="3933" width="7.85546875" style="6" bestFit="1" customWidth="1"/>
    <col min="3934" max="3934" width="8.5703125" style="6" bestFit="1" customWidth="1"/>
    <col min="3935" max="3935" width="7.85546875" style="6" bestFit="1" customWidth="1"/>
    <col min="3936" max="3936" width="8.5703125" style="6" bestFit="1" customWidth="1"/>
    <col min="3937" max="3937" width="7.85546875" style="6" bestFit="1" customWidth="1"/>
    <col min="3938" max="3938" width="8.5703125" style="6" bestFit="1" customWidth="1"/>
    <col min="3939" max="3939" width="8.42578125" style="6" bestFit="1" customWidth="1"/>
    <col min="3940" max="3940" width="10" style="6" bestFit="1" customWidth="1"/>
    <col min="3941" max="4180" width="11.42578125" style="6"/>
    <col min="4181" max="4181" width="13.7109375" style="6" customWidth="1"/>
    <col min="4182" max="4182" width="8.5703125" style="6" bestFit="1" customWidth="1"/>
    <col min="4183" max="4183" width="6.5703125" style="6" customWidth="1"/>
    <col min="4184" max="4185" width="7.85546875" style="6" bestFit="1" customWidth="1"/>
    <col min="4186" max="4187" width="7.7109375" style="6" customWidth="1"/>
    <col min="4188" max="4188" width="8.140625" style="6" customWidth="1"/>
    <col min="4189" max="4189" width="7.85546875" style="6" bestFit="1" customWidth="1"/>
    <col min="4190" max="4190" width="8.5703125" style="6" bestFit="1" customWidth="1"/>
    <col min="4191" max="4191" width="7.85546875" style="6" bestFit="1" customWidth="1"/>
    <col min="4192" max="4192" width="8.5703125" style="6" bestFit="1" customWidth="1"/>
    <col min="4193" max="4193" width="7.85546875" style="6" bestFit="1" customWidth="1"/>
    <col min="4194" max="4194" width="8.5703125" style="6" bestFit="1" customWidth="1"/>
    <col min="4195" max="4195" width="8.42578125" style="6" bestFit="1" customWidth="1"/>
    <col min="4196" max="4196" width="10" style="6" bestFit="1" customWidth="1"/>
    <col min="4197" max="4436" width="11.42578125" style="6"/>
    <col min="4437" max="4437" width="13.7109375" style="6" customWidth="1"/>
    <col min="4438" max="4438" width="8.5703125" style="6" bestFit="1" customWidth="1"/>
    <col min="4439" max="4439" width="6.5703125" style="6" customWidth="1"/>
    <col min="4440" max="4441" width="7.85546875" style="6" bestFit="1" customWidth="1"/>
    <col min="4442" max="4443" width="7.7109375" style="6" customWidth="1"/>
    <col min="4444" max="4444" width="8.140625" style="6" customWidth="1"/>
    <col min="4445" max="4445" width="7.85546875" style="6" bestFit="1" customWidth="1"/>
    <col min="4446" max="4446" width="8.5703125" style="6" bestFit="1" customWidth="1"/>
    <col min="4447" max="4447" width="7.85546875" style="6" bestFit="1" customWidth="1"/>
    <col min="4448" max="4448" width="8.5703125" style="6" bestFit="1" customWidth="1"/>
    <col min="4449" max="4449" width="7.85546875" style="6" bestFit="1" customWidth="1"/>
    <col min="4450" max="4450" width="8.5703125" style="6" bestFit="1" customWidth="1"/>
    <col min="4451" max="4451" width="8.42578125" style="6" bestFit="1" customWidth="1"/>
    <col min="4452" max="4452" width="10" style="6" bestFit="1" customWidth="1"/>
    <col min="4453" max="4692" width="11.42578125" style="6"/>
    <col min="4693" max="4693" width="13.7109375" style="6" customWidth="1"/>
    <col min="4694" max="4694" width="8.5703125" style="6" bestFit="1" customWidth="1"/>
    <col min="4695" max="4695" width="6.5703125" style="6" customWidth="1"/>
    <col min="4696" max="4697" width="7.85546875" style="6" bestFit="1" customWidth="1"/>
    <col min="4698" max="4699" width="7.7109375" style="6" customWidth="1"/>
    <col min="4700" max="4700" width="8.140625" style="6" customWidth="1"/>
    <col min="4701" max="4701" width="7.85546875" style="6" bestFit="1" customWidth="1"/>
    <col min="4702" max="4702" width="8.5703125" style="6" bestFit="1" customWidth="1"/>
    <col min="4703" max="4703" width="7.85546875" style="6" bestFit="1" customWidth="1"/>
    <col min="4704" max="4704" width="8.5703125" style="6" bestFit="1" customWidth="1"/>
    <col min="4705" max="4705" width="7.85546875" style="6" bestFit="1" customWidth="1"/>
    <col min="4706" max="4706" width="8.5703125" style="6" bestFit="1" customWidth="1"/>
    <col min="4707" max="4707" width="8.42578125" style="6" bestFit="1" customWidth="1"/>
    <col min="4708" max="4708" width="10" style="6" bestFit="1" customWidth="1"/>
    <col min="4709" max="4948" width="11.42578125" style="6"/>
    <col min="4949" max="4949" width="13.7109375" style="6" customWidth="1"/>
    <col min="4950" max="4950" width="8.5703125" style="6" bestFit="1" customWidth="1"/>
    <col min="4951" max="4951" width="6.5703125" style="6" customWidth="1"/>
    <col min="4952" max="4953" width="7.85546875" style="6" bestFit="1" customWidth="1"/>
    <col min="4954" max="4955" width="7.7109375" style="6" customWidth="1"/>
    <col min="4956" max="4956" width="8.140625" style="6" customWidth="1"/>
    <col min="4957" max="4957" width="7.85546875" style="6" bestFit="1" customWidth="1"/>
    <col min="4958" max="4958" width="8.5703125" style="6" bestFit="1" customWidth="1"/>
    <col min="4959" max="4959" width="7.85546875" style="6" bestFit="1" customWidth="1"/>
    <col min="4960" max="4960" width="8.5703125" style="6" bestFit="1" customWidth="1"/>
    <col min="4961" max="4961" width="7.85546875" style="6" bestFit="1" customWidth="1"/>
    <col min="4962" max="4962" width="8.5703125" style="6" bestFit="1" customWidth="1"/>
    <col min="4963" max="4963" width="8.42578125" style="6" bestFit="1" customWidth="1"/>
    <col min="4964" max="4964" width="10" style="6" bestFit="1" customWidth="1"/>
    <col min="4965" max="5204" width="11.42578125" style="6"/>
    <col min="5205" max="5205" width="13.7109375" style="6" customWidth="1"/>
    <col min="5206" max="5206" width="8.5703125" style="6" bestFit="1" customWidth="1"/>
    <col min="5207" max="5207" width="6.5703125" style="6" customWidth="1"/>
    <col min="5208" max="5209" width="7.85546875" style="6" bestFit="1" customWidth="1"/>
    <col min="5210" max="5211" width="7.7109375" style="6" customWidth="1"/>
    <col min="5212" max="5212" width="8.140625" style="6" customWidth="1"/>
    <col min="5213" max="5213" width="7.85546875" style="6" bestFit="1" customWidth="1"/>
    <col min="5214" max="5214" width="8.5703125" style="6" bestFit="1" customWidth="1"/>
    <col min="5215" max="5215" width="7.85546875" style="6" bestFit="1" customWidth="1"/>
    <col min="5216" max="5216" width="8.5703125" style="6" bestFit="1" customWidth="1"/>
    <col min="5217" max="5217" width="7.85546875" style="6" bestFit="1" customWidth="1"/>
    <col min="5218" max="5218" width="8.5703125" style="6" bestFit="1" customWidth="1"/>
    <col min="5219" max="5219" width="8.42578125" style="6" bestFit="1" customWidth="1"/>
    <col min="5220" max="5220" width="10" style="6" bestFit="1" customWidth="1"/>
    <col min="5221" max="5460" width="11.42578125" style="6"/>
    <col min="5461" max="5461" width="13.7109375" style="6" customWidth="1"/>
    <col min="5462" max="5462" width="8.5703125" style="6" bestFit="1" customWidth="1"/>
    <col min="5463" max="5463" width="6.5703125" style="6" customWidth="1"/>
    <col min="5464" max="5465" width="7.85546875" style="6" bestFit="1" customWidth="1"/>
    <col min="5466" max="5467" width="7.7109375" style="6" customWidth="1"/>
    <col min="5468" max="5468" width="8.140625" style="6" customWidth="1"/>
    <col min="5469" max="5469" width="7.85546875" style="6" bestFit="1" customWidth="1"/>
    <col min="5470" max="5470" width="8.5703125" style="6" bestFit="1" customWidth="1"/>
    <col min="5471" max="5471" width="7.85546875" style="6" bestFit="1" customWidth="1"/>
    <col min="5472" max="5472" width="8.5703125" style="6" bestFit="1" customWidth="1"/>
    <col min="5473" max="5473" width="7.85546875" style="6" bestFit="1" customWidth="1"/>
    <col min="5474" max="5474" width="8.5703125" style="6" bestFit="1" customWidth="1"/>
    <col min="5475" max="5475" width="8.42578125" style="6" bestFit="1" customWidth="1"/>
    <col min="5476" max="5476" width="10" style="6" bestFit="1" customWidth="1"/>
    <col min="5477" max="5716" width="11.42578125" style="6"/>
    <col min="5717" max="5717" width="13.7109375" style="6" customWidth="1"/>
    <col min="5718" max="5718" width="8.5703125" style="6" bestFit="1" customWidth="1"/>
    <col min="5719" max="5719" width="6.5703125" style="6" customWidth="1"/>
    <col min="5720" max="5721" width="7.85546875" style="6" bestFit="1" customWidth="1"/>
    <col min="5722" max="5723" width="7.7109375" style="6" customWidth="1"/>
    <col min="5724" max="5724" width="8.140625" style="6" customWidth="1"/>
    <col min="5725" max="5725" width="7.85546875" style="6" bestFit="1" customWidth="1"/>
    <col min="5726" max="5726" width="8.5703125" style="6" bestFit="1" customWidth="1"/>
    <col min="5727" max="5727" width="7.85546875" style="6" bestFit="1" customWidth="1"/>
    <col min="5728" max="5728" width="8.5703125" style="6" bestFit="1" customWidth="1"/>
    <col min="5729" max="5729" width="7.85546875" style="6" bestFit="1" customWidth="1"/>
    <col min="5730" max="5730" width="8.5703125" style="6" bestFit="1" customWidth="1"/>
    <col min="5731" max="5731" width="8.42578125" style="6" bestFit="1" customWidth="1"/>
    <col min="5732" max="5732" width="10" style="6" bestFit="1" customWidth="1"/>
    <col min="5733" max="5972" width="11.42578125" style="6"/>
    <col min="5973" max="5973" width="13.7109375" style="6" customWidth="1"/>
    <col min="5974" max="5974" width="8.5703125" style="6" bestFit="1" customWidth="1"/>
    <col min="5975" max="5975" width="6.5703125" style="6" customWidth="1"/>
    <col min="5976" max="5977" width="7.85546875" style="6" bestFit="1" customWidth="1"/>
    <col min="5978" max="5979" width="7.7109375" style="6" customWidth="1"/>
    <col min="5980" max="5980" width="8.140625" style="6" customWidth="1"/>
    <col min="5981" max="5981" width="7.85546875" style="6" bestFit="1" customWidth="1"/>
    <col min="5982" max="5982" width="8.5703125" style="6" bestFit="1" customWidth="1"/>
    <col min="5983" max="5983" width="7.85546875" style="6" bestFit="1" customWidth="1"/>
    <col min="5984" max="5984" width="8.5703125" style="6" bestFit="1" customWidth="1"/>
    <col min="5985" max="5985" width="7.85546875" style="6" bestFit="1" customWidth="1"/>
    <col min="5986" max="5986" width="8.5703125" style="6" bestFit="1" customWidth="1"/>
    <col min="5987" max="5987" width="8.42578125" style="6" bestFit="1" customWidth="1"/>
    <col min="5988" max="5988" width="10" style="6" bestFit="1" customWidth="1"/>
    <col min="5989" max="6228" width="11.42578125" style="6"/>
    <col min="6229" max="6229" width="13.7109375" style="6" customWidth="1"/>
    <col min="6230" max="6230" width="8.5703125" style="6" bestFit="1" customWidth="1"/>
    <col min="6231" max="6231" width="6.5703125" style="6" customWidth="1"/>
    <col min="6232" max="6233" width="7.85546875" style="6" bestFit="1" customWidth="1"/>
    <col min="6234" max="6235" width="7.7109375" style="6" customWidth="1"/>
    <col min="6236" max="6236" width="8.140625" style="6" customWidth="1"/>
    <col min="6237" max="6237" width="7.85546875" style="6" bestFit="1" customWidth="1"/>
    <col min="6238" max="6238" width="8.5703125" style="6" bestFit="1" customWidth="1"/>
    <col min="6239" max="6239" width="7.85546875" style="6" bestFit="1" customWidth="1"/>
    <col min="6240" max="6240" width="8.5703125" style="6" bestFit="1" customWidth="1"/>
    <col min="6241" max="6241" width="7.85546875" style="6" bestFit="1" customWidth="1"/>
    <col min="6242" max="6242" width="8.5703125" style="6" bestFit="1" customWidth="1"/>
    <col min="6243" max="6243" width="8.42578125" style="6" bestFit="1" customWidth="1"/>
    <col min="6244" max="6244" width="10" style="6" bestFit="1" customWidth="1"/>
    <col min="6245" max="6484" width="11.42578125" style="6"/>
    <col min="6485" max="6485" width="13.7109375" style="6" customWidth="1"/>
    <col min="6486" max="6486" width="8.5703125" style="6" bestFit="1" customWidth="1"/>
    <col min="6487" max="6487" width="6.5703125" style="6" customWidth="1"/>
    <col min="6488" max="6489" width="7.85546875" style="6" bestFit="1" customWidth="1"/>
    <col min="6490" max="6491" width="7.7109375" style="6" customWidth="1"/>
    <col min="6492" max="6492" width="8.140625" style="6" customWidth="1"/>
    <col min="6493" max="6493" width="7.85546875" style="6" bestFit="1" customWidth="1"/>
    <col min="6494" max="6494" width="8.5703125" style="6" bestFit="1" customWidth="1"/>
    <col min="6495" max="6495" width="7.85546875" style="6" bestFit="1" customWidth="1"/>
    <col min="6496" max="6496" width="8.5703125" style="6" bestFit="1" customWidth="1"/>
    <col min="6497" max="6497" width="7.85546875" style="6" bestFit="1" customWidth="1"/>
    <col min="6498" max="6498" width="8.5703125" style="6" bestFit="1" customWidth="1"/>
    <col min="6499" max="6499" width="8.42578125" style="6" bestFit="1" customWidth="1"/>
    <col min="6500" max="6500" width="10" style="6" bestFit="1" customWidth="1"/>
    <col min="6501" max="6740" width="11.42578125" style="6"/>
    <col min="6741" max="6741" width="13.7109375" style="6" customWidth="1"/>
    <col min="6742" max="6742" width="8.5703125" style="6" bestFit="1" customWidth="1"/>
    <col min="6743" max="6743" width="6.5703125" style="6" customWidth="1"/>
    <col min="6744" max="6745" width="7.85546875" style="6" bestFit="1" customWidth="1"/>
    <col min="6746" max="6747" width="7.7109375" style="6" customWidth="1"/>
    <col min="6748" max="6748" width="8.140625" style="6" customWidth="1"/>
    <col min="6749" max="6749" width="7.85546875" style="6" bestFit="1" customWidth="1"/>
    <col min="6750" max="6750" width="8.5703125" style="6" bestFit="1" customWidth="1"/>
    <col min="6751" max="6751" width="7.85546875" style="6" bestFit="1" customWidth="1"/>
    <col min="6752" max="6752" width="8.5703125" style="6" bestFit="1" customWidth="1"/>
    <col min="6753" max="6753" width="7.85546875" style="6" bestFit="1" customWidth="1"/>
    <col min="6754" max="6754" width="8.5703125" style="6" bestFit="1" customWidth="1"/>
    <col min="6755" max="6755" width="8.42578125" style="6" bestFit="1" customWidth="1"/>
    <col min="6756" max="6756" width="10" style="6" bestFit="1" customWidth="1"/>
    <col min="6757" max="6996" width="11.42578125" style="6"/>
    <col min="6997" max="6997" width="13.7109375" style="6" customWidth="1"/>
    <col min="6998" max="6998" width="8.5703125" style="6" bestFit="1" customWidth="1"/>
    <col min="6999" max="6999" width="6.5703125" style="6" customWidth="1"/>
    <col min="7000" max="7001" width="7.85546875" style="6" bestFit="1" customWidth="1"/>
    <col min="7002" max="7003" width="7.7109375" style="6" customWidth="1"/>
    <col min="7004" max="7004" width="8.140625" style="6" customWidth="1"/>
    <col min="7005" max="7005" width="7.85546875" style="6" bestFit="1" customWidth="1"/>
    <col min="7006" max="7006" width="8.5703125" style="6" bestFit="1" customWidth="1"/>
    <col min="7007" max="7007" width="7.85546875" style="6" bestFit="1" customWidth="1"/>
    <col min="7008" max="7008" width="8.5703125" style="6" bestFit="1" customWidth="1"/>
    <col min="7009" max="7009" width="7.85546875" style="6" bestFit="1" customWidth="1"/>
    <col min="7010" max="7010" width="8.5703125" style="6" bestFit="1" customWidth="1"/>
    <col min="7011" max="7011" width="8.42578125" style="6" bestFit="1" customWidth="1"/>
    <col min="7012" max="7012" width="10" style="6" bestFit="1" customWidth="1"/>
    <col min="7013" max="7252" width="11.42578125" style="6"/>
    <col min="7253" max="7253" width="13.7109375" style="6" customWidth="1"/>
    <col min="7254" max="7254" width="8.5703125" style="6" bestFit="1" customWidth="1"/>
    <col min="7255" max="7255" width="6.5703125" style="6" customWidth="1"/>
    <col min="7256" max="7257" width="7.85546875" style="6" bestFit="1" customWidth="1"/>
    <col min="7258" max="7259" width="7.7109375" style="6" customWidth="1"/>
    <col min="7260" max="7260" width="8.140625" style="6" customWidth="1"/>
    <col min="7261" max="7261" width="7.85546875" style="6" bestFit="1" customWidth="1"/>
    <col min="7262" max="7262" width="8.5703125" style="6" bestFit="1" customWidth="1"/>
    <col min="7263" max="7263" width="7.85546875" style="6" bestFit="1" customWidth="1"/>
    <col min="7264" max="7264" width="8.5703125" style="6" bestFit="1" customWidth="1"/>
    <col min="7265" max="7265" width="7.85546875" style="6" bestFit="1" customWidth="1"/>
    <col min="7266" max="7266" width="8.5703125" style="6" bestFit="1" customWidth="1"/>
    <col min="7267" max="7267" width="8.42578125" style="6" bestFit="1" customWidth="1"/>
    <col min="7268" max="7268" width="10" style="6" bestFit="1" customWidth="1"/>
    <col min="7269" max="7508" width="11.42578125" style="6"/>
    <col min="7509" max="7509" width="13.7109375" style="6" customWidth="1"/>
    <col min="7510" max="7510" width="8.5703125" style="6" bestFit="1" customWidth="1"/>
    <col min="7511" max="7511" width="6.5703125" style="6" customWidth="1"/>
    <col min="7512" max="7513" width="7.85546875" style="6" bestFit="1" customWidth="1"/>
    <col min="7514" max="7515" width="7.7109375" style="6" customWidth="1"/>
    <col min="7516" max="7516" width="8.140625" style="6" customWidth="1"/>
    <col min="7517" max="7517" width="7.85546875" style="6" bestFit="1" customWidth="1"/>
    <col min="7518" max="7518" width="8.5703125" style="6" bestFit="1" customWidth="1"/>
    <col min="7519" max="7519" width="7.85546875" style="6" bestFit="1" customWidth="1"/>
    <col min="7520" max="7520" width="8.5703125" style="6" bestFit="1" customWidth="1"/>
    <col min="7521" max="7521" width="7.85546875" style="6" bestFit="1" customWidth="1"/>
    <col min="7522" max="7522" width="8.5703125" style="6" bestFit="1" customWidth="1"/>
    <col min="7523" max="7523" width="8.42578125" style="6" bestFit="1" customWidth="1"/>
    <col min="7524" max="7524" width="10" style="6" bestFit="1" customWidth="1"/>
    <col min="7525" max="7764" width="11.42578125" style="6"/>
    <col min="7765" max="7765" width="13.7109375" style="6" customWidth="1"/>
    <col min="7766" max="7766" width="8.5703125" style="6" bestFit="1" customWidth="1"/>
    <col min="7767" max="7767" width="6.5703125" style="6" customWidth="1"/>
    <col min="7768" max="7769" width="7.85546875" style="6" bestFit="1" customWidth="1"/>
    <col min="7770" max="7771" width="7.7109375" style="6" customWidth="1"/>
    <col min="7772" max="7772" width="8.140625" style="6" customWidth="1"/>
    <col min="7773" max="7773" width="7.85546875" style="6" bestFit="1" customWidth="1"/>
    <col min="7774" max="7774" width="8.5703125" style="6" bestFit="1" customWidth="1"/>
    <col min="7775" max="7775" width="7.85546875" style="6" bestFit="1" customWidth="1"/>
    <col min="7776" max="7776" width="8.5703125" style="6" bestFit="1" customWidth="1"/>
    <col min="7777" max="7777" width="7.85546875" style="6" bestFit="1" customWidth="1"/>
    <col min="7778" max="7778" width="8.5703125" style="6" bestFit="1" customWidth="1"/>
    <col min="7779" max="7779" width="8.42578125" style="6" bestFit="1" customWidth="1"/>
    <col min="7780" max="7780" width="10" style="6" bestFit="1" customWidth="1"/>
    <col min="7781" max="8020" width="11.42578125" style="6"/>
    <col min="8021" max="8021" width="13.7109375" style="6" customWidth="1"/>
    <col min="8022" max="8022" width="8.5703125" style="6" bestFit="1" customWidth="1"/>
    <col min="8023" max="8023" width="6.5703125" style="6" customWidth="1"/>
    <col min="8024" max="8025" width="7.85546875" style="6" bestFit="1" customWidth="1"/>
    <col min="8026" max="8027" width="7.7109375" style="6" customWidth="1"/>
    <col min="8028" max="8028" width="8.140625" style="6" customWidth="1"/>
    <col min="8029" max="8029" width="7.85546875" style="6" bestFit="1" customWidth="1"/>
    <col min="8030" max="8030" width="8.5703125" style="6" bestFit="1" customWidth="1"/>
    <col min="8031" max="8031" width="7.85546875" style="6" bestFit="1" customWidth="1"/>
    <col min="8032" max="8032" width="8.5703125" style="6" bestFit="1" customWidth="1"/>
    <col min="8033" max="8033" width="7.85546875" style="6" bestFit="1" customWidth="1"/>
    <col min="8034" max="8034" width="8.5703125" style="6" bestFit="1" customWidth="1"/>
    <col min="8035" max="8035" width="8.42578125" style="6" bestFit="1" customWidth="1"/>
    <col min="8036" max="8036" width="10" style="6" bestFit="1" customWidth="1"/>
    <col min="8037" max="8276" width="11.42578125" style="6"/>
    <col min="8277" max="8277" width="13.7109375" style="6" customWidth="1"/>
    <col min="8278" max="8278" width="8.5703125" style="6" bestFit="1" customWidth="1"/>
    <col min="8279" max="8279" width="6.5703125" style="6" customWidth="1"/>
    <col min="8280" max="8281" width="7.85546875" style="6" bestFit="1" customWidth="1"/>
    <col min="8282" max="8283" width="7.7109375" style="6" customWidth="1"/>
    <col min="8284" max="8284" width="8.140625" style="6" customWidth="1"/>
    <col min="8285" max="8285" width="7.85546875" style="6" bestFit="1" customWidth="1"/>
    <col min="8286" max="8286" width="8.5703125" style="6" bestFit="1" customWidth="1"/>
    <col min="8287" max="8287" width="7.85546875" style="6" bestFit="1" customWidth="1"/>
    <col min="8288" max="8288" width="8.5703125" style="6" bestFit="1" customWidth="1"/>
    <col min="8289" max="8289" width="7.85546875" style="6" bestFit="1" customWidth="1"/>
    <col min="8290" max="8290" width="8.5703125" style="6" bestFit="1" customWidth="1"/>
    <col min="8291" max="8291" width="8.42578125" style="6" bestFit="1" customWidth="1"/>
    <col min="8292" max="8292" width="10" style="6" bestFit="1" customWidth="1"/>
    <col min="8293" max="8532" width="11.42578125" style="6"/>
    <col min="8533" max="8533" width="13.7109375" style="6" customWidth="1"/>
    <col min="8534" max="8534" width="8.5703125" style="6" bestFit="1" customWidth="1"/>
    <col min="8535" max="8535" width="6.5703125" style="6" customWidth="1"/>
    <col min="8536" max="8537" width="7.85546875" style="6" bestFit="1" customWidth="1"/>
    <col min="8538" max="8539" width="7.7109375" style="6" customWidth="1"/>
    <col min="8540" max="8540" width="8.140625" style="6" customWidth="1"/>
    <col min="8541" max="8541" width="7.85546875" style="6" bestFit="1" customWidth="1"/>
    <col min="8542" max="8542" width="8.5703125" style="6" bestFit="1" customWidth="1"/>
    <col min="8543" max="8543" width="7.85546875" style="6" bestFit="1" customWidth="1"/>
    <col min="8544" max="8544" width="8.5703125" style="6" bestFit="1" customWidth="1"/>
    <col min="8545" max="8545" width="7.85546875" style="6" bestFit="1" customWidth="1"/>
    <col min="8546" max="8546" width="8.5703125" style="6" bestFit="1" customWidth="1"/>
    <col min="8547" max="8547" width="8.42578125" style="6" bestFit="1" customWidth="1"/>
    <col min="8548" max="8548" width="10" style="6" bestFit="1" customWidth="1"/>
    <col min="8549" max="8788" width="11.42578125" style="6"/>
    <col min="8789" max="8789" width="13.7109375" style="6" customWidth="1"/>
    <col min="8790" max="8790" width="8.5703125" style="6" bestFit="1" customWidth="1"/>
    <col min="8791" max="8791" width="6.5703125" style="6" customWidth="1"/>
    <col min="8792" max="8793" width="7.85546875" style="6" bestFit="1" customWidth="1"/>
    <col min="8794" max="8795" width="7.7109375" style="6" customWidth="1"/>
    <col min="8796" max="8796" width="8.140625" style="6" customWidth="1"/>
    <col min="8797" max="8797" width="7.85546875" style="6" bestFit="1" customWidth="1"/>
    <col min="8798" max="8798" width="8.5703125" style="6" bestFit="1" customWidth="1"/>
    <col min="8799" max="8799" width="7.85546875" style="6" bestFit="1" customWidth="1"/>
    <col min="8800" max="8800" width="8.5703125" style="6" bestFit="1" customWidth="1"/>
    <col min="8801" max="8801" width="7.85546875" style="6" bestFit="1" customWidth="1"/>
    <col min="8802" max="8802" width="8.5703125" style="6" bestFit="1" customWidth="1"/>
    <col min="8803" max="8803" width="8.42578125" style="6" bestFit="1" customWidth="1"/>
    <col min="8804" max="8804" width="10" style="6" bestFit="1" customWidth="1"/>
    <col min="8805" max="9044" width="11.42578125" style="6"/>
    <col min="9045" max="9045" width="13.7109375" style="6" customWidth="1"/>
    <col min="9046" max="9046" width="8.5703125" style="6" bestFit="1" customWidth="1"/>
    <col min="9047" max="9047" width="6.5703125" style="6" customWidth="1"/>
    <col min="9048" max="9049" width="7.85546875" style="6" bestFit="1" customWidth="1"/>
    <col min="9050" max="9051" width="7.7109375" style="6" customWidth="1"/>
    <col min="9052" max="9052" width="8.140625" style="6" customWidth="1"/>
    <col min="9053" max="9053" width="7.85546875" style="6" bestFit="1" customWidth="1"/>
    <col min="9054" max="9054" width="8.5703125" style="6" bestFit="1" customWidth="1"/>
    <col min="9055" max="9055" width="7.85546875" style="6" bestFit="1" customWidth="1"/>
    <col min="9056" max="9056" width="8.5703125" style="6" bestFit="1" customWidth="1"/>
    <col min="9057" max="9057" width="7.85546875" style="6" bestFit="1" customWidth="1"/>
    <col min="9058" max="9058" width="8.5703125" style="6" bestFit="1" customWidth="1"/>
    <col min="9059" max="9059" width="8.42578125" style="6" bestFit="1" customWidth="1"/>
    <col min="9060" max="9060" width="10" style="6" bestFit="1" customWidth="1"/>
    <col min="9061" max="9300" width="11.42578125" style="6"/>
    <col min="9301" max="9301" width="13.7109375" style="6" customWidth="1"/>
    <col min="9302" max="9302" width="8.5703125" style="6" bestFit="1" customWidth="1"/>
    <col min="9303" max="9303" width="6.5703125" style="6" customWidth="1"/>
    <col min="9304" max="9305" width="7.85546875" style="6" bestFit="1" customWidth="1"/>
    <col min="9306" max="9307" width="7.7109375" style="6" customWidth="1"/>
    <col min="9308" max="9308" width="8.140625" style="6" customWidth="1"/>
    <col min="9309" max="9309" width="7.85546875" style="6" bestFit="1" customWidth="1"/>
    <col min="9310" max="9310" width="8.5703125" style="6" bestFit="1" customWidth="1"/>
    <col min="9311" max="9311" width="7.85546875" style="6" bestFit="1" customWidth="1"/>
    <col min="9312" max="9312" width="8.5703125" style="6" bestFit="1" customWidth="1"/>
    <col min="9313" max="9313" width="7.85546875" style="6" bestFit="1" customWidth="1"/>
    <col min="9314" max="9314" width="8.5703125" style="6" bestFit="1" customWidth="1"/>
    <col min="9315" max="9315" width="8.42578125" style="6" bestFit="1" customWidth="1"/>
    <col min="9316" max="9316" width="10" style="6" bestFit="1" customWidth="1"/>
    <col min="9317" max="9556" width="11.42578125" style="6"/>
    <col min="9557" max="9557" width="13.7109375" style="6" customWidth="1"/>
    <col min="9558" max="9558" width="8.5703125" style="6" bestFit="1" customWidth="1"/>
    <col min="9559" max="9559" width="6.5703125" style="6" customWidth="1"/>
    <col min="9560" max="9561" width="7.85546875" style="6" bestFit="1" customWidth="1"/>
    <col min="9562" max="9563" width="7.7109375" style="6" customWidth="1"/>
    <col min="9564" max="9564" width="8.140625" style="6" customWidth="1"/>
    <col min="9565" max="9565" width="7.85546875" style="6" bestFit="1" customWidth="1"/>
    <col min="9566" max="9566" width="8.5703125" style="6" bestFit="1" customWidth="1"/>
    <col min="9567" max="9567" width="7.85546875" style="6" bestFit="1" customWidth="1"/>
    <col min="9568" max="9568" width="8.5703125" style="6" bestFit="1" customWidth="1"/>
    <col min="9569" max="9569" width="7.85546875" style="6" bestFit="1" customWidth="1"/>
    <col min="9570" max="9570" width="8.5703125" style="6" bestFit="1" customWidth="1"/>
    <col min="9571" max="9571" width="8.42578125" style="6" bestFit="1" customWidth="1"/>
    <col min="9572" max="9572" width="10" style="6" bestFit="1" customWidth="1"/>
    <col min="9573" max="9812" width="11.42578125" style="6"/>
    <col min="9813" max="9813" width="13.7109375" style="6" customWidth="1"/>
    <col min="9814" max="9814" width="8.5703125" style="6" bestFit="1" customWidth="1"/>
    <col min="9815" max="9815" width="6.5703125" style="6" customWidth="1"/>
    <col min="9816" max="9817" width="7.85546875" style="6" bestFit="1" customWidth="1"/>
    <col min="9818" max="9819" width="7.7109375" style="6" customWidth="1"/>
    <col min="9820" max="9820" width="8.140625" style="6" customWidth="1"/>
    <col min="9821" max="9821" width="7.85546875" style="6" bestFit="1" customWidth="1"/>
    <col min="9822" max="9822" width="8.5703125" style="6" bestFit="1" customWidth="1"/>
    <col min="9823" max="9823" width="7.85546875" style="6" bestFit="1" customWidth="1"/>
    <col min="9824" max="9824" width="8.5703125" style="6" bestFit="1" customWidth="1"/>
    <col min="9825" max="9825" width="7.85546875" style="6" bestFit="1" customWidth="1"/>
    <col min="9826" max="9826" width="8.5703125" style="6" bestFit="1" customWidth="1"/>
    <col min="9827" max="9827" width="8.42578125" style="6" bestFit="1" customWidth="1"/>
    <col min="9828" max="9828" width="10" style="6" bestFit="1" customWidth="1"/>
    <col min="9829" max="10068" width="11.42578125" style="6"/>
    <col min="10069" max="10069" width="13.7109375" style="6" customWidth="1"/>
    <col min="10070" max="10070" width="8.5703125" style="6" bestFit="1" customWidth="1"/>
    <col min="10071" max="10071" width="6.5703125" style="6" customWidth="1"/>
    <col min="10072" max="10073" width="7.85546875" style="6" bestFit="1" customWidth="1"/>
    <col min="10074" max="10075" width="7.7109375" style="6" customWidth="1"/>
    <col min="10076" max="10076" width="8.140625" style="6" customWidth="1"/>
    <col min="10077" max="10077" width="7.85546875" style="6" bestFit="1" customWidth="1"/>
    <col min="10078" max="10078" width="8.5703125" style="6" bestFit="1" customWidth="1"/>
    <col min="10079" max="10079" width="7.85546875" style="6" bestFit="1" customWidth="1"/>
    <col min="10080" max="10080" width="8.5703125" style="6" bestFit="1" customWidth="1"/>
    <col min="10081" max="10081" width="7.85546875" style="6" bestFit="1" customWidth="1"/>
    <col min="10082" max="10082" width="8.5703125" style="6" bestFit="1" customWidth="1"/>
    <col min="10083" max="10083" width="8.42578125" style="6" bestFit="1" customWidth="1"/>
    <col min="10084" max="10084" width="10" style="6" bestFit="1" customWidth="1"/>
    <col min="10085" max="10324" width="11.42578125" style="6"/>
    <col min="10325" max="10325" width="13.7109375" style="6" customWidth="1"/>
    <col min="10326" max="10326" width="8.5703125" style="6" bestFit="1" customWidth="1"/>
    <col min="10327" max="10327" width="6.5703125" style="6" customWidth="1"/>
    <col min="10328" max="10329" width="7.85546875" style="6" bestFit="1" customWidth="1"/>
    <col min="10330" max="10331" width="7.7109375" style="6" customWidth="1"/>
    <col min="10332" max="10332" width="8.140625" style="6" customWidth="1"/>
    <col min="10333" max="10333" width="7.85546875" style="6" bestFit="1" customWidth="1"/>
    <col min="10334" max="10334" width="8.5703125" style="6" bestFit="1" customWidth="1"/>
    <col min="10335" max="10335" width="7.85546875" style="6" bestFit="1" customWidth="1"/>
    <col min="10336" max="10336" width="8.5703125" style="6" bestFit="1" customWidth="1"/>
    <col min="10337" max="10337" width="7.85546875" style="6" bestFit="1" customWidth="1"/>
    <col min="10338" max="10338" width="8.5703125" style="6" bestFit="1" customWidth="1"/>
    <col min="10339" max="10339" width="8.42578125" style="6" bestFit="1" customWidth="1"/>
    <col min="10340" max="10340" width="10" style="6" bestFit="1" customWidth="1"/>
    <col min="10341" max="10580" width="11.42578125" style="6"/>
    <col min="10581" max="10581" width="13.7109375" style="6" customWidth="1"/>
    <col min="10582" max="10582" width="8.5703125" style="6" bestFit="1" customWidth="1"/>
    <col min="10583" max="10583" width="6.5703125" style="6" customWidth="1"/>
    <col min="10584" max="10585" width="7.85546875" style="6" bestFit="1" customWidth="1"/>
    <col min="10586" max="10587" width="7.7109375" style="6" customWidth="1"/>
    <col min="10588" max="10588" width="8.140625" style="6" customWidth="1"/>
    <col min="10589" max="10589" width="7.85546875" style="6" bestFit="1" customWidth="1"/>
    <col min="10590" max="10590" width="8.5703125" style="6" bestFit="1" customWidth="1"/>
    <col min="10591" max="10591" width="7.85546875" style="6" bestFit="1" customWidth="1"/>
    <col min="10592" max="10592" width="8.5703125" style="6" bestFit="1" customWidth="1"/>
    <col min="10593" max="10593" width="7.85546875" style="6" bestFit="1" customWidth="1"/>
    <col min="10594" max="10594" width="8.5703125" style="6" bestFit="1" customWidth="1"/>
    <col min="10595" max="10595" width="8.42578125" style="6" bestFit="1" customWidth="1"/>
    <col min="10596" max="10596" width="10" style="6" bestFit="1" customWidth="1"/>
    <col min="10597" max="10836" width="11.42578125" style="6"/>
    <col min="10837" max="10837" width="13.7109375" style="6" customWidth="1"/>
    <col min="10838" max="10838" width="8.5703125" style="6" bestFit="1" customWidth="1"/>
    <col min="10839" max="10839" width="6.5703125" style="6" customWidth="1"/>
    <col min="10840" max="10841" width="7.85546875" style="6" bestFit="1" customWidth="1"/>
    <col min="10842" max="10843" width="7.7109375" style="6" customWidth="1"/>
    <col min="10844" max="10844" width="8.140625" style="6" customWidth="1"/>
    <col min="10845" max="10845" width="7.85546875" style="6" bestFit="1" customWidth="1"/>
    <col min="10846" max="10846" width="8.5703125" style="6" bestFit="1" customWidth="1"/>
    <col min="10847" max="10847" width="7.85546875" style="6" bestFit="1" customWidth="1"/>
    <col min="10848" max="10848" width="8.5703125" style="6" bestFit="1" customWidth="1"/>
    <col min="10849" max="10849" width="7.85546875" style="6" bestFit="1" customWidth="1"/>
    <col min="10850" max="10850" width="8.5703125" style="6" bestFit="1" customWidth="1"/>
    <col min="10851" max="10851" width="8.42578125" style="6" bestFit="1" customWidth="1"/>
    <col min="10852" max="10852" width="10" style="6" bestFit="1" customWidth="1"/>
    <col min="10853" max="11092" width="11.42578125" style="6"/>
    <col min="11093" max="11093" width="13.7109375" style="6" customWidth="1"/>
    <col min="11094" max="11094" width="8.5703125" style="6" bestFit="1" customWidth="1"/>
    <col min="11095" max="11095" width="6.5703125" style="6" customWidth="1"/>
    <col min="11096" max="11097" width="7.85546875" style="6" bestFit="1" customWidth="1"/>
    <col min="11098" max="11099" width="7.7109375" style="6" customWidth="1"/>
    <col min="11100" max="11100" width="8.140625" style="6" customWidth="1"/>
    <col min="11101" max="11101" width="7.85546875" style="6" bestFit="1" customWidth="1"/>
    <col min="11102" max="11102" width="8.5703125" style="6" bestFit="1" customWidth="1"/>
    <col min="11103" max="11103" width="7.85546875" style="6" bestFit="1" customWidth="1"/>
    <col min="11104" max="11104" width="8.5703125" style="6" bestFit="1" customWidth="1"/>
    <col min="11105" max="11105" width="7.85546875" style="6" bestFit="1" customWidth="1"/>
    <col min="11106" max="11106" width="8.5703125" style="6" bestFit="1" customWidth="1"/>
    <col min="11107" max="11107" width="8.42578125" style="6" bestFit="1" customWidth="1"/>
    <col min="11108" max="11108" width="10" style="6" bestFit="1" customWidth="1"/>
    <col min="11109" max="11348" width="11.42578125" style="6"/>
    <col min="11349" max="11349" width="13.7109375" style="6" customWidth="1"/>
    <col min="11350" max="11350" width="8.5703125" style="6" bestFit="1" customWidth="1"/>
    <col min="11351" max="11351" width="6.5703125" style="6" customWidth="1"/>
    <col min="11352" max="11353" width="7.85546875" style="6" bestFit="1" customWidth="1"/>
    <col min="11354" max="11355" width="7.7109375" style="6" customWidth="1"/>
    <col min="11356" max="11356" width="8.140625" style="6" customWidth="1"/>
    <col min="11357" max="11357" width="7.85546875" style="6" bestFit="1" customWidth="1"/>
    <col min="11358" max="11358" width="8.5703125" style="6" bestFit="1" customWidth="1"/>
    <col min="11359" max="11359" width="7.85546875" style="6" bestFit="1" customWidth="1"/>
    <col min="11360" max="11360" width="8.5703125" style="6" bestFit="1" customWidth="1"/>
    <col min="11361" max="11361" width="7.85546875" style="6" bestFit="1" customWidth="1"/>
    <col min="11362" max="11362" width="8.5703125" style="6" bestFit="1" customWidth="1"/>
    <col min="11363" max="11363" width="8.42578125" style="6" bestFit="1" customWidth="1"/>
    <col min="11364" max="11364" width="10" style="6" bestFit="1" customWidth="1"/>
    <col min="11365" max="11604" width="11.42578125" style="6"/>
    <col min="11605" max="11605" width="13.7109375" style="6" customWidth="1"/>
    <col min="11606" max="11606" width="8.5703125" style="6" bestFit="1" customWidth="1"/>
    <col min="11607" max="11607" width="6.5703125" style="6" customWidth="1"/>
    <col min="11608" max="11609" width="7.85546875" style="6" bestFit="1" customWidth="1"/>
    <col min="11610" max="11611" width="7.7109375" style="6" customWidth="1"/>
    <col min="11612" max="11612" width="8.140625" style="6" customWidth="1"/>
    <col min="11613" max="11613" width="7.85546875" style="6" bestFit="1" customWidth="1"/>
    <col min="11614" max="11614" width="8.5703125" style="6" bestFit="1" customWidth="1"/>
    <col min="11615" max="11615" width="7.85546875" style="6" bestFit="1" customWidth="1"/>
    <col min="11616" max="11616" width="8.5703125" style="6" bestFit="1" customWidth="1"/>
    <col min="11617" max="11617" width="7.85546875" style="6" bestFit="1" customWidth="1"/>
    <col min="11618" max="11618" width="8.5703125" style="6" bestFit="1" customWidth="1"/>
    <col min="11619" max="11619" width="8.42578125" style="6" bestFit="1" customWidth="1"/>
    <col min="11620" max="11620" width="10" style="6" bestFit="1" customWidth="1"/>
    <col min="11621" max="11860" width="11.42578125" style="6"/>
    <col min="11861" max="11861" width="13.7109375" style="6" customWidth="1"/>
    <col min="11862" max="11862" width="8.5703125" style="6" bestFit="1" customWidth="1"/>
    <col min="11863" max="11863" width="6.5703125" style="6" customWidth="1"/>
    <col min="11864" max="11865" width="7.85546875" style="6" bestFit="1" customWidth="1"/>
    <col min="11866" max="11867" width="7.7109375" style="6" customWidth="1"/>
    <col min="11868" max="11868" width="8.140625" style="6" customWidth="1"/>
    <col min="11869" max="11869" width="7.85546875" style="6" bestFit="1" customWidth="1"/>
    <col min="11870" max="11870" width="8.5703125" style="6" bestFit="1" customWidth="1"/>
    <col min="11871" max="11871" width="7.85546875" style="6" bestFit="1" customWidth="1"/>
    <col min="11872" max="11872" width="8.5703125" style="6" bestFit="1" customWidth="1"/>
    <col min="11873" max="11873" width="7.85546875" style="6" bestFit="1" customWidth="1"/>
    <col min="11874" max="11874" width="8.5703125" style="6" bestFit="1" customWidth="1"/>
    <col min="11875" max="11875" width="8.42578125" style="6" bestFit="1" customWidth="1"/>
    <col min="11876" max="11876" width="10" style="6" bestFit="1" customWidth="1"/>
    <col min="11877" max="12116" width="11.42578125" style="6"/>
    <col min="12117" max="12117" width="13.7109375" style="6" customWidth="1"/>
    <col min="12118" max="12118" width="8.5703125" style="6" bestFit="1" customWidth="1"/>
    <col min="12119" max="12119" width="6.5703125" style="6" customWidth="1"/>
    <col min="12120" max="12121" width="7.85546875" style="6" bestFit="1" customWidth="1"/>
    <col min="12122" max="12123" width="7.7109375" style="6" customWidth="1"/>
    <col min="12124" max="12124" width="8.140625" style="6" customWidth="1"/>
    <col min="12125" max="12125" width="7.85546875" style="6" bestFit="1" customWidth="1"/>
    <col min="12126" max="12126" width="8.5703125" style="6" bestFit="1" customWidth="1"/>
    <col min="12127" max="12127" width="7.85546875" style="6" bestFit="1" customWidth="1"/>
    <col min="12128" max="12128" width="8.5703125" style="6" bestFit="1" customWidth="1"/>
    <col min="12129" max="12129" width="7.85546875" style="6" bestFit="1" customWidth="1"/>
    <col min="12130" max="12130" width="8.5703125" style="6" bestFit="1" customWidth="1"/>
    <col min="12131" max="12131" width="8.42578125" style="6" bestFit="1" customWidth="1"/>
    <col min="12132" max="12132" width="10" style="6" bestFit="1" customWidth="1"/>
    <col min="12133" max="12372" width="11.42578125" style="6"/>
    <col min="12373" max="12373" width="13.7109375" style="6" customWidth="1"/>
    <col min="12374" max="12374" width="8.5703125" style="6" bestFit="1" customWidth="1"/>
    <col min="12375" max="12375" width="6.5703125" style="6" customWidth="1"/>
    <col min="12376" max="12377" width="7.85546875" style="6" bestFit="1" customWidth="1"/>
    <col min="12378" max="12379" width="7.7109375" style="6" customWidth="1"/>
    <col min="12380" max="12380" width="8.140625" style="6" customWidth="1"/>
    <col min="12381" max="12381" width="7.85546875" style="6" bestFit="1" customWidth="1"/>
    <col min="12382" max="12382" width="8.5703125" style="6" bestFit="1" customWidth="1"/>
    <col min="12383" max="12383" width="7.85546875" style="6" bestFit="1" customWidth="1"/>
    <col min="12384" max="12384" width="8.5703125" style="6" bestFit="1" customWidth="1"/>
    <col min="12385" max="12385" width="7.85546875" style="6" bestFit="1" customWidth="1"/>
    <col min="12386" max="12386" width="8.5703125" style="6" bestFit="1" customWidth="1"/>
    <col min="12387" max="12387" width="8.42578125" style="6" bestFit="1" customWidth="1"/>
    <col min="12388" max="12388" width="10" style="6" bestFit="1" customWidth="1"/>
    <col min="12389" max="16384" width="11.42578125" style="6"/>
  </cols>
  <sheetData>
    <row r="1" spans="1:47" s="2" customFormat="1" ht="27.6" customHeight="1" x14ac:dyDescent="0.25">
      <c r="A1" s="281" t="s">
        <v>167</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c r="AK1" s="281"/>
      <c r="AL1" s="281"/>
      <c r="AM1" s="281"/>
      <c r="AN1" s="281"/>
      <c r="AO1" s="281"/>
      <c r="AP1" s="281"/>
      <c r="AQ1" s="281"/>
      <c r="AR1" s="92"/>
    </row>
    <row r="2" spans="1:47" s="4" customFormat="1" ht="15" x14ac:dyDescent="0.25">
      <c r="A2" s="106"/>
      <c r="B2" s="238">
        <v>1978</v>
      </c>
      <c r="C2" s="204">
        <v>1979</v>
      </c>
      <c r="D2" s="238">
        <v>1980</v>
      </c>
      <c r="E2" s="204">
        <v>1981</v>
      </c>
      <c r="F2" s="238">
        <v>1982</v>
      </c>
      <c r="G2" s="204">
        <v>1983</v>
      </c>
      <c r="H2" s="238">
        <v>1984</v>
      </c>
      <c r="I2" s="204">
        <v>1985</v>
      </c>
      <c r="J2" s="238">
        <v>1986</v>
      </c>
      <c r="K2" s="204">
        <v>1987</v>
      </c>
      <c r="L2" s="238">
        <v>1988</v>
      </c>
      <c r="M2" s="204">
        <v>1989</v>
      </c>
      <c r="N2" s="238">
        <v>1990</v>
      </c>
      <c r="O2" s="204">
        <v>1991</v>
      </c>
      <c r="P2" s="238">
        <v>1992</v>
      </c>
      <c r="Q2" s="204">
        <v>1993</v>
      </c>
      <c r="R2" s="238">
        <v>1994</v>
      </c>
      <c r="S2" s="204">
        <v>1995</v>
      </c>
      <c r="T2" s="238">
        <v>1996</v>
      </c>
      <c r="U2" s="204">
        <v>1997</v>
      </c>
      <c r="V2" s="238">
        <v>1998</v>
      </c>
      <c r="W2" s="204">
        <v>1999</v>
      </c>
      <c r="X2" s="238">
        <v>2000</v>
      </c>
      <c r="Y2" s="204">
        <v>2001</v>
      </c>
      <c r="Z2" s="238">
        <v>2002</v>
      </c>
      <c r="AA2" s="204">
        <v>2003</v>
      </c>
      <c r="AB2" s="238">
        <v>2004</v>
      </c>
      <c r="AC2" s="204">
        <v>2005</v>
      </c>
      <c r="AD2" s="238">
        <v>2006</v>
      </c>
      <c r="AE2" s="204">
        <v>2007</v>
      </c>
      <c r="AF2" s="238">
        <v>2008</v>
      </c>
      <c r="AG2" s="204">
        <v>2009</v>
      </c>
      <c r="AH2" s="238">
        <v>2010</v>
      </c>
      <c r="AI2" s="204">
        <v>2011</v>
      </c>
      <c r="AJ2" s="238">
        <v>2012</v>
      </c>
      <c r="AK2" s="204">
        <v>2013</v>
      </c>
      <c r="AL2" s="238">
        <v>2014</v>
      </c>
      <c r="AM2" s="204">
        <v>2015</v>
      </c>
      <c r="AN2" s="238">
        <v>2016</v>
      </c>
      <c r="AO2" s="204">
        <v>2017</v>
      </c>
      <c r="AP2" s="238">
        <v>2018</v>
      </c>
      <c r="AQ2" s="204">
        <v>2019</v>
      </c>
      <c r="AR2" s="238">
        <v>2020</v>
      </c>
      <c r="AS2" s="205">
        <v>2021</v>
      </c>
    </row>
    <row r="3" spans="1:47" s="62" customFormat="1" x14ac:dyDescent="0.25">
      <c r="A3" s="233" t="s">
        <v>126</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5"/>
    </row>
    <row r="4" spans="1:47" s="4" customFormat="1" ht="15" customHeight="1" x14ac:dyDescent="0.25">
      <c r="A4" s="212" t="s">
        <v>85</v>
      </c>
      <c r="B4" s="206">
        <v>27.917000000000002</v>
      </c>
      <c r="C4" s="200">
        <v>31.132000000000001</v>
      </c>
      <c r="D4" s="239">
        <v>35.973999999999997</v>
      </c>
      <c r="E4" s="200">
        <v>41.29</v>
      </c>
      <c r="F4" s="239">
        <v>48.363</v>
      </c>
      <c r="G4" s="200">
        <v>53.271000000000001</v>
      </c>
      <c r="H4" s="239">
        <v>57.869</v>
      </c>
      <c r="I4" s="200">
        <v>61.783000000000001</v>
      </c>
      <c r="J4" s="239">
        <v>64.456999999999994</v>
      </c>
      <c r="K4" s="200">
        <v>65.180000000000007</v>
      </c>
      <c r="L4" s="239">
        <v>67.307000000000002</v>
      </c>
      <c r="M4" s="200">
        <v>70.281999999999996</v>
      </c>
      <c r="N4" s="239">
        <v>73.843000000000004</v>
      </c>
      <c r="O4" s="200">
        <v>77.378</v>
      </c>
      <c r="P4" s="239">
        <v>81.822999999999993</v>
      </c>
      <c r="Q4" s="200">
        <v>86.346000000000004</v>
      </c>
      <c r="R4" s="239">
        <v>89.325999999999993</v>
      </c>
      <c r="S4" s="200">
        <v>92.638999999999996</v>
      </c>
      <c r="T4" s="239">
        <v>96.626000000000005</v>
      </c>
      <c r="U4" s="200">
        <v>99.054000000000002</v>
      </c>
      <c r="V4" s="239">
        <v>101.407</v>
      </c>
      <c r="W4" s="200">
        <v>104.011</v>
      </c>
      <c r="X4" s="239">
        <v>107.02200000000001</v>
      </c>
      <c r="Y4" s="200">
        <v>110.184</v>
      </c>
      <c r="Z4" s="239">
        <v>114.637</v>
      </c>
      <c r="AA4" s="200">
        <v>117.371</v>
      </c>
      <c r="AB4" s="239">
        <v>119.221</v>
      </c>
      <c r="AC4" s="200">
        <v>122.15600000000001</v>
      </c>
      <c r="AD4" s="239">
        <v>124.527</v>
      </c>
      <c r="AE4" s="200">
        <v>126.79</v>
      </c>
      <c r="AF4" s="239">
        <v>127.52</v>
      </c>
      <c r="AG4" s="200">
        <v>129.57599999999999</v>
      </c>
      <c r="AH4" s="239">
        <v>132.15700000000001</v>
      </c>
      <c r="AI4" s="200">
        <v>133.28399999999999</v>
      </c>
      <c r="AJ4" s="239">
        <v>134.798</v>
      </c>
      <c r="AK4" s="200">
        <v>135.81200000000001</v>
      </c>
      <c r="AL4" s="239">
        <v>136.82300000000001</v>
      </c>
      <c r="AM4" s="200">
        <v>137.55799999999999</v>
      </c>
      <c r="AN4" s="239">
        <v>139.13</v>
      </c>
      <c r="AO4" s="200">
        <v>142.601</v>
      </c>
      <c r="AP4" s="239">
        <v>145.09700000000001</v>
      </c>
      <c r="AQ4" s="200">
        <v>146.94</v>
      </c>
      <c r="AR4" s="239">
        <v>148.63800000000001</v>
      </c>
      <c r="AS4" s="206">
        <v>150.12899999999999</v>
      </c>
    </row>
    <row r="5" spans="1:47" s="4" customFormat="1" ht="15" customHeight="1" x14ac:dyDescent="0.25">
      <c r="A5" s="213" t="s">
        <v>86</v>
      </c>
      <c r="B5" s="207">
        <v>24.870999999999999</v>
      </c>
      <c r="C5" s="201">
        <v>27.646000000000001</v>
      </c>
      <c r="D5" s="240">
        <v>31.937000000000001</v>
      </c>
      <c r="E5" s="201">
        <v>36.558</v>
      </c>
      <c r="F5" s="240">
        <v>42.713000000000001</v>
      </c>
      <c r="G5" s="201">
        <v>46.887</v>
      </c>
      <c r="H5" s="240">
        <v>50.75</v>
      </c>
      <c r="I5" s="201">
        <v>54.244999999999997</v>
      </c>
      <c r="J5" s="240">
        <v>60.332999999999998</v>
      </c>
      <c r="K5" s="201">
        <v>60.966000000000001</v>
      </c>
      <c r="L5" s="240">
        <v>62.963999999999999</v>
      </c>
      <c r="M5" s="201">
        <v>65.671999999999997</v>
      </c>
      <c r="N5" s="240">
        <v>68.900000000000006</v>
      </c>
      <c r="O5" s="201">
        <v>72.168000000000006</v>
      </c>
      <c r="P5" s="240">
        <v>76.319999999999993</v>
      </c>
      <c r="Q5" s="201">
        <v>80.525000000000006</v>
      </c>
      <c r="R5" s="240">
        <v>83.277000000000001</v>
      </c>
      <c r="S5" s="201">
        <v>86.382999999999996</v>
      </c>
      <c r="T5" s="240">
        <v>90.134</v>
      </c>
      <c r="U5" s="201">
        <v>92.238</v>
      </c>
      <c r="V5" s="240">
        <v>94.512</v>
      </c>
      <c r="W5" s="201">
        <v>97.028000000000006</v>
      </c>
      <c r="X5" s="240">
        <v>99.745000000000005</v>
      </c>
      <c r="Y5" s="201">
        <v>102.331</v>
      </c>
      <c r="Z5" s="240">
        <v>106.214</v>
      </c>
      <c r="AA5" s="201">
        <v>108.54600000000001</v>
      </c>
      <c r="AB5" s="240">
        <v>110.221</v>
      </c>
      <c r="AC5" s="201">
        <v>112.95399999999999</v>
      </c>
      <c r="AD5" s="240">
        <v>114.798</v>
      </c>
      <c r="AE5" s="201">
        <v>116.642</v>
      </c>
      <c r="AF5" s="240">
        <v>117.351</v>
      </c>
      <c r="AG5" s="201">
        <v>117.863</v>
      </c>
      <c r="AH5" s="240">
        <v>116.93</v>
      </c>
      <c r="AI5" s="201">
        <v>117.13800000000001</v>
      </c>
      <c r="AJ5" s="240">
        <v>118.068</v>
      </c>
      <c r="AK5" s="201">
        <v>118.58799999999999</v>
      </c>
      <c r="AL5" s="240">
        <v>119.319</v>
      </c>
      <c r="AM5" s="201">
        <v>119.76600000000001</v>
      </c>
      <c r="AN5" s="240">
        <v>121.262</v>
      </c>
      <c r="AO5" s="201">
        <v>124.236</v>
      </c>
      <c r="AP5" s="240">
        <v>126.437</v>
      </c>
      <c r="AQ5" s="201">
        <v>128.04300000000001</v>
      </c>
      <c r="AR5" s="240">
        <v>129.42599999999999</v>
      </c>
      <c r="AS5" s="207">
        <v>131.13300000000001</v>
      </c>
    </row>
    <row r="6" spans="1:47" s="4" customFormat="1" ht="15" customHeight="1" x14ac:dyDescent="0.25">
      <c r="A6" s="217" t="s">
        <v>87</v>
      </c>
      <c r="B6" s="219">
        <v>6.2990000000000004</v>
      </c>
      <c r="C6" s="218">
        <v>7.2869999999999999</v>
      </c>
      <c r="D6" s="241">
        <v>8.3859999999999992</v>
      </c>
      <c r="E6" s="218">
        <v>9.9920000000000009</v>
      </c>
      <c r="F6" s="241">
        <v>12.044</v>
      </c>
      <c r="G6" s="218">
        <v>14.015000000000001</v>
      </c>
      <c r="H6" s="241">
        <v>15.66</v>
      </c>
      <c r="I6" s="218">
        <v>16.98</v>
      </c>
      <c r="J6" s="241">
        <v>19.603999999999999</v>
      </c>
      <c r="K6" s="218">
        <v>20.43</v>
      </c>
      <c r="L6" s="241">
        <v>21.670999999999999</v>
      </c>
      <c r="M6" s="218">
        <v>22.709</v>
      </c>
      <c r="N6" s="241">
        <v>24.364000000000001</v>
      </c>
      <c r="O6" s="218">
        <v>26.064</v>
      </c>
      <c r="P6" s="241">
        <v>27.949000000000002</v>
      </c>
      <c r="Q6" s="218">
        <v>28.92</v>
      </c>
      <c r="R6" s="241">
        <v>30.27</v>
      </c>
      <c r="S6" s="218">
        <v>32.183</v>
      </c>
      <c r="T6" s="241">
        <v>33.832999999999998</v>
      </c>
      <c r="U6" s="218">
        <v>34.779000000000003</v>
      </c>
      <c r="V6" s="241">
        <v>36.787999999999997</v>
      </c>
      <c r="W6" s="218">
        <v>39.655999999999999</v>
      </c>
      <c r="X6" s="241">
        <v>41.926000000000002</v>
      </c>
      <c r="Y6" s="218">
        <v>43.902999999999999</v>
      </c>
      <c r="Z6" s="241">
        <v>46.68</v>
      </c>
      <c r="AA6" s="218">
        <v>49.18</v>
      </c>
      <c r="AB6" s="241">
        <v>50.896999999999998</v>
      </c>
      <c r="AC6" s="218">
        <v>53.314999999999998</v>
      </c>
      <c r="AD6" s="241">
        <v>56.036999999999999</v>
      </c>
      <c r="AE6" s="218">
        <v>60.28</v>
      </c>
      <c r="AF6" s="241">
        <v>64.358999999999995</v>
      </c>
      <c r="AG6" s="218">
        <v>67.088999999999999</v>
      </c>
      <c r="AH6" s="241">
        <v>68.915999999999997</v>
      </c>
      <c r="AI6" s="218">
        <v>70.361999999999995</v>
      </c>
      <c r="AJ6" s="241">
        <v>72.632000000000005</v>
      </c>
      <c r="AK6" s="218">
        <v>74.986999999999995</v>
      </c>
      <c r="AL6" s="241">
        <v>77.706999999999994</v>
      </c>
      <c r="AM6" s="218">
        <v>79.105999999999995</v>
      </c>
      <c r="AN6" s="241">
        <v>79.665999999999997</v>
      </c>
      <c r="AO6" s="218">
        <v>81.507999999999996</v>
      </c>
      <c r="AP6" s="241">
        <v>81.635000000000005</v>
      </c>
      <c r="AQ6" s="218">
        <v>83.037999999999997</v>
      </c>
      <c r="AR6" s="241">
        <v>84.195999999999998</v>
      </c>
      <c r="AS6" s="219">
        <v>86.545000000000002</v>
      </c>
    </row>
    <row r="7" spans="1:47" s="4" customFormat="1" ht="15" customHeight="1" x14ac:dyDescent="0.25">
      <c r="A7" s="220" t="s">
        <v>88</v>
      </c>
      <c r="B7" s="222"/>
      <c r="C7" s="221"/>
      <c r="D7" s="242"/>
      <c r="E7" s="221"/>
      <c r="F7" s="242"/>
      <c r="G7" s="221"/>
      <c r="H7" s="242"/>
      <c r="I7" s="221"/>
      <c r="J7" s="242"/>
      <c r="K7" s="221"/>
      <c r="L7" s="242"/>
      <c r="M7" s="221"/>
      <c r="N7" s="242"/>
      <c r="O7" s="221"/>
      <c r="P7" s="242"/>
      <c r="Q7" s="221"/>
      <c r="R7" s="242"/>
      <c r="S7" s="221"/>
      <c r="T7" s="242"/>
      <c r="U7" s="221"/>
      <c r="V7" s="242"/>
      <c r="W7" s="221"/>
      <c r="X7" s="242"/>
      <c r="Y7" s="221"/>
      <c r="Z7" s="242"/>
      <c r="AA7" s="221"/>
      <c r="AB7" s="242"/>
      <c r="AC7" s="221"/>
      <c r="AD7" s="242"/>
      <c r="AE7" s="221"/>
      <c r="AF7" s="242"/>
      <c r="AG7" s="221"/>
      <c r="AH7" s="242"/>
      <c r="AI7" s="221"/>
      <c r="AJ7" s="242"/>
      <c r="AK7" s="221">
        <v>60.119</v>
      </c>
      <c r="AL7" s="242">
        <v>62.447000000000003</v>
      </c>
      <c r="AM7" s="221">
        <v>63.761000000000003</v>
      </c>
      <c r="AN7" s="242">
        <v>64.103999999999999</v>
      </c>
      <c r="AO7" s="221">
        <v>65.840999999999994</v>
      </c>
      <c r="AP7" s="242">
        <v>66.278000000000006</v>
      </c>
      <c r="AQ7" s="221">
        <v>67.421999999999997</v>
      </c>
      <c r="AR7" s="242">
        <v>68.402000000000001</v>
      </c>
      <c r="AS7" s="222">
        <v>70.278999999999996</v>
      </c>
    </row>
    <row r="8" spans="1:47" s="4" customFormat="1" ht="15" customHeight="1" x14ac:dyDescent="0.25">
      <c r="A8" s="212" t="s">
        <v>116</v>
      </c>
      <c r="B8" s="206">
        <v>8.8650000000000002</v>
      </c>
      <c r="C8" s="200">
        <v>10.525</v>
      </c>
      <c r="D8" s="239">
        <v>12.262</v>
      </c>
      <c r="E8" s="200">
        <v>14.23</v>
      </c>
      <c r="F8" s="239">
        <v>16.763000000000002</v>
      </c>
      <c r="G8" s="200">
        <v>18.667999999999999</v>
      </c>
      <c r="H8" s="239">
        <v>20.341999999999999</v>
      </c>
      <c r="I8" s="200">
        <v>21.597999999999999</v>
      </c>
      <c r="J8" s="239">
        <v>22.693999999999999</v>
      </c>
      <c r="K8" s="200">
        <v>24.044</v>
      </c>
      <c r="L8" s="239">
        <v>24.826000000000001</v>
      </c>
      <c r="M8" s="200">
        <v>26.433</v>
      </c>
      <c r="N8" s="239">
        <v>27.858000000000001</v>
      </c>
      <c r="O8" s="200">
        <v>29.177</v>
      </c>
      <c r="P8" s="239">
        <v>30.960999999999999</v>
      </c>
      <c r="Q8" s="200">
        <v>33.247999999999998</v>
      </c>
      <c r="R8" s="239">
        <v>34.457999999999998</v>
      </c>
      <c r="S8" s="200">
        <v>36.524999999999999</v>
      </c>
      <c r="T8" s="239">
        <v>37.542000000000002</v>
      </c>
      <c r="U8" s="200">
        <v>38.094000000000001</v>
      </c>
      <c r="V8" s="239">
        <v>39.125999999999998</v>
      </c>
      <c r="W8" s="200">
        <v>40.4</v>
      </c>
      <c r="X8" s="239">
        <v>42.091000000000001</v>
      </c>
      <c r="Y8" s="200">
        <v>43.704000000000001</v>
      </c>
      <c r="Z8" s="239">
        <v>45.664000000000001</v>
      </c>
      <c r="AA8" s="200">
        <v>47.585999999999999</v>
      </c>
      <c r="AB8" s="239">
        <v>49.106000000000002</v>
      </c>
      <c r="AC8" s="200">
        <v>51.259</v>
      </c>
      <c r="AD8" s="239">
        <v>52.368000000000002</v>
      </c>
      <c r="AE8" s="200">
        <v>53.506999999999998</v>
      </c>
      <c r="AF8" s="239">
        <v>54.741999999999997</v>
      </c>
      <c r="AG8" s="200">
        <v>57.442</v>
      </c>
      <c r="AH8" s="239">
        <v>58.771000000000001</v>
      </c>
      <c r="AI8" s="200">
        <v>59.988</v>
      </c>
      <c r="AJ8" s="239">
        <v>61.061999999999998</v>
      </c>
      <c r="AK8" s="200">
        <v>62.314</v>
      </c>
      <c r="AL8" s="239">
        <v>63.972000000000001</v>
      </c>
      <c r="AM8" s="200">
        <v>64.637</v>
      </c>
      <c r="AN8" s="239">
        <v>65.188000000000002</v>
      </c>
      <c r="AO8" s="200">
        <v>66.765000000000001</v>
      </c>
      <c r="AP8" s="239">
        <v>67.215000000000003</v>
      </c>
      <c r="AQ8" s="200">
        <v>67.341999999999999</v>
      </c>
      <c r="AR8" s="239">
        <v>71.400000000000006</v>
      </c>
      <c r="AS8" s="206">
        <v>75.733000000000004</v>
      </c>
    </row>
    <row r="9" spans="1:47" s="4" customFormat="1" ht="24" customHeight="1" x14ac:dyDescent="0.25">
      <c r="A9" s="214" t="s">
        <v>89</v>
      </c>
      <c r="B9" s="207"/>
      <c r="C9" s="201"/>
      <c r="D9" s="240"/>
      <c r="E9" s="201"/>
      <c r="F9" s="240"/>
      <c r="G9" s="201"/>
      <c r="H9" s="240"/>
      <c r="I9" s="201"/>
      <c r="J9" s="240"/>
      <c r="K9" s="201"/>
      <c r="L9" s="240"/>
      <c r="M9" s="201"/>
      <c r="N9" s="240"/>
      <c r="O9" s="201"/>
      <c r="P9" s="240"/>
      <c r="Q9" s="201"/>
      <c r="R9" s="240"/>
      <c r="S9" s="201"/>
      <c r="T9" s="240"/>
      <c r="U9" s="201"/>
      <c r="V9" s="240"/>
      <c r="W9" s="201"/>
      <c r="X9" s="240"/>
      <c r="Y9" s="201"/>
      <c r="Z9" s="240"/>
      <c r="AA9" s="201"/>
      <c r="AB9" s="240"/>
      <c r="AC9" s="201"/>
      <c r="AD9" s="240"/>
      <c r="AE9" s="201"/>
      <c r="AF9" s="240"/>
      <c r="AG9" s="201"/>
      <c r="AH9" s="240"/>
      <c r="AI9" s="201"/>
      <c r="AJ9" s="240"/>
      <c r="AK9" s="201">
        <v>52.31</v>
      </c>
      <c r="AL9" s="240">
        <v>53.881</v>
      </c>
      <c r="AM9" s="201">
        <v>54.65</v>
      </c>
      <c r="AN9" s="240">
        <v>55.356000000000002</v>
      </c>
      <c r="AO9" s="201">
        <v>56.811</v>
      </c>
      <c r="AP9" s="240">
        <v>57.414000000000001</v>
      </c>
      <c r="AQ9" s="201">
        <v>57.938000000000002</v>
      </c>
      <c r="AR9" s="240">
        <v>61.546999999999997</v>
      </c>
      <c r="AS9" s="207">
        <v>65.712000000000003</v>
      </c>
    </row>
    <row r="10" spans="1:47" s="4" customFormat="1" ht="15" customHeight="1" x14ac:dyDescent="0.25">
      <c r="A10" s="224" t="s">
        <v>90</v>
      </c>
      <c r="B10" s="237">
        <v>43.081000000000003</v>
      </c>
      <c r="C10" s="236">
        <v>48.945</v>
      </c>
      <c r="D10" s="243">
        <v>56.622</v>
      </c>
      <c r="E10" s="236">
        <v>65.512</v>
      </c>
      <c r="F10" s="243">
        <v>77.17</v>
      </c>
      <c r="G10" s="236">
        <v>85.953999999999994</v>
      </c>
      <c r="H10" s="243">
        <v>93.870999999999995</v>
      </c>
      <c r="I10" s="236">
        <v>100.36199999999999</v>
      </c>
      <c r="J10" s="243">
        <v>106.756</v>
      </c>
      <c r="K10" s="236">
        <v>109.654</v>
      </c>
      <c r="L10" s="243">
        <v>113.804</v>
      </c>
      <c r="M10" s="236">
        <v>119.42400000000001</v>
      </c>
      <c r="N10" s="243">
        <v>126.065</v>
      </c>
      <c r="O10" s="236">
        <v>132.619</v>
      </c>
      <c r="P10" s="243">
        <v>140.733</v>
      </c>
      <c r="Q10" s="236">
        <v>148.51400000000001</v>
      </c>
      <c r="R10" s="243">
        <v>154.054</v>
      </c>
      <c r="S10" s="236">
        <v>161.34700000000001</v>
      </c>
      <c r="T10" s="243">
        <v>168</v>
      </c>
      <c r="U10" s="236">
        <v>171.92599999999999</v>
      </c>
      <c r="V10" s="243">
        <v>177.321</v>
      </c>
      <c r="W10" s="236">
        <v>184.06800000000001</v>
      </c>
      <c r="X10" s="243">
        <v>191.03899999999999</v>
      </c>
      <c r="Y10" s="236">
        <v>197.791</v>
      </c>
      <c r="Z10" s="243">
        <v>206.98099999999999</v>
      </c>
      <c r="AA10" s="236">
        <v>214.137</v>
      </c>
      <c r="AB10" s="243">
        <v>219.22399999999999</v>
      </c>
      <c r="AC10" s="236">
        <v>226.73</v>
      </c>
      <c r="AD10" s="243">
        <v>232.93199999999999</v>
      </c>
      <c r="AE10" s="236">
        <v>240.577</v>
      </c>
      <c r="AF10" s="243">
        <v>246.62100000000001</v>
      </c>
      <c r="AG10" s="236">
        <v>254.107</v>
      </c>
      <c r="AH10" s="243">
        <v>259.84399999999999</v>
      </c>
      <c r="AI10" s="236">
        <v>263.63400000000001</v>
      </c>
      <c r="AJ10" s="243">
        <v>268.49200000000002</v>
      </c>
      <c r="AK10" s="236">
        <v>273.113</v>
      </c>
      <c r="AL10" s="243">
        <v>278.50200000000001</v>
      </c>
      <c r="AM10" s="236">
        <v>281.30099999999999</v>
      </c>
      <c r="AN10" s="243">
        <v>283.98399999999998</v>
      </c>
      <c r="AO10" s="236">
        <v>290.87400000000002</v>
      </c>
      <c r="AP10" s="243">
        <v>293.947</v>
      </c>
      <c r="AQ10" s="236">
        <v>297.32</v>
      </c>
      <c r="AR10" s="243">
        <v>304.23399999999998</v>
      </c>
      <c r="AS10" s="237">
        <v>312.40699999999998</v>
      </c>
      <c r="AU10" s="99"/>
    </row>
    <row r="11" spans="1:47" s="4" customFormat="1" ht="15" customHeight="1" x14ac:dyDescent="0.25">
      <c r="A11" s="215" t="s">
        <v>91</v>
      </c>
      <c r="B11" s="206">
        <v>348.61545599999999</v>
      </c>
      <c r="C11" s="200">
        <v>398.20984899999996</v>
      </c>
      <c r="D11" s="239">
        <v>451.77009999999996</v>
      </c>
      <c r="E11" s="200">
        <v>509.98527300000006</v>
      </c>
      <c r="F11" s="239">
        <v>585.98862899999995</v>
      </c>
      <c r="G11" s="200">
        <v>650.51243999999997</v>
      </c>
      <c r="H11" s="239">
        <v>707.02957399999991</v>
      </c>
      <c r="I11" s="200">
        <v>757.68925300000001</v>
      </c>
      <c r="J11" s="239">
        <v>814.59608700000001</v>
      </c>
      <c r="K11" s="200">
        <v>855.98260500000004</v>
      </c>
      <c r="L11" s="239">
        <v>925.21516599999984</v>
      </c>
      <c r="M11" s="200">
        <v>997.12080099999991</v>
      </c>
      <c r="N11" s="239">
        <v>1053.5456369999997</v>
      </c>
      <c r="O11" s="200">
        <v>1091.7052059999999</v>
      </c>
      <c r="P11" s="239">
        <v>1130.9833679999999</v>
      </c>
      <c r="Q11" s="200">
        <v>1142.1185440000002</v>
      </c>
      <c r="R11" s="239">
        <v>1179.8670589999999</v>
      </c>
      <c r="S11" s="200">
        <v>1218.2726499999999</v>
      </c>
      <c r="T11" s="239">
        <v>1252.2655159999999</v>
      </c>
      <c r="U11" s="200">
        <v>1292.7768969999997</v>
      </c>
      <c r="V11" s="239">
        <v>1351.895775</v>
      </c>
      <c r="W11" s="200">
        <v>1400.9992980000002</v>
      </c>
      <c r="X11" s="239">
        <v>1478.5850620000001</v>
      </c>
      <c r="Y11" s="200">
        <v>1538.1999040000001</v>
      </c>
      <c r="Z11" s="239">
        <v>1587.8291629999999</v>
      </c>
      <c r="AA11" s="200">
        <v>1630.6657950000003</v>
      </c>
      <c r="AB11" s="239">
        <v>1704.0185490000001</v>
      </c>
      <c r="AC11" s="200">
        <v>1765.9049220000002</v>
      </c>
      <c r="AD11" s="239">
        <v>1848.1507280000001</v>
      </c>
      <c r="AE11" s="200">
        <v>1941.3602209999999</v>
      </c>
      <c r="AF11" s="239">
        <v>1992.3799739999999</v>
      </c>
      <c r="AG11" s="200">
        <v>1936.4222519999998</v>
      </c>
      <c r="AH11" s="239">
        <v>1995.2889910000004</v>
      </c>
      <c r="AI11" s="200">
        <v>2058.3688809999994</v>
      </c>
      <c r="AJ11" s="239">
        <v>2088.8043830000001</v>
      </c>
      <c r="AK11" s="200">
        <v>2117.1891000000001</v>
      </c>
      <c r="AL11" s="239">
        <v>2149.7649999999999</v>
      </c>
      <c r="AM11" s="200">
        <v>2198.4320000000002</v>
      </c>
      <c r="AN11" s="239">
        <v>2234.1289999999999</v>
      </c>
      <c r="AO11" s="200">
        <v>2297.2420000000002</v>
      </c>
      <c r="AP11" s="239">
        <v>2363.306</v>
      </c>
      <c r="AQ11" s="200">
        <v>2437.6350000000002</v>
      </c>
      <c r="AR11" s="239">
        <v>2302.8597200000004</v>
      </c>
      <c r="AS11" s="206">
        <v>2500.9</v>
      </c>
    </row>
    <row r="12" spans="1:47" s="62" customFormat="1" x14ac:dyDescent="0.25">
      <c r="A12" s="233" t="s">
        <v>127</v>
      </c>
      <c r="B12" s="234"/>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5"/>
    </row>
    <row r="13" spans="1:47" s="4" customFormat="1" ht="15" x14ac:dyDescent="0.25">
      <c r="A13" s="212" t="s">
        <v>85</v>
      </c>
      <c r="B13" s="208">
        <f>100*B4/B$11</f>
        <v>8.0079639383516046</v>
      </c>
      <c r="C13" s="202">
        <f t="shared" ref="C13:AO13" si="0">100*C4/C$11</f>
        <v>7.8179884496026126</v>
      </c>
      <c r="D13" s="244">
        <f t="shared" si="0"/>
        <v>7.9628997138146147</v>
      </c>
      <c r="E13" s="202">
        <f t="shared" si="0"/>
        <v>8.0963122242943655</v>
      </c>
      <c r="F13" s="244">
        <f t="shared" si="0"/>
        <v>8.2532318216707257</v>
      </c>
      <c r="G13" s="202">
        <f t="shared" si="0"/>
        <v>8.189082440913813</v>
      </c>
      <c r="H13" s="244">
        <f t="shared" si="0"/>
        <v>8.184806142210963</v>
      </c>
      <c r="I13" s="202">
        <f t="shared" si="0"/>
        <v>8.1541343968356372</v>
      </c>
      <c r="J13" s="244">
        <f t="shared" si="0"/>
        <v>7.9127559079472949</v>
      </c>
      <c r="K13" s="202">
        <f t="shared" si="0"/>
        <v>7.6146407204151076</v>
      </c>
      <c r="L13" s="244">
        <f t="shared" si="0"/>
        <v>7.2747402413418731</v>
      </c>
      <c r="M13" s="202">
        <f t="shared" si="0"/>
        <v>7.0484940169250372</v>
      </c>
      <c r="N13" s="244">
        <f t="shared" si="0"/>
        <v>7.0089986998826159</v>
      </c>
      <c r="O13" s="202">
        <f t="shared" si="0"/>
        <v>7.087810846255139</v>
      </c>
      <c r="P13" s="244">
        <f t="shared" si="0"/>
        <v>7.2346775660099718</v>
      </c>
      <c r="Q13" s="202">
        <f t="shared" si="0"/>
        <v>7.560160935448395</v>
      </c>
      <c r="R13" s="244">
        <f t="shared" si="0"/>
        <v>7.5708529464080909</v>
      </c>
      <c r="S13" s="202">
        <f t="shared" si="0"/>
        <v>7.6041270400349221</v>
      </c>
      <c r="T13" s="244">
        <f t="shared" si="0"/>
        <v>7.7160952502025149</v>
      </c>
      <c r="U13" s="202">
        <f t="shared" si="0"/>
        <v>7.66211093575878</v>
      </c>
      <c r="V13" s="244">
        <f t="shared" si="0"/>
        <v>7.5010960071977433</v>
      </c>
      <c r="W13" s="202">
        <f t="shared" si="0"/>
        <v>7.4240579669441056</v>
      </c>
      <c r="X13" s="244">
        <f t="shared" si="0"/>
        <v>7.2381361580399899</v>
      </c>
      <c r="Y13" s="202">
        <f t="shared" si="0"/>
        <v>7.1631781872741547</v>
      </c>
      <c r="Z13" s="244">
        <f t="shared" si="0"/>
        <v>7.2197313584673095</v>
      </c>
      <c r="AA13" s="202">
        <f t="shared" si="0"/>
        <v>7.1977348368921898</v>
      </c>
      <c r="AB13" s="244">
        <f t="shared" si="0"/>
        <v>6.9964613982614576</v>
      </c>
      <c r="AC13" s="202">
        <f t="shared" si="0"/>
        <v>6.9174732160353534</v>
      </c>
      <c r="AD13" s="244">
        <f t="shared" si="0"/>
        <v>6.7379244621870473</v>
      </c>
      <c r="AE13" s="202">
        <f t="shared" si="0"/>
        <v>6.5309878418488525</v>
      </c>
      <c r="AF13" s="244">
        <f t="shared" si="0"/>
        <v>6.4003855521587374</v>
      </c>
      <c r="AG13" s="202">
        <f t="shared" si="0"/>
        <v>6.6915157510801002</v>
      </c>
      <c r="AH13" s="244">
        <f t="shared" si="0"/>
        <v>6.6234515699786156</v>
      </c>
      <c r="AI13" s="202">
        <f t="shared" si="0"/>
        <v>6.47522420448019</v>
      </c>
      <c r="AJ13" s="244">
        <f t="shared" si="0"/>
        <v>6.4533568148875329</v>
      </c>
      <c r="AK13" s="202">
        <f t="shared" si="0"/>
        <v>6.4147316836271262</v>
      </c>
      <c r="AL13" s="244">
        <f t="shared" si="0"/>
        <v>6.3645561259021344</v>
      </c>
      <c r="AM13" s="202">
        <f t="shared" si="0"/>
        <v>6.2570959665798158</v>
      </c>
      <c r="AN13" s="244">
        <f t="shared" si="0"/>
        <v>6.2274828355927525</v>
      </c>
      <c r="AO13" s="202">
        <f t="shared" si="0"/>
        <v>6.2074870649239386</v>
      </c>
      <c r="AP13" s="244">
        <f t="shared" ref="AP13:AQ13" si="1">100*AP4/AP$11</f>
        <v>6.1395773547733556</v>
      </c>
      <c r="AQ13" s="202">
        <f t="shared" si="1"/>
        <v>6.027973835295275</v>
      </c>
      <c r="AR13" s="244">
        <f t="shared" ref="AR13:AS13" si="2">100*AR4/AR$11</f>
        <v>6.4544964988140912</v>
      </c>
      <c r="AS13" s="208">
        <f t="shared" si="2"/>
        <v>6.0029989203886593</v>
      </c>
    </row>
    <row r="14" spans="1:47" s="4" customFormat="1" ht="15" x14ac:dyDescent="0.25">
      <c r="A14" s="213" t="s">
        <v>86</v>
      </c>
      <c r="B14" s="209">
        <f t="shared" ref="B14:B19" si="3">100*B5/B$11</f>
        <v>7.1342218401240363</v>
      </c>
      <c r="C14" s="203">
        <f t="shared" ref="C14:AO14" si="4">100*C5/C$11</f>
        <v>6.9425706243644418</v>
      </c>
      <c r="D14" s="245">
        <f t="shared" si="4"/>
        <v>7.0693036126118143</v>
      </c>
      <c r="E14" s="203">
        <f t="shared" si="4"/>
        <v>7.1684422934306964</v>
      </c>
      <c r="F14" s="245">
        <f t="shared" si="4"/>
        <v>7.2890492897260648</v>
      </c>
      <c r="G14" s="203">
        <f t="shared" si="4"/>
        <v>7.2077022846788292</v>
      </c>
      <c r="H14" s="245">
        <f t="shared" si="4"/>
        <v>7.1779175675613258</v>
      </c>
      <c r="I14" s="203">
        <f t="shared" si="4"/>
        <v>7.1592674417938458</v>
      </c>
      <c r="J14" s="245">
        <f t="shared" si="4"/>
        <v>7.4064927346011178</v>
      </c>
      <c r="K14" s="203">
        <f t="shared" si="4"/>
        <v>7.1223409966374263</v>
      </c>
      <c r="L14" s="245">
        <f t="shared" si="4"/>
        <v>6.8053359168563397</v>
      </c>
      <c r="M14" s="203">
        <f t="shared" si="4"/>
        <v>6.58616287355939</v>
      </c>
      <c r="N14" s="245">
        <f t="shared" si="4"/>
        <v>6.5398211126567487</v>
      </c>
      <c r="O14" s="203">
        <f t="shared" si="4"/>
        <v>6.6105757857858949</v>
      </c>
      <c r="P14" s="245">
        <f t="shared" si="4"/>
        <v>6.7481098448832357</v>
      </c>
      <c r="Q14" s="203">
        <f t="shared" si="4"/>
        <v>7.0504940509923104</v>
      </c>
      <c r="R14" s="245">
        <f t="shared" si="4"/>
        <v>7.0581680677297403</v>
      </c>
      <c r="S14" s="203">
        <f t="shared" si="4"/>
        <v>7.0906130905918312</v>
      </c>
      <c r="T14" s="245">
        <f t="shared" si="4"/>
        <v>7.1976748419861467</v>
      </c>
      <c r="U14" s="203">
        <f t="shared" si="4"/>
        <v>7.1348737909879292</v>
      </c>
      <c r="V14" s="245">
        <f t="shared" si="4"/>
        <v>6.9910714825630702</v>
      </c>
      <c r="W14" s="203">
        <f t="shared" si="4"/>
        <v>6.9256280241191099</v>
      </c>
      <c r="X14" s="245">
        <f t="shared" si="4"/>
        <v>6.7459764448776767</v>
      </c>
      <c r="Y14" s="203">
        <f t="shared" si="4"/>
        <v>6.6526463650071843</v>
      </c>
      <c r="Z14" s="245">
        <f t="shared" si="4"/>
        <v>6.6892586731007162</v>
      </c>
      <c r="AA14" s="203">
        <f t="shared" si="4"/>
        <v>6.6565448501358908</v>
      </c>
      <c r="AB14" s="245">
        <f t="shared" si="4"/>
        <v>6.4682981335316434</v>
      </c>
      <c r="AC14" s="203">
        <f t="shared" si="4"/>
        <v>6.3963806087630344</v>
      </c>
      <c r="AD14" s="245">
        <f t="shared" si="4"/>
        <v>6.2115063593449502</v>
      </c>
      <c r="AE14" s="203">
        <f t="shared" si="4"/>
        <v>6.0082615651781195</v>
      </c>
      <c r="AF14" s="245">
        <f t="shared" si="4"/>
        <v>5.8899909420591277</v>
      </c>
      <c r="AG14" s="203">
        <f t="shared" si="4"/>
        <v>6.0866373477307061</v>
      </c>
      <c r="AH14" s="245">
        <f t="shared" si="4"/>
        <v>5.8603039723783041</v>
      </c>
      <c r="AI14" s="203">
        <f t="shared" si="4"/>
        <v>5.690816698661509</v>
      </c>
      <c r="AJ14" s="245">
        <f t="shared" si="4"/>
        <v>5.6524201577185211</v>
      </c>
      <c r="AK14" s="203">
        <f t="shared" si="4"/>
        <v>5.601200195107749</v>
      </c>
      <c r="AL14" s="245">
        <f t="shared" si="4"/>
        <v>5.5503275939463155</v>
      </c>
      <c r="AM14" s="203">
        <f t="shared" si="4"/>
        <v>5.4477918807586496</v>
      </c>
      <c r="AN14" s="245">
        <f t="shared" si="4"/>
        <v>5.4277080687820627</v>
      </c>
      <c r="AO14" s="203">
        <f t="shared" si="4"/>
        <v>5.4080501749489169</v>
      </c>
      <c r="AP14" s="245">
        <f t="shared" ref="AP14:AQ14" si="5">100*AP5/AP$11</f>
        <v>5.3500054584552315</v>
      </c>
      <c r="AQ14" s="203">
        <f t="shared" si="5"/>
        <v>5.2527552320179192</v>
      </c>
      <c r="AR14" s="245">
        <f t="shared" ref="AR14:AS14" si="6">100*AR5/AR$11</f>
        <v>5.6202294423735006</v>
      </c>
      <c r="AS14" s="209">
        <f t="shared" si="6"/>
        <v>5.243432364348835</v>
      </c>
    </row>
    <row r="15" spans="1:47" s="4" customFormat="1" ht="15" x14ac:dyDescent="0.25">
      <c r="A15" s="217" t="s">
        <v>87</v>
      </c>
      <c r="B15" s="226">
        <f t="shared" si="3"/>
        <v>1.8068619424607499</v>
      </c>
      <c r="C15" s="225">
        <f t="shared" ref="C15:AO15" si="7">100*C6/C$11</f>
        <v>1.8299396708291866</v>
      </c>
      <c r="D15" s="246">
        <f t="shared" si="7"/>
        <v>1.8562538778020059</v>
      </c>
      <c r="E15" s="225">
        <f t="shared" si="7"/>
        <v>1.9592722631423907</v>
      </c>
      <c r="F15" s="246">
        <f t="shared" si="7"/>
        <v>2.0553299849099975</v>
      </c>
      <c r="G15" s="225">
        <f t="shared" si="7"/>
        <v>2.1544553398548381</v>
      </c>
      <c r="H15" s="246">
        <f t="shared" si="7"/>
        <v>2.2149002779903522</v>
      </c>
      <c r="I15" s="225">
        <f t="shared" si="7"/>
        <v>2.2410242632806616</v>
      </c>
      <c r="J15" s="246">
        <f t="shared" si="7"/>
        <v>2.4065914767891585</v>
      </c>
      <c r="K15" s="225">
        <f t="shared" si="7"/>
        <v>2.3867307443706753</v>
      </c>
      <c r="L15" s="246">
        <f t="shared" si="7"/>
        <v>2.3422659718917753</v>
      </c>
      <c r="M15" s="225">
        <f t="shared" si="7"/>
        <v>2.2774572526443566</v>
      </c>
      <c r="N15" s="246">
        <f t="shared" si="7"/>
        <v>2.3125718663101451</v>
      </c>
      <c r="O15" s="225">
        <f t="shared" si="7"/>
        <v>2.3874576998215766</v>
      </c>
      <c r="P15" s="246">
        <f t="shared" si="7"/>
        <v>2.471212291072348</v>
      </c>
      <c r="Q15" s="225">
        <f t="shared" si="7"/>
        <v>2.5321364539546427</v>
      </c>
      <c r="R15" s="246">
        <f t="shared" si="7"/>
        <v>2.5655432761768462</v>
      </c>
      <c r="S15" s="225">
        <f t="shared" si="7"/>
        <v>2.641691086145618</v>
      </c>
      <c r="T15" s="246">
        <f t="shared" si="7"/>
        <v>2.7017433258139802</v>
      </c>
      <c r="U15" s="225">
        <f t="shared" si="7"/>
        <v>2.6902553782255603</v>
      </c>
      <c r="V15" s="246">
        <f t="shared" si="7"/>
        <v>2.7212156943089787</v>
      </c>
      <c r="W15" s="225">
        <f t="shared" si="7"/>
        <v>2.83055102572935</v>
      </c>
      <c r="X15" s="246">
        <f t="shared" si="7"/>
        <v>2.8355487335499676</v>
      </c>
      <c r="Y15" s="225">
        <f t="shared" si="7"/>
        <v>2.8541803887669466</v>
      </c>
      <c r="Z15" s="246">
        <f t="shared" si="7"/>
        <v>2.9398628698697107</v>
      </c>
      <c r="AA15" s="225">
        <f t="shared" si="7"/>
        <v>3.015946011181279</v>
      </c>
      <c r="AB15" s="246">
        <f t="shared" si="7"/>
        <v>2.9868806316614807</v>
      </c>
      <c r="AC15" s="225">
        <f t="shared" si="7"/>
        <v>3.0191319666076559</v>
      </c>
      <c r="AD15" s="246">
        <f t="shared" si="7"/>
        <v>3.0320578917630359</v>
      </c>
      <c r="AE15" s="225">
        <f t="shared" si="7"/>
        <v>3.1050394124666676</v>
      </c>
      <c r="AF15" s="246">
        <f t="shared" si="7"/>
        <v>3.2302573223916573</v>
      </c>
      <c r="AG15" s="225">
        <f t="shared" si="7"/>
        <v>3.4645852644333277</v>
      </c>
      <c r="AH15" s="246">
        <f t="shared" si="7"/>
        <v>3.4539357612282831</v>
      </c>
      <c r="AI15" s="225">
        <f t="shared" si="7"/>
        <v>3.4183377260258929</v>
      </c>
      <c r="AJ15" s="246">
        <f t="shared" si="7"/>
        <v>3.4772044999103202</v>
      </c>
      <c r="AK15" s="225">
        <f t="shared" si="7"/>
        <v>3.5418187255923428</v>
      </c>
      <c r="AL15" s="246">
        <f t="shared" si="7"/>
        <v>3.6146741620595737</v>
      </c>
      <c r="AM15" s="225">
        <f t="shared" si="7"/>
        <v>3.5982918734807345</v>
      </c>
      <c r="AN15" s="246">
        <f t="shared" si="7"/>
        <v>3.5658639228083966</v>
      </c>
      <c r="AO15" s="225">
        <f t="shared" si="7"/>
        <v>3.548080698507166</v>
      </c>
      <c r="AP15" s="246">
        <f t="shared" ref="AP15:AQ15" si="8">100*AP6/AP$11</f>
        <v>3.4542712623756722</v>
      </c>
      <c r="AQ15" s="225">
        <f t="shared" si="8"/>
        <v>3.4064985118772904</v>
      </c>
      <c r="AR15" s="246">
        <f t="shared" ref="AR15:AS15" si="9">100*AR6/AR$11</f>
        <v>3.65614975453216</v>
      </c>
      <c r="AS15" s="226">
        <f t="shared" si="9"/>
        <v>3.4605542004878243</v>
      </c>
    </row>
    <row r="16" spans="1:47" s="4" customFormat="1" ht="15" x14ac:dyDescent="0.25">
      <c r="A16" s="220" t="s">
        <v>88</v>
      </c>
      <c r="B16" s="252"/>
      <c r="C16" s="232"/>
      <c r="D16" s="249"/>
      <c r="E16" s="232"/>
      <c r="F16" s="249"/>
      <c r="G16" s="232"/>
      <c r="H16" s="249"/>
      <c r="I16" s="232"/>
      <c r="J16" s="249"/>
      <c r="K16" s="232"/>
      <c r="L16" s="249"/>
      <c r="M16" s="232"/>
      <c r="N16" s="249"/>
      <c r="O16" s="232"/>
      <c r="P16" s="249"/>
      <c r="Q16" s="232"/>
      <c r="R16" s="249"/>
      <c r="S16" s="232"/>
      <c r="T16" s="249"/>
      <c r="U16" s="232"/>
      <c r="V16" s="249"/>
      <c r="W16" s="232"/>
      <c r="X16" s="249"/>
      <c r="Y16" s="232"/>
      <c r="Z16" s="249"/>
      <c r="AA16" s="232"/>
      <c r="AB16" s="249"/>
      <c r="AC16" s="232"/>
      <c r="AD16" s="249"/>
      <c r="AE16" s="227"/>
      <c r="AF16" s="247"/>
      <c r="AG16" s="227"/>
      <c r="AH16" s="247"/>
      <c r="AI16" s="227"/>
      <c r="AJ16" s="247"/>
      <c r="AK16" s="227">
        <f t="shared" ref="AK16:AO16" si="10">100*AK7/AK$11</f>
        <v>2.8395668577738284</v>
      </c>
      <c r="AL16" s="247">
        <f t="shared" si="10"/>
        <v>2.9048291324865745</v>
      </c>
      <c r="AM16" s="227">
        <f t="shared" si="10"/>
        <v>2.9002943916391319</v>
      </c>
      <c r="AN16" s="247">
        <f t="shared" si="10"/>
        <v>2.8693061143738792</v>
      </c>
      <c r="AO16" s="227">
        <f t="shared" si="10"/>
        <v>2.8660889884478862</v>
      </c>
      <c r="AP16" s="247">
        <f t="shared" ref="AP16:AQ16" si="11">100*AP7/AP$11</f>
        <v>2.8044612081550166</v>
      </c>
      <c r="AQ16" s="227">
        <f t="shared" si="11"/>
        <v>2.7658775821646797</v>
      </c>
      <c r="AR16" s="247">
        <f t="shared" ref="AR16:AS16" si="12">100*AR7/AR$11</f>
        <v>2.970306849606974</v>
      </c>
      <c r="AS16" s="228">
        <f t="shared" si="12"/>
        <v>2.8101483465952253</v>
      </c>
    </row>
    <row r="17" spans="1:45" s="4" customFormat="1" ht="15" x14ac:dyDescent="0.25">
      <c r="A17" s="212" t="s">
        <v>116</v>
      </c>
      <c r="B17" s="208">
        <f t="shared" si="3"/>
        <v>2.5429165137187724</v>
      </c>
      <c r="C17" s="202">
        <f t="shared" ref="C17:AO17" si="13">100*C8/C$11</f>
        <v>2.6430787752816234</v>
      </c>
      <c r="D17" s="244">
        <f t="shared" si="13"/>
        <v>2.7142123836880754</v>
      </c>
      <c r="E17" s="202">
        <f t="shared" si="13"/>
        <v>2.79027665177304</v>
      </c>
      <c r="F17" s="244">
        <f t="shared" si="13"/>
        <v>2.8606357138032457</v>
      </c>
      <c r="G17" s="202">
        <f t="shared" si="13"/>
        <v>2.8697375871858806</v>
      </c>
      <c r="H17" s="244">
        <f t="shared" si="13"/>
        <v>2.8771073725976843</v>
      </c>
      <c r="I17" s="202">
        <f t="shared" si="13"/>
        <v>2.8505089539655906</v>
      </c>
      <c r="J17" s="244">
        <f t="shared" si="13"/>
        <v>2.7859205761198309</v>
      </c>
      <c r="K17" s="202">
        <f t="shared" si="13"/>
        <v>2.8089355857879847</v>
      </c>
      <c r="L17" s="244">
        <f t="shared" si="13"/>
        <v>2.6832677319083205</v>
      </c>
      <c r="M17" s="202">
        <f t="shared" si="13"/>
        <v>2.65093256238268</v>
      </c>
      <c r="N17" s="244">
        <f t="shared" si="13"/>
        <v>2.6442138832567732</v>
      </c>
      <c r="O17" s="202">
        <f t="shared" si="13"/>
        <v>2.6726079384474422</v>
      </c>
      <c r="P17" s="244">
        <f t="shared" si="13"/>
        <v>2.737529204761922</v>
      </c>
      <c r="Q17" s="202">
        <f t="shared" si="13"/>
        <v>2.9110813561923914</v>
      </c>
      <c r="R17" s="244">
        <f t="shared" si="13"/>
        <v>2.9204985203337217</v>
      </c>
      <c r="S17" s="202">
        <f t="shared" si="13"/>
        <v>2.9980973470922132</v>
      </c>
      <c r="T17" s="244">
        <f t="shared" si="13"/>
        <v>2.9979265196024136</v>
      </c>
      <c r="U17" s="202">
        <f t="shared" si="13"/>
        <v>2.9466801339349744</v>
      </c>
      <c r="V17" s="244">
        <f t="shared" si="13"/>
        <v>2.8941580204287569</v>
      </c>
      <c r="W17" s="202">
        <f t="shared" si="13"/>
        <v>2.8836559773922166</v>
      </c>
      <c r="X17" s="244">
        <f t="shared" si="13"/>
        <v>2.8467080509433687</v>
      </c>
      <c r="Y17" s="202">
        <f t="shared" si="13"/>
        <v>2.8412431886356426</v>
      </c>
      <c r="Z17" s="244">
        <f t="shared" si="13"/>
        <v>2.8758761373121353</v>
      </c>
      <c r="AA17" s="202">
        <f t="shared" si="13"/>
        <v>2.9181945280209907</v>
      </c>
      <c r="AB17" s="244">
        <f t="shared" si="13"/>
        <v>2.8817761419802479</v>
      </c>
      <c r="AC17" s="202">
        <f t="shared" si="13"/>
        <v>2.9027044073214259</v>
      </c>
      <c r="AD17" s="244">
        <f t="shared" si="13"/>
        <v>2.8335351227911318</v>
      </c>
      <c r="AE17" s="202">
        <f t="shared" si="13"/>
        <v>2.7561603159066688</v>
      </c>
      <c r="AF17" s="244">
        <f t="shared" si="13"/>
        <v>2.7475682708302509</v>
      </c>
      <c r="AG17" s="202">
        <f t="shared" si="13"/>
        <v>2.9663984671045807</v>
      </c>
      <c r="AH17" s="244">
        <f t="shared" si="13"/>
        <v>2.9454881104989763</v>
      </c>
      <c r="AI17" s="202">
        <f t="shared" si="13"/>
        <v>2.9143464300167885</v>
      </c>
      <c r="AJ17" s="244">
        <f t="shared" si="13"/>
        <v>2.9232991129739503</v>
      </c>
      <c r="AK17" s="202">
        <f t="shared" si="13"/>
        <v>2.9432420561772208</v>
      </c>
      <c r="AL17" s="244">
        <f t="shared" si="13"/>
        <v>2.9757671187315822</v>
      </c>
      <c r="AM17" s="202">
        <f t="shared" si="13"/>
        <v>2.9401409732027188</v>
      </c>
      <c r="AN17" s="244">
        <f t="shared" si="13"/>
        <v>2.9178261416417763</v>
      </c>
      <c r="AO17" s="202">
        <f t="shared" si="13"/>
        <v>2.9063111330891562</v>
      </c>
      <c r="AP17" s="244">
        <f t="shared" ref="AP17:AQ17" si="14">100*AP8/AP$11</f>
        <v>2.8441090573967145</v>
      </c>
      <c r="AQ17" s="202">
        <f t="shared" si="14"/>
        <v>2.7625957126477094</v>
      </c>
      <c r="AR17" s="244">
        <f t="shared" ref="AR17:AS17" si="15">100*AR8/AR$11</f>
        <v>3.1004928081333585</v>
      </c>
      <c r="AS17" s="208">
        <f t="shared" si="15"/>
        <v>3.028229837258587</v>
      </c>
    </row>
    <row r="18" spans="1:45" s="4" customFormat="1" ht="24" x14ac:dyDescent="0.25">
      <c r="A18" s="214" t="s">
        <v>136</v>
      </c>
      <c r="B18" s="208"/>
      <c r="C18" s="202"/>
      <c r="D18" s="244"/>
      <c r="E18" s="202"/>
      <c r="F18" s="244"/>
      <c r="G18" s="202"/>
      <c r="H18" s="244"/>
      <c r="I18" s="202"/>
      <c r="J18" s="244"/>
      <c r="K18" s="202"/>
      <c r="L18" s="244"/>
      <c r="M18" s="202"/>
      <c r="N18" s="244"/>
      <c r="O18" s="202"/>
      <c r="P18" s="244"/>
      <c r="Q18" s="202"/>
      <c r="R18" s="244"/>
      <c r="S18" s="202"/>
      <c r="T18" s="244"/>
      <c r="U18" s="202"/>
      <c r="V18" s="244"/>
      <c r="W18" s="202"/>
      <c r="X18" s="244"/>
      <c r="Y18" s="202"/>
      <c r="Z18" s="244"/>
      <c r="AA18" s="202"/>
      <c r="AB18" s="244"/>
      <c r="AC18" s="202"/>
      <c r="AD18" s="244"/>
      <c r="AE18" s="203"/>
      <c r="AF18" s="245"/>
      <c r="AG18" s="203"/>
      <c r="AH18" s="245"/>
      <c r="AI18" s="203"/>
      <c r="AJ18" s="245"/>
      <c r="AK18" s="203">
        <f t="shared" ref="AK18:AO18" si="16">100*AK9/AK$11</f>
        <v>2.4707287601282286</v>
      </c>
      <c r="AL18" s="245">
        <f t="shared" si="16"/>
        <v>2.5063669749949415</v>
      </c>
      <c r="AM18" s="203">
        <f t="shared" si="16"/>
        <v>2.4858626511986723</v>
      </c>
      <c r="AN18" s="245">
        <f t="shared" si="16"/>
        <v>2.4777441231012176</v>
      </c>
      <c r="AO18" s="203">
        <f t="shared" si="16"/>
        <v>2.4730089385445679</v>
      </c>
      <c r="AP18" s="245">
        <f t="shared" ref="AP18:AQ18" si="17">100*AP9/AP$11</f>
        <v>2.4293934006006843</v>
      </c>
      <c r="AQ18" s="203">
        <f t="shared" si="17"/>
        <v>2.3768119509278458</v>
      </c>
      <c r="AR18" s="245">
        <f t="shared" ref="AR18:AS18" si="18">100*AR9/AR$11</f>
        <v>2.6726334854647589</v>
      </c>
      <c r="AS18" s="209">
        <f t="shared" si="18"/>
        <v>2.6275340877284181</v>
      </c>
    </row>
    <row r="19" spans="1:45" s="4" customFormat="1" ht="15" x14ac:dyDescent="0.25">
      <c r="A19" s="217" t="s">
        <v>90</v>
      </c>
      <c r="B19" s="226">
        <f t="shared" si="3"/>
        <v>12.357742394531126</v>
      </c>
      <c r="C19" s="225">
        <f t="shared" ref="C19:AO19" si="19">100*C10/C$11</f>
        <v>12.291258019587557</v>
      </c>
      <c r="D19" s="246">
        <f t="shared" si="19"/>
        <v>12.533365975304697</v>
      </c>
      <c r="E19" s="225">
        <f t="shared" si="19"/>
        <v>12.845861139209797</v>
      </c>
      <c r="F19" s="246">
        <f t="shared" si="19"/>
        <v>13.169197520383968</v>
      </c>
      <c r="G19" s="225">
        <f t="shared" si="19"/>
        <v>13.213275367954532</v>
      </c>
      <c r="H19" s="246">
        <f t="shared" si="19"/>
        <v>13.276813792799</v>
      </c>
      <c r="I19" s="225">
        <f t="shared" si="19"/>
        <v>13.245799594309409</v>
      </c>
      <c r="J19" s="246">
        <f t="shared" si="19"/>
        <v>13.105390721082607</v>
      </c>
      <c r="K19" s="225">
        <f t="shared" si="19"/>
        <v>12.810307050573766</v>
      </c>
      <c r="L19" s="246">
        <f t="shared" si="19"/>
        <v>12.300273945141969</v>
      </c>
      <c r="M19" s="225">
        <f t="shared" si="19"/>
        <v>11.976883831952074</v>
      </c>
      <c r="N19" s="246">
        <f t="shared" si="19"/>
        <v>11.965784449449535</v>
      </c>
      <c r="O19" s="225">
        <f t="shared" si="19"/>
        <v>12.147876484524158</v>
      </c>
      <c r="P19" s="246">
        <f t="shared" si="19"/>
        <v>12.443419061844242</v>
      </c>
      <c r="Q19" s="225">
        <f t="shared" si="19"/>
        <v>13.00337874559543</v>
      </c>
      <c r="R19" s="246">
        <f t="shared" si="19"/>
        <v>13.05689474291866</v>
      </c>
      <c r="S19" s="225">
        <f t="shared" si="19"/>
        <v>13.243915473272754</v>
      </c>
      <c r="T19" s="246">
        <f t="shared" si="19"/>
        <v>13.415685240349619</v>
      </c>
      <c r="U19" s="225">
        <f t="shared" si="19"/>
        <v>13.298969095051829</v>
      </c>
      <c r="V19" s="246">
        <f t="shared" si="19"/>
        <v>13.116469721935479</v>
      </c>
      <c r="W19" s="225">
        <f t="shared" si="19"/>
        <v>13.138336347688877</v>
      </c>
      <c r="X19" s="246">
        <f t="shared" si="19"/>
        <v>12.920392942533324</v>
      </c>
      <c r="Y19" s="225">
        <f t="shared" si="19"/>
        <v>12.858601764676743</v>
      </c>
      <c r="Z19" s="246">
        <f t="shared" si="19"/>
        <v>13.035470365649154</v>
      </c>
      <c r="AA19" s="225">
        <f t="shared" si="19"/>
        <v>13.13187537609446</v>
      </c>
      <c r="AB19" s="246">
        <f t="shared" si="19"/>
        <v>12.865118171903184</v>
      </c>
      <c r="AC19" s="225">
        <f t="shared" si="19"/>
        <v>12.839309589964435</v>
      </c>
      <c r="AD19" s="246">
        <f t="shared" si="19"/>
        <v>12.603517476741214</v>
      </c>
      <c r="AE19" s="225">
        <f t="shared" si="19"/>
        <v>12.392187570222189</v>
      </c>
      <c r="AF19" s="246">
        <f t="shared" si="19"/>
        <v>12.378211145380646</v>
      </c>
      <c r="AG19" s="225">
        <f t="shared" si="19"/>
        <v>13.122499482618011</v>
      </c>
      <c r="AH19" s="246">
        <f t="shared" si="19"/>
        <v>13.022875441705875</v>
      </c>
      <c r="AI19" s="225">
        <f t="shared" si="19"/>
        <v>12.807908360522871</v>
      </c>
      <c r="AJ19" s="246">
        <f t="shared" si="19"/>
        <v>12.853860427771805</v>
      </c>
      <c r="AK19" s="225">
        <f t="shared" si="19"/>
        <v>12.89979246539669</v>
      </c>
      <c r="AL19" s="246">
        <f t="shared" si="19"/>
        <v>12.954997406693291</v>
      </c>
      <c r="AM19" s="225">
        <f t="shared" si="19"/>
        <v>12.795528813263269</v>
      </c>
      <c r="AN19" s="246">
        <f t="shared" si="19"/>
        <v>12.711172900042925</v>
      </c>
      <c r="AO19" s="225">
        <f t="shared" si="19"/>
        <v>12.661878896520262</v>
      </c>
      <c r="AP19" s="246">
        <f t="shared" ref="AP19:AQ19" si="20">100*AP10/AP$11</f>
        <v>12.437957674545743</v>
      </c>
      <c r="AQ19" s="225">
        <f t="shared" si="20"/>
        <v>12.197068059820275</v>
      </c>
      <c r="AR19" s="246">
        <f t="shared" ref="AR19:AS19" si="21">100*AR10/AR$11</f>
        <v>13.211139061479608</v>
      </c>
      <c r="AS19" s="226">
        <f t="shared" si="21"/>
        <v>12.491782958135071</v>
      </c>
    </row>
    <row r="20" spans="1:45" s="63" customFormat="1" ht="15" customHeight="1" x14ac:dyDescent="0.25">
      <c r="A20" s="229" t="s">
        <v>129</v>
      </c>
      <c r="B20" s="230"/>
      <c r="C20" s="230"/>
      <c r="D20" s="230"/>
      <c r="E20" s="230"/>
      <c r="F20" s="230"/>
      <c r="G20" s="230"/>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1"/>
    </row>
    <row r="21" spans="1:45" s="4" customFormat="1" ht="15" x14ac:dyDescent="0.25">
      <c r="A21" s="212" t="s">
        <v>85</v>
      </c>
      <c r="B21" s="208">
        <f>100*B4/B29</f>
        <v>34.871404124561259</v>
      </c>
      <c r="C21" s="202">
        <f t="shared" ref="C21:AO21" si="22">100*C4/C29</f>
        <v>33.918765797960432</v>
      </c>
      <c r="D21" s="244">
        <f t="shared" si="22"/>
        <v>33.756850086329855</v>
      </c>
      <c r="E21" s="202">
        <f t="shared" si="22"/>
        <v>32.451507435002668</v>
      </c>
      <c r="F21" s="244">
        <f t="shared" si="22"/>
        <v>32.281814237559658</v>
      </c>
      <c r="G21" s="202">
        <f t="shared" si="22"/>
        <v>31.463401669117779</v>
      </c>
      <c r="H21" s="244">
        <f t="shared" si="22"/>
        <v>30.96768324334159</v>
      </c>
      <c r="I21" s="202">
        <f t="shared" si="22"/>
        <v>30.502742546248069</v>
      </c>
      <c r="J21" s="244">
        <f t="shared" si="22"/>
        <v>30.182150215396135</v>
      </c>
      <c r="K21" s="202">
        <f t="shared" si="22"/>
        <v>29.535712020010699</v>
      </c>
      <c r="L21" s="244">
        <f t="shared" si="22"/>
        <v>28.771175391875659</v>
      </c>
      <c r="M21" s="202">
        <f t="shared" si="22"/>
        <v>28.993985198141928</v>
      </c>
      <c r="N21" s="244">
        <f t="shared" si="22"/>
        <v>28.71905165641213</v>
      </c>
      <c r="O21" s="202">
        <f t="shared" si="22"/>
        <v>28.903448481950754</v>
      </c>
      <c r="P21" s="244">
        <f t="shared" si="22"/>
        <v>28.790539090291727</v>
      </c>
      <c r="Q21" s="202">
        <f t="shared" si="22"/>
        <v>28.114468795889596</v>
      </c>
      <c r="R21" s="244">
        <f t="shared" si="22"/>
        <v>28.767511513316798</v>
      </c>
      <c r="S21" s="202">
        <f t="shared" si="22"/>
        <v>29.149635782948661</v>
      </c>
      <c r="T21" s="244">
        <f t="shared" si="22"/>
        <v>29.68203307150954</v>
      </c>
      <c r="U21" s="202">
        <f t="shared" si="22"/>
        <v>29.452570045522531</v>
      </c>
      <c r="V21" s="244">
        <f t="shared" si="22"/>
        <v>30.368469283245783</v>
      </c>
      <c r="W21" s="202">
        <f t="shared" si="22"/>
        <v>29.974437966680018</v>
      </c>
      <c r="X21" s="244">
        <f t="shared" si="22"/>
        <v>30.481219453843263</v>
      </c>
      <c r="Y21" s="202">
        <f t="shared" si="22"/>
        <v>29.877895010860101</v>
      </c>
      <c r="Z21" s="244">
        <f t="shared" si="22"/>
        <v>29.478077291977922</v>
      </c>
      <c r="AA21" s="202">
        <f t="shared" si="22"/>
        <v>29.954266347483888</v>
      </c>
      <c r="AB21" s="244">
        <f t="shared" si="22"/>
        <v>29.067658173838844</v>
      </c>
      <c r="AC21" s="202">
        <f t="shared" si="22"/>
        <v>29.174786961672208</v>
      </c>
      <c r="AD21" s="244">
        <f t="shared" si="22"/>
        <v>29.941572493387838</v>
      </c>
      <c r="AE21" s="202">
        <f t="shared" si="22"/>
        <v>29.127574134144435</v>
      </c>
      <c r="AF21" s="244">
        <f t="shared" si="22"/>
        <v>28.063750841780482</v>
      </c>
      <c r="AG21" s="202">
        <f t="shared" si="22"/>
        <v>27.553064357677794</v>
      </c>
      <c r="AH21" s="244">
        <f t="shared" si="22"/>
        <v>25.855697049495927</v>
      </c>
      <c r="AI21" s="202">
        <f t="shared" si="22"/>
        <v>27.459948575949365</v>
      </c>
      <c r="AJ21" s="244">
        <f t="shared" si="22"/>
        <v>27.362429689894629</v>
      </c>
      <c r="AK21" s="202">
        <f t="shared" si="22"/>
        <v>27.570162706428071</v>
      </c>
      <c r="AL21" s="244">
        <f t="shared" si="22"/>
        <v>27.419383929090323</v>
      </c>
      <c r="AM21" s="202">
        <f t="shared" si="22"/>
        <v>27.10267484198414</v>
      </c>
      <c r="AN21" s="244">
        <f t="shared" si="22"/>
        <v>26.66924803569956</v>
      </c>
      <c r="AO21" s="202">
        <f t="shared" si="22"/>
        <v>26.514337350741688</v>
      </c>
      <c r="AP21" s="244">
        <f t="shared" ref="AP21:AQ21" si="23">100*AP4/AP29</f>
        <v>27.124179341080055</v>
      </c>
      <c r="AQ21" s="202">
        <f t="shared" si="23"/>
        <v>26.898146198948158</v>
      </c>
      <c r="AR21" s="244">
        <f t="shared" ref="AR21:AS21" si="24">100*AR4/AR29</f>
        <v>25.332424371538135</v>
      </c>
      <c r="AS21" s="208">
        <f t="shared" si="24"/>
        <v>24.534891322111452</v>
      </c>
    </row>
    <row r="22" spans="1:45" s="4" customFormat="1" ht="15" customHeight="1" x14ac:dyDescent="0.25">
      <c r="A22" s="213" t="s">
        <v>86</v>
      </c>
      <c r="B22" s="209">
        <f t="shared" ref="B22:B27" si="25">100*B5/B30</f>
        <v>32.927765715193551</v>
      </c>
      <c r="C22" s="203">
        <f t="shared" ref="C22:AO22" si="26">100*C5/C30</f>
        <v>31.660921448940098</v>
      </c>
      <c r="D22" s="245">
        <f t="shared" si="26"/>
        <v>31.64491741228462</v>
      </c>
      <c r="E22" s="203">
        <f t="shared" si="26"/>
        <v>30.481764970733906</v>
      </c>
      <c r="F22" s="245">
        <f t="shared" si="26"/>
        <v>30.226452480362326</v>
      </c>
      <c r="G22" s="203">
        <f t="shared" si="26"/>
        <v>29.69505050824915</v>
      </c>
      <c r="H22" s="245">
        <f t="shared" si="26"/>
        <v>29.418925499107292</v>
      </c>
      <c r="I22" s="203">
        <f t="shared" si="26"/>
        <v>28.740900083713935</v>
      </c>
      <c r="J22" s="245">
        <f t="shared" si="26"/>
        <v>30.378083350536489</v>
      </c>
      <c r="K22" s="203">
        <f t="shared" si="26"/>
        <v>29.560275985124338</v>
      </c>
      <c r="L22" s="245">
        <f t="shared" si="26"/>
        <v>28.642784032753326</v>
      </c>
      <c r="M22" s="203">
        <f t="shared" si="26"/>
        <v>28.834619809092267</v>
      </c>
      <c r="N22" s="245">
        <f t="shared" si="26"/>
        <v>28.559940641748916</v>
      </c>
      <c r="O22" s="203">
        <f t="shared" si="26"/>
        <v>28.723010487353491</v>
      </c>
      <c r="P22" s="245">
        <f t="shared" si="26"/>
        <v>28.429981113731095</v>
      </c>
      <c r="Q22" s="203">
        <f t="shared" si="26"/>
        <v>27.737208677500913</v>
      </c>
      <c r="R22" s="245">
        <f t="shared" si="26"/>
        <v>28.488592863227257</v>
      </c>
      <c r="S22" s="203">
        <f t="shared" si="26"/>
        <v>29.646064774298935</v>
      </c>
      <c r="T22" s="245">
        <f t="shared" si="26"/>
        <v>29.729631669739653</v>
      </c>
      <c r="U22" s="203">
        <f t="shared" si="26"/>
        <v>29.027842030230644</v>
      </c>
      <c r="V22" s="245">
        <f t="shared" si="26"/>
        <v>30.135929264489715</v>
      </c>
      <c r="W22" s="203">
        <f t="shared" si="26"/>
        <v>29.600568655027139</v>
      </c>
      <c r="X22" s="245">
        <f t="shared" si="26"/>
        <v>30.165974099814306</v>
      </c>
      <c r="Y22" s="203">
        <f t="shared" si="26"/>
        <v>29.646465085421426</v>
      </c>
      <c r="Z22" s="245">
        <f t="shared" si="26"/>
        <v>29.109056875765653</v>
      </c>
      <c r="AA22" s="203">
        <f t="shared" si="26"/>
        <v>29.514802810467469</v>
      </c>
      <c r="AB22" s="245">
        <f t="shared" si="26"/>
        <v>28.345377394882345</v>
      </c>
      <c r="AC22" s="203">
        <f t="shared" si="26"/>
        <v>28.317363858345495</v>
      </c>
      <c r="AD22" s="245">
        <f t="shared" si="26"/>
        <v>29.019879469341525</v>
      </c>
      <c r="AE22" s="203">
        <f t="shared" si="26"/>
        <v>29.301807968930166</v>
      </c>
      <c r="AF22" s="245">
        <f t="shared" si="26"/>
        <v>27.852845190767223</v>
      </c>
      <c r="AG22" s="203">
        <f t="shared" si="26"/>
        <v>27.185122140802704</v>
      </c>
      <c r="AH22" s="245">
        <f t="shared" si="26"/>
        <v>24.189928069460446</v>
      </c>
      <c r="AI22" s="203">
        <f t="shared" si="26"/>
        <v>26.186271309961867</v>
      </c>
      <c r="AJ22" s="245">
        <f t="shared" si="26"/>
        <v>26.022732532382946</v>
      </c>
      <c r="AK22" s="203">
        <f t="shared" si="26"/>
        <v>25.916795608122872</v>
      </c>
      <c r="AL22" s="245">
        <f t="shared" si="26"/>
        <v>25.676786544321448</v>
      </c>
      <c r="AM22" s="203">
        <f t="shared" si="26"/>
        <v>25.715537195051255</v>
      </c>
      <c r="AN22" s="245">
        <f t="shared" si="26"/>
        <v>25.223504940197611</v>
      </c>
      <c r="AO22" s="203">
        <f t="shared" si="26"/>
        <v>24.991450653170102</v>
      </c>
      <c r="AP22" s="245">
        <f t="shared" ref="AP22:AQ22" si="27">100*AP5/AP30</f>
        <v>25.404514813289261</v>
      </c>
      <c r="AQ22" s="203">
        <f t="shared" si="27"/>
        <v>25.446202336687261</v>
      </c>
      <c r="AR22" s="245">
        <f t="shared" ref="AR22:AS22" si="28">100*AR5/AR30</f>
        <v>22.945878815492978</v>
      </c>
      <c r="AS22" s="209">
        <f t="shared" si="28"/>
        <v>23.142329216058958</v>
      </c>
    </row>
    <row r="23" spans="1:45" s="4" customFormat="1" ht="15" customHeight="1" x14ac:dyDescent="0.25">
      <c r="A23" s="217" t="s">
        <v>87</v>
      </c>
      <c r="B23" s="226">
        <f t="shared" si="25"/>
        <v>23.056368960468525</v>
      </c>
      <c r="C23" s="225">
        <f t="shared" ref="C23:AO23" si="29">100*C6/C31</f>
        <v>23.207745469600944</v>
      </c>
      <c r="D23" s="246">
        <f t="shared" si="29"/>
        <v>23.250526782743705</v>
      </c>
      <c r="E23" s="225">
        <f t="shared" si="29"/>
        <v>23.773495122531525</v>
      </c>
      <c r="F23" s="246">
        <f t="shared" si="29"/>
        <v>24.22121669180493</v>
      </c>
      <c r="G23" s="225">
        <f t="shared" si="29"/>
        <v>24.895639044320099</v>
      </c>
      <c r="H23" s="246">
        <f t="shared" si="29"/>
        <v>26.97209782983121</v>
      </c>
      <c r="I23" s="225">
        <f t="shared" si="29"/>
        <v>26.497300333947134</v>
      </c>
      <c r="J23" s="246">
        <f t="shared" si="29"/>
        <v>27.630336429366746</v>
      </c>
      <c r="K23" s="225">
        <f t="shared" si="29"/>
        <v>27.391933926847582</v>
      </c>
      <c r="L23" s="246">
        <f t="shared" si="29"/>
        <v>26.677910183179041</v>
      </c>
      <c r="M23" s="225">
        <f t="shared" si="29"/>
        <v>25.859752209164618</v>
      </c>
      <c r="N23" s="246">
        <f t="shared" si="29"/>
        <v>25.871534303887525</v>
      </c>
      <c r="O23" s="225">
        <f t="shared" si="29"/>
        <v>25.506179846751547</v>
      </c>
      <c r="P23" s="246">
        <f t="shared" si="29"/>
        <v>25.902447614016555</v>
      </c>
      <c r="Q23" s="225">
        <f t="shared" si="29"/>
        <v>26.37603173879338</v>
      </c>
      <c r="R23" s="246">
        <f t="shared" si="29"/>
        <v>26.264869977179838</v>
      </c>
      <c r="S23" s="225">
        <f t="shared" si="29"/>
        <v>27.169425848226723</v>
      </c>
      <c r="T23" s="246">
        <f t="shared" si="29"/>
        <v>27.130645368231971</v>
      </c>
      <c r="U23" s="225">
        <f t="shared" si="29"/>
        <v>28.016175416267256</v>
      </c>
      <c r="V23" s="246">
        <f t="shared" si="29"/>
        <v>28.862614644709272</v>
      </c>
      <c r="W23" s="225">
        <f t="shared" si="29"/>
        <v>29.829549728453006</v>
      </c>
      <c r="X23" s="246">
        <f t="shared" si="29"/>
        <v>29.389580529385377</v>
      </c>
      <c r="Y23" s="225">
        <f t="shared" si="29"/>
        <v>30.018734786532839</v>
      </c>
      <c r="Z23" s="246">
        <f t="shared" si="29"/>
        <v>29.890121148477316</v>
      </c>
      <c r="AA23" s="225">
        <f t="shared" si="29"/>
        <v>29.777546349556186</v>
      </c>
      <c r="AB23" s="246">
        <f t="shared" si="29"/>
        <v>28.248176802939309</v>
      </c>
      <c r="AC23" s="225">
        <f t="shared" si="29"/>
        <v>28.214816814051574</v>
      </c>
      <c r="AD23" s="246">
        <f t="shared" si="29"/>
        <v>27.962574850299401</v>
      </c>
      <c r="AE23" s="225">
        <f t="shared" si="29"/>
        <v>28.11003390178276</v>
      </c>
      <c r="AF23" s="246">
        <f t="shared" si="29"/>
        <v>28.741576345440173</v>
      </c>
      <c r="AG23" s="225">
        <f t="shared" si="29"/>
        <v>28.985388277786893</v>
      </c>
      <c r="AH23" s="246">
        <f t="shared" si="29"/>
        <v>29.913146141058302</v>
      </c>
      <c r="AI23" s="225">
        <f t="shared" si="29"/>
        <v>29.825781018184902</v>
      </c>
      <c r="AJ23" s="246">
        <f t="shared" si="29"/>
        <v>29.712415626917576</v>
      </c>
      <c r="AK23" s="225">
        <f t="shared" si="29"/>
        <v>29.668447082096932</v>
      </c>
      <c r="AL23" s="246">
        <f t="shared" si="29"/>
        <v>30.684636161172623</v>
      </c>
      <c r="AM23" s="225">
        <f t="shared" si="29"/>
        <v>31.574325753675069</v>
      </c>
      <c r="AN23" s="246">
        <f t="shared" si="29"/>
        <v>32.003503006881481</v>
      </c>
      <c r="AO23" s="225">
        <f t="shared" si="29"/>
        <v>32.062498033168637</v>
      </c>
      <c r="AP23" s="246">
        <f t="shared" ref="AP23:AQ23" si="30">100*AP6/AP31</f>
        <v>31.454937772126538</v>
      </c>
      <c r="AQ23" s="225">
        <f t="shared" si="30"/>
        <v>30.513644013610943</v>
      </c>
      <c r="AR23" s="246">
        <f t="shared" ref="AR23:AS23" si="31">100*AR6/AR31</f>
        <v>31.294044185424163</v>
      </c>
      <c r="AS23" s="226">
        <f t="shared" si="31"/>
        <v>30.907603959830293</v>
      </c>
    </row>
    <row r="24" spans="1:45" s="4" customFormat="1" ht="15" customHeight="1" x14ac:dyDescent="0.25">
      <c r="A24" s="220" t="s">
        <v>88</v>
      </c>
      <c r="B24" s="228"/>
      <c r="C24" s="227"/>
      <c r="D24" s="247"/>
      <c r="E24" s="227"/>
      <c r="F24" s="247"/>
      <c r="G24" s="227"/>
      <c r="H24" s="247"/>
      <c r="I24" s="227"/>
      <c r="J24" s="247"/>
      <c r="K24" s="227"/>
      <c r="L24" s="247"/>
      <c r="M24" s="227"/>
      <c r="N24" s="247"/>
      <c r="O24" s="227"/>
      <c r="P24" s="247"/>
      <c r="Q24" s="227"/>
      <c r="R24" s="247"/>
      <c r="S24" s="227"/>
      <c r="T24" s="247"/>
      <c r="U24" s="227"/>
      <c r="V24" s="247"/>
      <c r="W24" s="227"/>
      <c r="X24" s="247"/>
      <c r="Y24" s="227"/>
      <c r="Z24" s="247"/>
      <c r="AA24" s="227"/>
      <c r="AB24" s="247"/>
      <c r="AC24" s="227"/>
      <c r="AD24" s="247"/>
      <c r="AE24" s="227"/>
      <c r="AF24" s="247"/>
      <c r="AG24" s="227"/>
      <c r="AH24" s="247"/>
      <c r="AI24" s="227"/>
      <c r="AJ24" s="247"/>
      <c r="AK24" s="227">
        <f t="shared" ref="AK24:AO24" si="32">100*AK7/AK32</f>
        <v>25.997405405405402</v>
      </c>
      <c r="AL24" s="247">
        <f t="shared" si="32"/>
        <v>26.992319030391055</v>
      </c>
      <c r="AM24" s="227">
        <f t="shared" si="32"/>
        <v>27.961058609423993</v>
      </c>
      <c r="AN24" s="247">
        <f t="shared" si="32"/>
        <v>28.271281522055514</v>
      </c>
      <c r="AO24" s="227">
        <f t="shared" si="32"/>
        <v>28.465629053177686</v>
      </c>
      <c r="AP24" s="247">
        <f t="shared" ref="AP24:AQ24" si="33">100*AP7/AP32</f>
        <v>28.099495906626135</v>
      </c>
      <c r="AQ24" s="227">
        <f t="shared" si="33"/>
        <v>27.31449221345347</v>
      </c>
      <c r="AR24" s="247">
        <f t="shared" ref="AR24:AS24" si="34">100*AR7/AR32</f>
        <v>28.151288171865996</v>
      </c>
      <c r="AS24" s="228">
        <f t="shared" si="34"/>
        <v>28.00741242577611</v>
      </c>
    </row>
    <row r="25" spans="1:45" s="4" customFormat="1" ht="15" customHeight="1" x14ac:dyDescent="0.25">
      <c r="A25" s="212" t="s">
        <v>116</v>
      </c>
      <c r="B25" s="208">
        <f t="shared" si="25"/>
        <v>13.528361488806484</v>
      </c>
      <c r="C25" s="202">
        <f t="shared" ref="C25:AO25" si="35">100*C8/C33</f>
        <v>13.872413338605508</v>
      </c>
      <c r="D25" s="244">
        <f t="shared" si="35"/>
        <v>13.764536841632619</v>
      </c>
      <c r="E25" s="202">
        <f t="shared" si="35"/>
        <v>13.428328772294046</v>
      </c>
      <c r="F25" s="244">
        <f t="shared" si="35"/>
        <v>13.301434647368756</v>
      </c>
      <c r="G25" s="202">
        <f t="shared" si="35"/>
        <v>13.318208733742841</v>
      </c>
      <c r="H25" s="244">
        <f t="shared" si="35"/>
        <v>13.321894483156074</v>
      </c>
      <c r="I25" s="202">
        <f t="shared" si="35"/>
        <v>13.237150807173238</v>
      </c>
      <c r="J25" s="244">
        <f t="shared" si="35"/>
        <v>13.076798967408843</v>
      </c>
      <c r="K25" s="202">
        <f t="shared" si="35"/>
        <v>13.317824304863189</v>
      </c>
      <c r="L25" s="244">
        <f t="shared" si="35"/>
        <v>12.902052292133313</v>
      </c>
      <c r="M25" s="202">
        <f t="shared" si="35"/>
        <v>12.861459412906713</v>
      </c>
      <c r="N25" s="244">
        <f t="shared" si="35"/>
        <v>12.674191655179003</v>
      </c>
      <c r="O25" s="202">
        <f t="shared" si="35"/>
        <v>12.432144531083557</v>
      </c>
      <c r="P25" s="244">
        <f t="shared" si="35"/>
        <v>12.312886753734311</v>
      </c>
      <c r="Q25" s="202">
        <f t="shared" si="35"/>
        <v>12.592031510377213</v>
      </c>
      <c r="R25" s="244">
        <f t="shared" si="35"/>
        <v>12.691058287970414</v>
      </c>
      <c r="S25" s="202">
        <f t="shared" si="35"/>
        <v>12.895560961315081</v>
      </c>
      <c r="T25" s="244">
        <f t="shared" si="35"/>
        <v>12.776775686621518</v>
      </c>
      <c r="U25" s="202">
        <f t="shared" si="35"/>
        <v>12.636460437668557</v>
      </c>
      <c r="V25" s="244">
        <f t="shared" si="35"/>
        <v>12.589937317390241</v>
      </c>
      <c r="W25" s="202">
        <f t="shared" si="35"/>
        <v>12.633527631151027</v>
      </c>
      <c r="X25" s="244">
        <f t="shared" si="35"/>
        <v>12.717044180783793</v>
      </c>
      <c r="Y25" s="202">
        <f t="shared" si="35"/>
        <v>12.567034825040903</v>
      </c>
      <c r="Z25" s="244">
        <f t="shared" si="35"/>
        <v>12.435729847494555</v>
      </c>
      <c r="AA25" s="202">
        <f t="shared" si="35"/>
        <v>12.311362125214409</v>
      </c>
      <c r="AB25" s="244">
        <f t="shared" si="35"/>
        <v>12.080226519622435</v>
      </c>
      <c r="AC25" s="202">
        <f t="shared" si="35"/>
        <v>12.010187536902874</v>
      </c>
      <c r="AD25" s="244">
        <f t="shared" si="35"/>
        <v>11.883048366784285</v>
      </c>
      <c r="AE25" s="202">
        <f t="shared" si="35"/>
        <v>11.552121318108117</v>
      </c>
      <c r="AF25" s="244">
        <f t="shared" si="35"/>
        <v>11.48871423024859</v>
      </c>
      <c r="AG25" s="202">
        <f t="shared" si="35"/>
        <v>11.54550406309607</v>
      </c>
      <c r="AH25" s="244">
        <f t="shared" si="35"/>
        <v>11.391141536934814</v>
      </c>
      <c r="AI25" s="202">
        <f t="shared" si="35"/>
        <v>11.272231878611361</v>
      </c>
      <c r="AJ25" s="244">
        <f t="shared" si="35"/>
        <v>11.094032746855035</v>
      </c>
      <c r="AK25" s="202">
        <f t="shared" si="35"/>
        <v>11.075642260700791</v>
      </c>
      <c r="AL25" s="244">
        <f t="shared" si="35"/>
        <v>11.141065830721002</v>
      </c>
      <c r="AM25" s="202">
        <f t="shared" si="35"/>
        <v>11.191255733101094</v>
      </c>
      <c r="AN25" s="244">
        <f t="shared" si="35"/>
        <v>11.143171670621056</v>
      </c>
      <c r="AO25" s="202">
        <f t="shared" si="35"/>
        <v>11.190446260213704</v>
      </c>
      <c r="AP25" s="244">
        <f t="shared" ref="AP25:AQ25" si="36">100*AP8/AP33</f>
        <v>11.040589751297228</v>
      </c>
      <c r="AQ25" s="202">
        <f t="shared" si="36"/>
        <v>10.83203446073866</v>
      </c>
      <c r="AR25" s="244">
        <f t="shared" ref="AR25:AS25" si="37">100*AR8/AR33</f>
        <v>10.803302723975618</v>
      </c>
      <c r="AS25" s="208">
        <f t="shared" si="37"/>
        <v>11.086728658929346</v>
      </c>
    </row>
    <row r="26" spans="1:45" s="4" customFormat="1" ht="23.25" customHeight="1" x14ac:dyDescent="0.25">
      <c r="A26" s="214" t="s">
        <v>136</v>
      </c>
      <c r="B26" s="209"/>
      <c r="C26" s="203"/>
      <c r="D26" s="245"/>
      <c r="E26" s="203"/>
      <c r="F26" s="245"/>
      <c r="G26" s="203"/>
      <c r="H26" s="245"/>
      <c r="I26" s="203"/>
      <c r="J26" s="245"/>
      <c r="K26" s="203"/>
      <c r="L26" s="245"/>
      <c r="M26" s="203"/>
      <c r="N26" s="245"/>
      <c r="O26" s="203"/>
      <c r="P26" s="245"/>
      <c r="Q26" s="203"/>
      <c r="R26" s="245"/>
      <c r="S26" s="203"/>
      <c r="T26" s="245"/>
      <c r="U26" s="203"/>
      <c r="V26" s="245"/>
      <c r="W26" s="203"/>
      <c r="X26" s="245"/>
      <c r="Y26" s="203"/>
      <c r="Z26" s="245"/>
      <c r="AA26" s="203"/>
      <c r="AB26" s="245"/>
      <c r="AC26" s="203"/>
      <c r="AD26" s="245"/>
      <c r="AE26" s="203"/>
      <c r="AF26" s="245"/>
      <c r="AG26" s="203"/>
      <c r="AH26" s="245"/>
      <c r="AI26" s="203"/>
      <c r="AJ26" s="245"/>
      <c r="AK26" s="203">
        <f t="shared" ref="AK26:AO26" si="38">100*AK9/AK34</f>
        <v>59.147444595205791</v>
      </c>
      <c r="AL26" s="245">
        <f t="shared" si="38"/>
        <v>59.614086719847769</v>
      </c>
      <c r="AM26" s="203">
        <f t="shared" si="38"/>
        <v>59.823539714510908</v>
      </c>
      <c r="AN26" s="245">
        <f t="shared" si="38"/>
        <v>59.505944574635052</v>
      </c>
      <c r="AO26" s="203">
        <f t="shared" si="38"/>
        <v>60.014578183431574</v>
      </c>
      <c r="AP26" s="245">
        <f t="shared" ref="AP26:AQ26" si="39">100*AP9/AP34</f>
        <v>60.03199531571849</v>
      </c>
      <c r="AQ26" s="203">
        <f t="shared" si="39"/>
        <v>59.130062050947096</v>
      </c>
      <c r="AR26" s="245">
        <f t="shared" ref="AR26:AS26" si="40">100*AR9/AR34</f>
        <v>59.869457792649946</v>
      </c>
      <c r="AS26" s="209">
        <f t="shared" si="40"/>
        <v>59.501258624748722</v>
      </c>
    </row>
    <row r="27" spans="1:45" s="4" customFormat="1" ht="15" customHeight="1" x14ac:dyDescent="0.25">
      <c r="A27" s="217" t="s">
        <v>90</v>
      </c>
      <c r="B27" s="226">
        <f t="shared" si="25"/>
        <v>27.342252573590084</v>
      </c>
      <c r="C27" s="225">
        <f t="shared" ref="C27:AO27" si="41">100*C10/C35</f>
        <v>27.030534646247645</v>
      </c>
      <c r="D27" s="246">
        <f t="shared" si="41"/>
        <v>27.008900888180804</v>
      </c>
      <c r="E27" s="225">
        <f t="shared" si="41"/>
        <v>26.238910583758884</v>
      </c>
      <c r="F27" s="246">
        <f t="shared" si="41"/>
        <v>26.213882453649287</v>
      </c>
      <c r="G27" s="225">
        <f t="shared" si="41"/>
        <v>26.038933892359243</v>
      </c>
      <c r="H27" s="246">
        <f t="shared" si="41"/>
        <v>25.693585294021048</v>
      </c>
      <c r="I27" s="225">
        <f t="shared" si="41"/>
        <v>25.320920375416286</v>
      </c>
      <c r="J27" s="246">
        <f t="shared" si="41"/>
        <v>25.25053986995816</v>
      </c>
      <c r="K27" s="225">
        <f t="shared" si="41"/>
        <v>24.962210890548171</v>
      </c>
      <c r="L27" s="246">
        <f t="shared" si="41"/>
        <v>24.287875909963013</v>
      </c>
      <c r="M27" s="225">
        <f t="shared" si="41"/>
        <v>24.208957946909116</v>
      </c>
      <c r="N27" s="246">
        <f t="shared" si="41"/>
        <v>23.86844287591401</v>
      </c>
      <c r="O27" s="225">
        <f t="shared" si="41"/>
        <v>23.693176235182719</v>
      </c>
      <c r="P27" s="246">
        <f t="shared" si="41"/>
        <v>23.660637729111397</v>
      </c>
      <c r="Q27" s="225">
        <f t="shared" si="41"/>
        <v>23.554919024712099</v>
      </c>
      <c r="R27" s="246">
        <f t="shared" si="41"/>
        <v>23.902647919491827</v>
      </c>
      <c r="S27" s="225">
        <f t="shared" si="41"/>
        <v>24.163834895113379</v>
      </c>
      <c r="T27" s="246">
        <f t="shared" si="41"/>
        <v>24.44503940307542</v>
      </c>
      <c r="U27" s="225">
        <f t="shared" si="41"/>
        <v>24.388084980828673</v>
      </c>
      <c r="V27" s="246">
        <f t="shared" si="41"/>
        <v>24.783363429510651</v>
      </c>
      <c r="W27" s="225">
        <f t="shared" si="41"/>
        <v>24.963551760568638</v>
      </c>
      <c r="X27" s="246">
        <f t="shared" si="41"/>
        <v>25.014173987165499</v>
      </c>
      <c r="Y27" s="225">
        <f t="shared" si="41"/>
        <v>24.862764618852058</v>
      </c>
      <c r="Z27" s="246">
        <f t="shared" si="41"/>
        <v>24.690623143559925</v>
      </c>
      <c r="AA27" s="225">
        <f t="shared" si="41"/>
        <v>24.651303611062506</v>
      </c>
      <c r="AB27" s="246">
        <f t="shared" si="41"/>
        <v>24.280739684030515</v>
      </c>
      <c r="AC27" s="225">
        <f t="shared" si="41"/>
        <v>24.091431194434737</v>
      </c>
      <c r="AD27" s="246">
        <f t="shared" si="41"/>
        <v>23.836115195815079</v>
      </c>
      <c r="AE27" s="225">
        <f t="shared" si="41"/>
        <v>23.574747718244055</v>
      </c>
      <c r="AF27" s="246">
        <f t="shared" si="41"/>
        <v>23.225268748852258</v>
      </c>
      <c r="AG27" s="225">
        <f t="shared" si="41"/>
        <v>22.96076356667248</v>
      </c>
      <c r="AH27" s="246">
        <f t="shared" si="41"/>
        <v>22.894632038598854</v>
      </c>
      <c r="AI27" s="225">
        <f t="shared" si="41"/>
        <v>22.753156636488388</v>
      </c>
      <c r="AJ27" s="246">
        <f t="shared" si="41"/>
        <v>22.508276334420081</v>
      </c>
      <c r="AK27" s="225">
        <f t="shared" si="41"/>
        <v>22.541124658618493</v>
      </c>
      <c r="AL27" s="246">
        <f t="shared" si="41"/>
        <v>22.643212207246101</v>
      </c>
      <c r="AM27" s="225">
        <f t="shared" si="41"/>
        <v>22.528302430773568</v>
      </c>
      <c r="AN27" s="246">
        <f t="shared" si="41"/>
        <v>22.434005548779332</v>
      </c>
      <c r="AO27" s="225">
        <f t="shared" si="41"/>
        <v>22.409036525603209</v>
      </c>
      <c r="AP27" s="246">
        <f t="shared" ref="AP27:AQ27" si="42">100*AP10/AP35</f>
        <v>22.352517126712197</v>
      </c>
      <c r="AQ27" s="225">
        <f t="shared" si="42"/>
        <v>22.035537603527821</v>
      </c>
      <c r="AR27" s="246">
        <f t="shared" ref="AR27:AS27" si="43">100*AR10/AR35</f>
        <v>21.445347965104808</v>
      </c>
      <c r="AS27" s="226">
        <f t="shared" si="43"/>
        <v>21.17126519193992</v>
      </c>
    </row>
    <row r="28" spans="1:45" s="63" customFormat="1" ht="18" customHeight="1" x14ac:dyDescent="0.25">
      <c r="A28" s="253" t="s">
        <v>190</v>
      </c>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1"/>
    </row>
    <row r="29" spans="1:45" s="4" customFormat="1" ht="15" customHeight="1" x14ac:dyDescent="0.25">
      <c r="A29" s="212" t="s">
        <v>85</v>
      </c>
      <c r="B29" s="206">
        <v>80.056999999999988</v>
      </c>
      <c r="C29" s="200">
        <v>91.783999999999992</v>
      </c>
      <c r="D29" s="239">
        <v>106.56799999999998</v>
      </c>
      <c r="E29" s="200">
        <v>127.236</v>
      </c>
      <c r="F29" s="239">
        <v>149.815</v>
      </c>
      <c r="G29" s="200">
        <v>169.31100000000001</v>
      </c>
      <c r="H29" s="239">
        <v>186.869</v>
      </c>
      <c r="I29" s="200">
        <v>202.54900000000001</v>
      </c>
      <c r="J29" s="239">
        <v>213.56</v>
      </c>
      <c r="K29" s="200">
        <v>220.68199999999999</v>
      </c>
      <c r="L29" s="239">
        <v>233.93899999999999</v>
      </c>
      <c r="M29" s="200">
        <v>242.40200000000002</v>
      </c>
      <c r="N29" s="239">
        <v>257.12200000000001</v>
      </c>
      <c r="O29" s="200">
        <v>267.71199999999999</v>
      </c>
      <c r="P29" s="239">
        <v>284.20100000000002</v>
      </c>
      <c r="Q29" s="200">
        <v>307.12299999999999</v>
      </c>
      <c r="R29" s="239">
        <v>310.51</v>
      </c>
      <c r="S29" s="200">
        <v>317.80500000000001</v>
      </c>
      <c r="T29" s="239">
        <v>325.53699999999998</v>
      </c>
      <c r="U29" s="200">
        <v>336.31699999999995</v>
      </c>
      <c r="V29" s="239">
        <v>333.92200000000003</v>
      </c>
      <c r="W29" s="200">
        <v>346.99900000000002</v>
      </c>
      <c r="X29" s="239">
        <v>351.108</v>
      </c>
      <c r="Y29" s="200">
        <v>368.78100000000001</v>
      </c>
      <c r="Z29" s="239">
        <v>388.88899999999995</v>
      </c>
      <c r="AA29" s="200">
        <v>391.83399999999995</v>
      </c>
      <c r="AB29" s="239">
        <v>410.15</v>
      </c>
      <c r="AC29" s="200">
        <v>418.70400000000001</v>
      </c>
      <c r="AD29" s="239">
        <v>415.9</v>
      </c>
      <c r="AE29" s="200">
        <v>435.29200000000003</v>
      </c>
      <c r="AF29" s="239">
        <v>454.39400000000001</v>
      </c>
      <c r="AG29" s="200">
        <v>470.27800000000002</v>
      </c>
      <c r="AH29" s="239">
        <v>511.13299999999998</v>
      </c>
      <c r="AI29" s="200">
        <v>485.37600000000003</v>
      </c>
      <c r="AJ29" s="239">
        <v>492.63899999999995</v>
      </c>
      <c r="AK29" s="200">
        <v>492.60500000000002</v>
      </c>
      <c r="AL29" s="239">
        <v>499.00100000000003</v>
      </c>
      <c r="AM29" s="200">
        <v>507.54400000000004</v>
      </c>
      <c r="AN29" s="239">
        <v>521.68700000000013</v>
      </c>
      <c r="AO29" s="200">
        <v>537.82600000000002</v>
      </c>
      <c r="AP29" s="239">
        <v>534.93600000000004</v>
      </c>
      <c r="AQ29" s="200">
        <v>546.28300000000013</v>
      </c>
      <c r="AR29" s="239">
        <v>586.75</v>
      </c>
      <c r="AS29" s="206">
        <v>611.90000000000009</v>
      </c>
    </row>
    <row r="30" spans="1:45" s="4" customFormat="1" ht="15" customHeight="1" x14ac:dyDescent="0.25">
      <c r="A30" s="223" t="s">
        <v>86</v>
      </c>
      <c r="B30" s="222">
        <v>75.532000000000011</v>
      </c>
      <c r="C30" s="221">
        <v>87.318999999999988</v>
      </c>
      <c r="D30" s="242">
        <v>100.92299999999999</v>
      </c>
      <c r="E30" s="221">
        <v>119.934</v>
      </c>
      <c r="F30" s="242">
        <v>141.31</v>
      </c>
      <c r="G30" s="221">
        <v>157.89500000000001</v>
      </c>
      <c r="H30" s="242">
        <v>172.50799999999998</v>
      </c>
      <c r="I30" s="221">
        <v>188.73799999999997</v>
      </c>
      <c r="J30" s="242">
        <v>198.607</v>
      </c>
      <c r="K30" s="221">
        <v>206.24300000000005</v>
      </c>
      <c r="L30" s="242">
        <v>219.82499999999999</v>
      </c>
      <c r="M30" s="221">
        <v>227.75399999999999</v>
      </c>
      <c r="N30" s="242">
        <v>241.24700000000001</v>
      </c>
      <c r="O30" s="221">
        <v>251.255</v>
      </c>
      <c r="P30" s="242">
        <v>268.44900000000001</v>
      </c>
      <c r="Q30" s="221">
        <v>290.31400000000002</v>
      </c>
      <c r="R30" s="242">
        <v>292.31699999999995</v>
      </c>
      <c r="S30" s="221">
        <v>291.38100000000003</v>
      </c>
      <c r="T30" s="242">
        <v>303.17900000000003</v>
      </c>
      <c r="U30" s="221">
        <v>317.75700000000001</v>
      </c>
      <c r="V30" s="242">
        <v>313.61900000000003</v>
      </c>
      <c r="W30" s="221">
        <v>327.791</v>
      </c>
      <c r="X30" s="242">
        <v>330.654</v>
      </c>
      <c r="Y30" s="221">
        <v>345.17100000000005</v>
      </c>
      <c r="Z30" s="242">
        <v>364.88300000000004</v>
      </c>
      <c r="AA30" s="221">
        <v>367.76800000000003</v>
      </c>
      <c r="AB30" s="242">
        <v>388.85</v>
      </c>
      <c r="AC30" s="221">
        <v>398.88599999999997</v>
      </c>
      <c r="AD30" s="242">
        <v>395.58400000000006</v>
      </c>
      <c r="AE30" s="221">
        <v>398.07099999999997</v>
      </c>
      <c r="AF30" s="242">
        <v>421.32499999999999</v>
      </c>
      <c r="AG30" s="221">
        <v>433.55700000000002</v>
      </c>
      <c r="AH30" s="242">
        <v>483.38300000000004</v>
      </c>
      <c r="AI30" s="221">
        <v>447.32599999999996</v>
      </c>
      <c r="AJ30" s="242">
        <v>453.71100000000001</v>
      </c>
      <c r="AK30" s="221">
        <v>457.572</v>
      </c>
      <c r="AL30" s="242">
        <v>464.69599999999997</v>
      </c>
      <c r="AM30" s="221">
        <v>465.73399999999998</v>
      </c>
      <c r="AN30" s="242">
        <v>480.75</v>
      </c>
      <c r="AO30" s="221">
        <v>497.11399999999992</v>
      </c>
      <c r="AP30" s="242">
        <v>497.69499999999999</v>
      </c>
      <c r="AQ30" s="221">
        <v>503.19100000000003</v>
      </c>
      <c r="AR30" s="242">
        <v>564.04899999999998</v>
      </c>
      <c r="AS30" s="222">
        <v>566.63700000000006</v>
      </c>
    </row>
    <row r="31" spans="1:45" s="4" customFormat="1" ht="15" customHeight="1" x14ac:dyDescent="0.25">
      <c r="A31" s="212" t="s">
        <v>87</v>
      </c>
      <c r="B31" s="206">
        <v>27.32</v>
      </c>
      <c r="C31" s="200">
        <v>31.399000000000001</v>
      </c>
      <c r="D31" s="239">
        <v>36.067999999999998</v>
      </c>
      <c r="E31" s="200">
        <v>42.03</v>
      </c>
      <c r="F31" s="239">
        <v>49.725000000000001</v>
      </c>
      <c r="G31" s="200">
        <v>56.295000000000002</v>
      </c>
      <c r="H31" s="239">
        <v>58.06</v>
      </c>
      <c r="I31" s="200">
        <v>64.081999999999994</v>
      </c>
      <c r="J31" s="239">
        <v>70.950999999999993</v>
      </c>
      <c r="K31" s="200">
        <v>74.584000000000003</v>
      </c>
      <c r="L31" s="239">
        <v>81.231999999999999</v>
      </c>
      <c r="M31" s="200">
        <v>87.816000000000003</v>
      </c>
      <c r="N31" s="239">
        <v>94.173000000000002</v>
      </c>
      <c r="O31" s="200">
        <v>102.187</v>
      </c>
      <c r="P31" s="239">
        <v>107.901</v>
      </c>
      <c r="Q31" s="200">
        <v>109.645</v>
      </c>
      <c r="R31" s="239">
        <v>115.24900000000002</v>
      </c>
      <c r="S31" s="200">
        <v>118.453</v>
      </c>
      <c r="T31" s="239">
        <v>124.70400000000001</v>
      </c>
      <c r="U31" s="200">
        <v>124.139</v>
      </c>
      <c r="V31" s="239">
        <v>127.45900000000002</v>
      </c>
      <c r="W31" s="200">
        <v>132.94200000000001</v>
      </c>
      <c r="X31" s="239">
        <v>142.65600000000001</v>
      </c>
      <c r="Y31" s="200">
        <v>146.25199999999998</v>
      </c>
      <c r="Z31" s="239">
        <v>156.17200000000003</v>
      </c>
      <c r="AA31" s="200">
        <v>165.15799999999999</v>
      </c>
      <c r="AB31" s="239">
        <v>180.17800000000003</v>
      </c>
      <c r="AC31" s="200">
        <v>188.96100000000001</v>
      </c>
      <c r="AD31" s="239">
        <v>200.4</v>
      </c>
      <c r="AE31" s="200">
        <v>214.44299999999998</v>
      </c>
      <c r="AF31" s="239">
        <v>223.923</v>
      </c>
      <c r="AG31" s="200">
        <v>231.45800000000003</v>
      </c>
      <c r="AH31" s="239">
        <v>230.387</v>
      </c>
      <c r="AI31" s="200">
        <v>235.91</v>
      </c>
      <c r="AJ31" s="239">
        <v>244.45</v>
      </c>
      <c r="AK31" s="200">
        <v>252.75</v>
      </c>
      <c r="AL31" s="239">
        <v>253.24399999999997</v>
      </c>
      <c r="AM31" s="200">
        <v>250.53900000000004</v>
      </c>
      <c r="AN31" s="239">
        <v>248.92899999999997</v>
      </c>
      <c r="AO31" s="200">
        <v>254.21600000000001</v>
      </c>
      <c r="AP31" s="239">
        <v>259.53000000000003</v>
      </c>
      <c r="AQ31" s="200">
        <v>272.13399999999996</v>
      </c>
      <c r="AR31" s="239">
        <v>269.048</v>
      </c>
      <c r="AS31" s="206">
        <v>280.012</v>
      </c>
    </row>
    <row r="32" spans="1:45" s="4" customFormat="1" ht="15" customHeight="1" x14ac:dyDescent="0.25">
      <c r="A32" s="214" t="s">
        <v>88</v>
      </c>
      <c r="B32" s="207"/>
      <c r="C32" s="201"/>
      <c r="D32" s="240"/>
      <c r="E32" s="201"/>
      <c r="F32" s="240"/>
      <c r="G32" s="201"/>
      <c r="H32" s="240"/>
      <c r="I32" s="201"/>
      <c r="J32" s="240"/>
      <c r="K32" s="201"/>
      <c r="L32" s="240"/>
      <c r="M32" s="201"/>
      <c r="N32" s="240"/>
      <c r="O32" s="201"/>
      <c r="P32" s="240"/>
      <c r="Q32" s="201"/>
      <c r="R32" s="240"/>
      <c r="S32" s="201"/>
      <c r="T32" s="240"/>
      <c r="U32" s="201"/>
      <c r="V32" s="240"/>
      <c r="W32" s="201"/>
      <c r="X32" s="240"/>
      <c r="Y32" s="201"/>
      <c r="Z32" s="240"/>
      <c r="AA32" s="201"/>
      <c r="AB32" s="240"/>
      <c r="AC32" s="201"/>
      <c r="AD32" s="240"/>
      <c r="AE32" s="201"/>
      <c r="AF32" s="240"/>
      <c r="AG32" s="201"/>
      <c r="AH32" s="240"/>
      <c r="AI32" s="201"/>
      <c r="AJ32" s="240"/>
      <c r="AK32" s="201">
        <v>231.25</v>
      </c>
      <c r="AL32" s="240">
        <v>231.351</v>
      </c>
      <c r="AM32" s="201">
        <v>228.035</v>
      </c>
      <c r="AN32" s="240">
        <v>226.74600000000001</v>
      </c>
      <c r="AO32" s="201">
        <v>231.3</v>
      </c>
      <c r="AP32" s="240">
        <v>235.869</v>
      </c>
      <c r="AQ32" s="201">
        <v>246.83599999999998</v>
      </c>
      <c r="AR32" s="240">
        <v>242.98</v>
      </c>
      <c r="AS32" s="207">
        <v>250.93</v>
      </c>
    </row>
    <row r="33" spans="1:45" s="4" customFormat="1" ht="15" customHeight="1" x14ac:dyDescent="0.25">
      <c r="A33" s="217" t="s">
        <v>116</v>
      </c>
      <c r="B33" s="219">
        <v>65.528999999999996</v>
      </c>
      <c r="C33" s="218">
        <v>75.87</v>
      </c>
      <c r="D33" s="241">
        <v>89.083999999999989</v>
      </c>
      <c r="E33" s="218">
        <v>105.97</v>
      </c>
      <c r="F33" s="241">
        <v>126.024</v>
      </c>
      <c r="G33" s="218">
        <v>140.16899999999998</v>
      </c>
      <c r="H33" s="241">
        <v>152.696</v>
      </c>
      <c r="I33" s="218">
        <v>163.16199999999998</v>
      </c>
      <c r="J33" s="241">
        <v>173.54399999999998</v>
      </c>
      <c r="K33" s="218">
        <v>180.54</v>
      </c>
      <c r="L33" s="241">
        <v>192.41900000000001</v>
      </c>
      <c r="M33" s="218">
        <v>205.52099999999996</v>
      </c>
      <c r="N33" s="241">
        <v>219.80100000000002</v>
      </c>
      <c r="O33" s="218">
        <v>234.69</v>
      </c>
      <c r="P33" s="241">
        <v>251.452</v>
      </c>
      <c r="Q33" s="218">
        <v>264.04000000000002</v>
      </c>
      <c r="R33" s="241">
        <v>271.51400000000007</v>
      </c>
      <c r="S33" s="218">
        <v>283.23700000000002</v>
      </c>
      <c r="T33" s="241">
        <v>293.83</v>
      </c>
      <c r="U33" s="218">
        <v>301.46099999999996</v>
      </c>
      <c r="V33" s="241">
        <v>310.77199999999999</v>
      </c>
      <c r="W33" s="218">
        <v>319.78399999999999</v>
      </c>
      <c r="X33" s="241">
        <v>330.98099999999999</v>
      </c>
      <c r="Y33" s="218">
        <v>347.767</v>
      </c>
      <c r="Z33" s="241">
        <v>367.2</v>
      </c>
      <c r="AA33" s="218">
        <v>386.52100000000007</v>
      </c>
      <c r="AB33" s="241">
        <v>406.49900000000002</v>
      </c>
      <c r="AC33" s="218">
        <v>426.79600000000005</v>
      </c>
      <c r="AD33" s="241">
        <v>440.69499999999999</v>
      </c>
      <c r="AE33" s="218">
        <v>463.17900000000003</v>
      </c>
      <c r="AF33" s="241">
        <v>476.48500000000001</v>
      </c>
      <c r="AG33" s="218">
        <v>497.5270000000001</v>
      </c>
      <c r="AH33" s="241">
        <v>515.93600000000004</v>
      </c>
      <c r="AI33" s="218">
        <v>532.17499999999995</v>
      </c>
      <c r="AJ33" s="241">
        <v>550.40400000000011</v>
      </c>
      <c r="AK33" s="218">
        <v>562.62199999999996</v>
      </c>
      <c r="AL33" s="241">
        <v>574.20000000000005</v>
      </c>
      <c r="AM33" s="218">
        <v>577.56700000000001</v>
      </c>
      <c r="AN33" s="241">
        <v>585.00400000000002</v>
      </c>
      <c r="AO33" s="218">
        <v>596.62499999999989</v>
      </c>
      <c r="AP33" s="241">
        <v>608.79899999999986</v>
      </c>
      <c r="AQ33" s="218">
        <v>621.69299999999998</v>
      </c>
      <c r="AR33" s="241">
        <v>660.90899999999999</v>
      </c>
      <c r="AS33" s="219">
        <v>683.096</v>
      </c>
    </row>
    <row r="34" spans="1:45" s="4" customFormat="1" ht="27.75" customHeight="1" x14ac:dyDescent="0.25">
      <c r="A34" s="220" t="s">
        <v>136</v>
      </c>
      <c r="B34" s="222"/>
      <c r="C34" s="221"/>
      <c r="D34" s="242"/>
      <c r="E34" s="221"/>
      <c r="F34" s="242"/>
      <c r="G34" s="221"/>
      <c r="H34" s="242"/>
      <c r="I34" s="221"/>
      <c r="J34" s="242"/>
      <c r="K34" s="221"/>
      <c r="L34" s="242"/>
      <c r="M34" s="221"/>
      <c r="N34" s="242"/>
      <c r="O34" s="221"/>
      <c r="P34" s="242"/>
      <c r="Q34" s="221"/>
      <c r="R34" s="242"/>
      <c r="S34" s="221"/>
      <c r="T34" s="242"/>
      <c r="U34" s="221"/>
      <c r="V34" s="242"/>
      <c r="W34" s="221"/>
      <c r="X34" s="242"/>
      <c r="Y34" s="221"/>
      <c r="Z34" s="242"/>
      <c r="AA34" s="221"/>
      <c r="AB34" s="242"/>
      <c r="AC34" s="221"/>
      <c r="AD34" s="242"/>
      <c r="AE34" s="221"/>
      <c r="AF34" s="242"/>
      <c r="AG34" s="221"/>
      <c r="AH34" s="242"/>
      <c r="AI34" s="221"/>
      <c r="AJ34" s="242"/>
      <c r="AK34" s="221">
        <v>88.44</v>
      </c>
      <c r="AL34" s="242">
        <v>90.382999999999996</v>
      </c>
      <c r="AM34" s="221">
        <v>91.35199999999999</v>
      </c>
      <c r="AN34" s="242">
        <v>93.025999999999996</v>
      </c>
      <c r="AO34" s="221">
        <v>94.662000000000006</v>
      </c>
      <c r="AP34" s="242">
        <v>95.638999999999996</v>
      </c>
      <c r="AQ34" s="221">
        <v>97.983999999999995</v>
      </c>
      <c r="AR34" s="242">
        <v>102.80200000000001</v>
      </c>
      <c r="AS34" s="222">
        <v>110.43800000000002</v>
      </c>
    </row>
    <row r="35" spans="1:45" s="4" customFormat="1" ht="15" customHeight="1" x14ac:dyDescent="0.25">
      <c r="A35" s="216" t="s">
        <v>170</v>
      </c>
      <c r="B35" s="211">
        <v>157.56199999999998</v>
      </c>
      <c r="C35" s="210">
        <v>181.07300000000001</v>
      </c>
      <c r="D35" s="248">
        <v>209.642</v>
      </c>
      <c r="E35" s="210">
        <v>249.67500000000001</v>
      </c>
      <c r="F35" s="248">
        <v>294.38600000000002</v>
      </c>
      <c r="G35" s="210">
        <v>330.09799999999996</v>
      </c>
      <c r="H35" s="248">
        <v>365.34799999999996</v>
      </c>
      <c r="I35" s="210">
        <v>396.36</v>
      </c>
      <c r="J35" s="248">
        <v>422.78699999999998</v>
      </c>
      <c r="K35" s="210">
        <v>439.28</v>
      </c>
      <c r="L35" s="248">
        <v>468.56300000000005</v>
      </c>
      <c r="M35" s="210">
        <v>493.30500000000001</v>
      </c>
      <c r="N35" s="248">
        <v>528.16600000000005</v>
      </c>
      <c r="O35" s="210">
        <v>559.73500000000001</v>
      </c>
      <c r="P35" s="248">
        <v>594.798</v>
      </c>
      <c r="Q35" s="210">
        <v>630.50099999999998</v>
      </c>
      <c r="R35" s="248">
        <v>644.50599999999997</v>
      </c>
      <c r="S35" s="210">
        <v>667.721</v>
      </c>
      <c r="T35" s="248">
        <v>687.25599999999997</v>
      </c>
      <c r="U35" s="210">
        <v>704.95899999999995</v>
      </c>
      <c r="V35" s="248">
        <v>715.48400000000004</v>
      </c>
      <c r="W35" s="210">
        <v>737.34699999999998</v>
      </c>
      <c r="X35" s="248">
        <v>763.72300000000007</v>
      </c>
      <c r="Y35" s="210">
        <v>795.53100000000006</v>
      </c>
      <c r="Z35" s="248">
        <v>838.298</v>
      </c>
      <c r="AA35" s="210">
        <v>868.66399999999999</v>
      </c>
      <c r="AB35" s="248">
        <v>902.87199999999996</v>
      </c>
      <c r="AC35" s="210">
        <v>941.12299999999993</v>
      </c>
      <c r="AD35" s="248">
        <v>977.22299999999996</v>
      </c>
      <c r="AE35" s="210">
        <v>1020.486</v>
      </c>
      <c r="AF35" s="248">
        <v>1061.865</v>
      </c>
      <c r="AG35" s="210">
        <v>1106.701</v>
      </c>
      <c r="AH35" s="248">
        <v>1134.9559999999999</v>
      </c>
      <c r="AI35" s="210">
        <v>1158.67</v>
      </c>
      <c r="AJ35" s="248">
        <v>1192.8589999999999</v>
      </c>
      <c r="AK35" s="210">
        <v>1211.6210000000001</v>
      </c>
      <c r="AL35" s="248">
        <v>1229.9580000000001</v>
      </c>
      <c r="AM35" s="210">
        <v>1248.6559999999999</v>
      </c>
      <c r="AN35" s="248">
        <v>1265.8639999999998</v>
      </c>
      <c r="AO35" s="210">
        <v>1298.021</v>
      </c>
      <c r="AP35" s="248">
        <v>1315.0509999999999</v>
      </c>
      <c r="AQ35" s="210">
        <v>1349.2749999999999</v>
      </c>
      <c r="AR35" s="248">
        <v>1418.6479999999997</v>
      </c>
      <c r="AS35" s="211">
        <v>1475.6179999999999</v>
      </c>
    </row>
    <row r="36" spans="1:45" s="4" customFormat="1" ht="15" x14ac:dyDescent="0.25">
      <c r="A36" s="282" t="s">
        <v>134</v>
      </c>
      <c r="B36" s="282"/>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2"/>
      <c r="AA36" s="282"/>
      <c r="AB36" s="282"/>
      <c r="AC36" s="282"/>
      <c r="AD36" s="282"/>
      <c r="AE36" s="282"/>
      <c r="AF36" s="282"/>
      <c r="AG36" s="282"/>
      <c r="AH36" s="282"/>
      <c r="AI36" s="282"/>
      <c r="AJ36" s="282"/>
      <c r="AK36" s="282"/>
      <c r="AL36" s="282"/>
      <c r="AM36" s="282"/>
      <c r="AN36" s="282"/>
      <c r="AO36" s="282"/>
      <c r="AP36" s="282"/>
      <c r="AQ36" s="283"/>
      <c r="AR36" s="90"/>
    </row>
    <row r="37" spans="1:45" s="4" customFormat="1" ht="15" x14ac:dyDescent="0.25">
      <c r="A37" s="284" t="s">
        <v>132</v>
      </c>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c r="AK37" s="284"/>
      <c r="AL37" s="284"/>
      <c r="AM37" s="284"/>
      <c r="AN37" s="284"/>
      <c r="AO37" s="284"/>
      <c r="AP37" s="284"/>
      <c r="AQ37" s="284"/>
      <c r="AR37" s="91"/>
    </row>
    <row r="38" spans="1:45" s="4" customFormat="1" ht="15" x14ac:dyDescent="0.25">
      <c r="A38" s="64" t="s">
        <v>92</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18"/>
      <c r="AF38" s="18"/>
      <c r="AG38" s="18"/>
      <c r="AH38" s="18"/>
      <c r="AI38" s="18"/>
      <c r="AJ38" s="75"/>
      <c r="AK38" s="18"/>
      <c r="AL38" s="18"/>
      <c r="AM38" s="18"/>
      <c r="AN38" s="18"/>
      <c r="AO38" s="18"/>
      <c r="AP38" s="80"/>
      <c r="AQ38" s="64"/>
      <c r="AR38" s="89"/>
    </row>
    <row r="39" spans="1:45" s="4" customFormat="1" ht="15" x14ac:dyDescent="0.25">
      <c r="A39" s="280" t="s">
        <v>93</v>
      </c>
      <c r="B39" s="280"/>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89"/>
    </row>
    <row r="40" spans="1:45" s="4" customFormat="1" ht="15" x14ac:dyDescent="0.25">
      <c r="A40" s="280" t="s">
        <v>94</v>
      </c>
      <c r="B40" s="280"/>
      <c r="C40" s="280"/>
      <c r="D40" s="280"/>
      <c r="E40" s="280"/>
      <c r="F40" s="280"/>
      <c r="G40" s="280"/>
      <c r="H40" s="280"/>
      <c r="I40" s="280"/>
      <c r="J40" s="280"/>
      <c r="K40" s="280"/>
      <c r="L40" s="280"/>
      <c r="M40" s="280"/>
      <c r="N40" s="280"/>
      <c r="O40" s="280"/>
      <c r="P40" s="280"/>
      <c r="Q40" s="280"/>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89"/>
    </row>
    <row r="41" spans="1:45" s="4" customFormat="1" ht="15" x14ac:dyDescent="0.25">
      <c r="A41" s="76" t="s">
        <v>169</v>
      </c>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18"/>
      <c r="AF41" s="18"/>
      <c r="AG41" s="18"/>
      <c r="AH41" s="18"/>
      <c r="AI41" s="18"/>
      <c r="AJ41" s="75"/>
      <c r="AK41" s="18"/>
      <c r="AL41" s="18"/>
      <c r="AM41" s="18"/>
      <c r="AN41" s="18"/>
      <c r="AO41" s="18"/>
      <c r="AP41" s="80"/>
      <c r="AQ41" s="64"/>
      <c r="AR41" s="89"/>
    </row>
    <row r="42" spans="1:45" s="4" customFormat="1" ht="15" x14ac:dyDescent="0.25">
      <c r="A42" s="100" t="s">
        <v>171</v>
      </c>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96"/>
      <c r="AF42" s="96"/>
      <c r="AG42" s="96"/>
      <c r="AH42" s="96"/>
      <c r="AI42" s="96"/>
      <c r="AJ42" s="75"/>
      <c r="AK42" s="96"/>
      <c r="AL42" s="96"/>
      <c r="AM42" s="96"/>
      <c r="AN42" s="96"/>
      <c r="AO42" s="96"/>
      <c r="AP42" s="96"/>
      <c r="AQ42" s="95"/>
      <c r="AR42" s="95"/>
    </row>
    <row r="43" spans="1:45" s="4" customFormat="1" ht="18" customHeight="1" x14ac:dyDescent="0.25">
      <c r="A43" s="78" t="s">
        <v>135</v>
      </c>
      <c r="B43" s="1"/>
      <c r="C43" s="1"/>
      <c r="D43" s="1"/>
      <c r="E43" s="1"/>
      <c r="F43" s="1"/>
      <c r="G43" s="1"/>
      <c r="H43" s="1"/>
      <c r="I43" s="1"/>
      <c r="J43" s="1"/>
      <c r="K43" s="1"/>
      <c r="L43" s="78"/>
      <c r="M43" s="78"/>
      <c r="N43" s="78"/>
      <c r="O43" s="78"/>
      <c r="P43" s="78"/>
      <c r="Q43" s="78"/>
      <c r="R43" s="78"/>
      <c r="S43" s="78"/>
      <c r="T43" s="78"/>
      <c r="U43" s="78"/>
      <c r="V43" s="78"/>
      <c r="W43" s="78"/>
      <c r="X43" s="78"/>
      <c r="Y43" s="78"/>
      <c r="Z43" s="78"/>
      <c r="AA43" s="78"/>
      <c r="AB43" s="78"/>
      <c r="AC43" s="78"/>
      <c r="AD43" s="78"/>
      <c r="AE43" s="79"/>
      <c r="AF43" s="79"/>
      <c r="AG43" s="79"/>
      <c r="AH43" s="79"/>
      <c r="AI43" s="79"/>
      <c r="AJ43" s="75"/>
      <c r="AK43" s="79"/>
      <c r="AL43" s="79"/>
      <c r="AM43" s="79"/>
      <c r="AN43" s="79"/>
      <c r="AO43" s="79"/>
      <c r="AP43" s="80"/>
      <c r="AQ43" s="78"/>
      <c r="AR43" s="89"/>
    </row>
    <row r="44" spans="1:45" s="2" customFormat="1" x14ac:dyDescent="0.25">
      <c r="A44" s="280"/>
      <c r="B44" s="280"/>
      <c r="C44" s="280"/>
      <c r="D44" s="280"/>
      <c r="E44" s="280"/>
      <c r="F44" s="280"/>
      <c r="G44" s="280"/>
      <c r="H44" s="280"/>
      <c r="I44" s="280"/>
      <c r="J44" s="280"/>
      <c r="K44" s="280"/>
      <c r="L44" s="280"/>
      <c r="M44" s="280"/>
      <c r="N44" s="280"/>
      <c r="O44" s="280"/>
      <c r="P44" s="280"/>
      <c r="Q44" s="280"/>
      <c r="R44" s="280"/>
      <c r="S44" s="280"/>
      <c r="T44" s="280"/>
      <c r="U44" s="280"/>
      <c r="V44" s="280"/>
      <c r="W44" s="280"/>
      <c r="X44" s="280"/>
      <c r="Y44" s="280"/>
      <c r="Z44" s="280"/>
      <c r="AA44" s="280"/>
      <c r="AB44" s="280"/>
      <c r="AC44" s="280"/>
      <c r="AD44" s="280"/>
      <c r="AE44" s="280"/>
      <c r="AF44" s="280"/>
      <c r="AG44" s="280"/>
      <c r="AH44" s="280"/>
      <c r="AI44" s="280"/>
      <c r="AJ44" s="280"/>
      <c r="AK44" s="77"/>
      <c r="AL44" s="77"/>
      <c r="AM44" s="77"/>
      <c r="AN44" s="77"/>
      <c r="AO44" s="77"/>
      <c r="AP44" s="77"/>
      <c r="AQ44" s="65"/>
      <c r="AR44" s="65"/>
    </row>
    <row r="45" spans="1:45" s="2" customFormat="1" x14ac:dyDescent="0.25">
      <c r="AE45" s="3"/>
      <c r="AF45" s="3"/>
      <c r="AG45" s="3"/>
      <c r="AH45" s="3"/>
      <c r="AI45" s="3"/>
      <c r="AJ45" s="15"/>
      <c r="AK45" s="3"/>
      <c r="AL45" s="3"/>
      <c r="AM45" s="3"/>
      <c r="AN45" s="3"/>
      <c r="AO45" s="3"/>
      <c r="AP45" s="3"/>
    </row>
    <row r="46" spans="1:45" s="2" customFormat="1" x14ac:dyDescent="0.25">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row>
  </sheetData>
  <mergeCells count="6">
    <mergeCell ref="A44:AJ44"/>
    <mergeCell ref="A1:AQ1"/>
    <mergeCell ref="A36:AQ36"/>
    <mergeCell ref="A37:AQ37"/>
    <mergeCell ref="A39:AQ39"/>
    <mergeCell ref="A40:AQ40"/>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opLeftCell="B1" workbookViewId="0">
      <pane xSplit="1" ySplit="2" topLeftCell="C30" activePane="bottomRight" state="frozen"/>
      <selection activeCell="B1" sqref="B1"/>
      <selection pane="topRight" activeCell="C1" sqref="C1"/>
      <selection pane="bottomLeft" activeCell="B3" sqref="B3"/>
      <selection pane="bottomRight" activeCell="B48" sqref="B48:I48"/>
    </sheetView>
  </sheetViews>
  <sheetFormatPr baseColWidth="10" defaultColWidth="9.140625" defaultRowHeight="15" x14ac:dyDescent="0.25"/>
  <cols>
    <col min="1" max="1" width="16.85546875" style="33" hidden="1" customWidth="1"/>
    <col min="2" max="2" width="41.5703125" style="33" customWidth="1"/>
    <col min="3" max="10" width="7.7109375" style="33" customWidth="1"/>
    <col min="11" max="15" width="7.7109375" style="39" customWidth="1"/>
    <col min="16" max="16" width="7.7109375" style="33" customWidth="1"/>
    <col min="17" max="18" width="9.140625" style="33"/>
    <col min="19" max="19" width="36" style="33" customWidth="1"/>
    <col min="20" max="16384" width="9.140625" style="33"/>
  </cols>
  <sheetData>
    <row r="1" spans="1:17" x14ac:dyDescent="0.25">
      <c r="B1" s="287" t="s">
        <v>137</v>
      </c>
      <c r="C1" s="287"/>
      <c r="D1" s="287"/>
      <c r="E1" s="287"/>
      <c r="F1" s="287"/>
      <c r="G1" s="287"/>
      <c r="H1" s="287"/>
      <c r="I1" s="287"/>
      <c r="J1" s="287"/>
      <c r="K1" s="287"/>
      <c r="L1" s="287"/>
      <c r="M1" s="287"/>
      <c r="N1" s="287"/>
      <c r="O1" s="82"/>
    </row>
    <row r="2" spans="1:17" x14ac:dyDescent="0.25">
      <c r="B2" s="102" t="s">
        <v>0</v>
      </c>
      <c r="C2" s="35"/>
      <c r="D2" s="35"/>
      <c r="E2" s="35"/>
      <c r="F2" s="35"/>
      <c r="G2" s="35"/>
      <c r="H2" s="35"/>
      <c r="I2" s="35"/>
      <c r="J2" s="37"/>
      <c r="K2" s="38"/>
      <c r="L2" s="38"/>
      <c r="M2" s="38"/>
      <c r="N2" s="38"/>
      <c r="O2" s="38"/>
    </row>
    <row r="3" spans="1:17" x14ac:dyDescent="0.25">
      <c r="A3" s="39" t="s">
        <v>1</v>
      </c>
      <c r="B3" s="192" t="s">
        <v>2</v>
      </c>
      <c r="C3" s="109">
        <v>2008</v>
      </c>
      <c r="D3" s="107">
        <v>2009</v>
      </c>
      <c r="E3" s="109">
        <v>2010</v>
      </c>
      <c r="F3" s="107">
        <v>2011</v>
      </c>
      <c r="G3" s="109">
        <v>2012</v>
      </c>
      <c r="H3" s="107">
        <v>2013</v>
      </c>
      <c r="I3" s="109">
        <v>2014</v>
      </c>
      <c r="J3" s="107">
        <v>2015</v>
      </c>
      <c r="K3" s="109">
        <v>2016</v>
      </c>
      <c r="L3" s="107">
        <v>2017</v>
      </c>
      <c r="M3" s="109">
        <v>2018</v>
      </c>
      <c r="N3" s="107">
        <v>2019</v>
      </c>
      <c r="O3" s="109">
        <v>2020</v>
      </c>
      <c r="P3" s="108">
        <v>2021</v>
      </c>
    </row>
    <row r="4" spans="1:17" x14ac:dyDescent="0.25">
      <c r="A4" s="39"/>
      <c r="B4" s="170" t="s">
        <v>3</v>
      </c>
      <c r="C4" s="193">
        <v>73.075999999999993</v>
      </c>
      <c r="D4" s="23">
        <v>72.16</v>
      </c>
      <c r="E4" s="193">
        <v>70.501999999999995</v>
      </c>
      <c r="F4" s="23">
        <v>69.606999999999999</v>
      </c>
      <c r="G4" s="193">
        <v>69.469461865849979</v>
      </c>
      <c r="H4" s="23">
        <v>69.049135393970005</v>
      </c>
      <c r="I4" s="193">
        <v>69.266379464340019</v>
      </c>
      <c r="J4" s="23">
        <v>69.578605893780022</v>
      </c>
      <c r="K4" s="193">
        <v>70.589340164790002</v>
      </c>
      <c r="L4" s="23">
        <v>72.612202035109988</v>
      </c>
      <c r="M4" s="193">
        <v>74.48016808573999</v>
      </c>
      <c r="N4" s="23">
        <v>75.660997720300003</v>
      </c>
      <c r="O4" s="193">
        <v>76.489358435870002</v>
      </c>
      <c r="P4" s="171">
        <v>77.805531675600008</v>
      </c>
    </row>
    <row r="5" spans="1:17" x14ac:dyDescent="0.25">
      <c r="A5" s="39">
        <v>210</v>
      </c>
      <c r="B5" s="172" t="s">
        <v>4</v>
      </c>
      <c r="C5" s="194">
        <v>56.223999999999997</v>
      </c>
      <c r="D5" s="21">
        <v>54.845999999999997</v>
      </c>
      <c r="E5" s="194">
        <v>53.006999999999998</v>
      </c>
      <c r="F5" s="21">
        <v>51.911000000000001</v>
      </c>
      <c r="G5" s="194">
        <v>51.838045283359982</v>
      </c>
      <c r="H5" s="21">
        <v>51.557847528970001</v>
      </c>
      <c r="I5" s="194">
        <v>51.684712263430001</v>
      </c>
      <c r="J5" s="21">
        <v>51.881222380250016</v>
      </c>
      <c r="K5" s="194">
        <v>52.70182702108999</v>
      </c>
      <c r="L5" s="21">
        <v>54.77965433688999</v>
      </c>
      <c r="M5" s="194">
        <v>55.418680448729987</v>
      </c>
      <c r="N5" s="21">
        <v>56.248355840000002</v>
      </c>
      <c r="O5" s="194">
        <v>56.908917492649998</v>
      </c>
      <c r="P5" s="173">
        <v>57.443199959200001</v>
      </c>
    </row>
    <row r="6" spans="1:17" x14ac:dyDescent="0.25">
      <c r="A6" s="39">
        <v>211</v>
      </c>
      <c r="B6" s="172" t="s">
        <v>5</v>
      </c>
      <c r="C6" s="194">
        <v>0.218</v>
      </c>
      <c r="D6" s="21">
        <v>0.214</v>
      </c>
      <c r="E6" s="194">
        <v>0.20899999999999999</v>
      </c>
      <c r="F6" s="21">
        <v>0.2</v>
      </c>
      <c r="G6" s="194">
        <v>0.19541980134000003</v>
      </c>
      <c r="H6" s="21">
        <v>0.18943601437999999</v>
      </c>
      <c r="I6" s="194">
        <v>0.19814959515999997</v>
      </c>
      <c r="J6" s="21">
        <v>0.1911701486099999</v>
      </c>
      <c r="K6" s="194">
        <v>0.19176807709000013</v>
      </c>
      <c r="L6" s="21">
        <v>0.19145948124000006</v>
      </c>
      <c r="M6" s="194">
        <v>0.19297100127999997</v>
      </c>
      <c r="N6" s="21">
        <v>0.19255405</v>
      </c>
      <c r="O6" s="194">
        <v>0.19313171957</v>
      </c>
      <c r="P6" s="173">
        <v>0.19336362872999999</v>
      </c>
    </row>
    <row r="7" spans="1:17" x14ac:dyDescent="0.25">
      <c r="A7" s="39">
        <v>212</v>
      </c>
      <c r="B7" s="172" t="s">
        <v>6</v>
      </c>
      <c r="C7" s="194">
        <v>1.1379999999999999</v>
      </c>
      <c r="D7" s="21">
        <v>1.1539999999999999</v>
      </c>
      <c r="E7" s="194">
        <v>1.1579999999999999</v>
      </c>
      <c r="F7" s="21">
        <v>1.175</v>
      </c>
      <c r="G7" s="194">
        <v>1.1682172178900005</v>
      </c>
      <c r="H7" s="21">
        <v>1.1855981786800001</v>
      </c>
      <c r="I7" s="194">
        <v>1.1686605591899994</v>
      </c>
      <c r="J7" s="21">
        <v>1.2021722882500003</v>
      </c>
      <c r="K7" s="194">
        <v>1.2207093713800001</v>
      </c>
      <c r="L7" s="21">
        <v>1.24215921715</v>
      </c>
      <c r="M7" s="194">
        <v>1.23768452814</v>
      </c>
      <c r="N7" s="21">
        <v>1.2445393522999999</v>
      </c>
      <c r="O7" s="194">
        <v>1.2604377801400013</v>
      </c>
      <c r="P7" s="173">
        <v>1.2318217848000008</v>
      </c>
    </row>
    <row r="8" spans="1:17" x14ac:dyDescent="0.25">
      <c r="A8" s="39">
        <v>213</v>
      </c>
      <c r="B8" s="172" t="s">
        <v>7</v>
      </c>
      <c r="C8" s="194">
        <v>0.91300000000000003</v>
      </c>
      <c r="D8" s="21">
        <v>0.90600000000000003</v>
      </c>
      <c r="E8" s="194">
        <v>0.90300000000000002</v>
      </c>
      <c r="F8" s="21">
        <v>0.90149955065999909</v>
      </c>
      <c r="G8" s="194">
        <v>0.90119996963000015</v>
      </c>
      <c r="H8" s="21">
        <v>0.90392194621999999</v>
      </c>
      <c r="I8" s="194">
        <v>0.91361291622000018</v>
      </c>
      <c r="J8" s="21">
        <v>0.91395232530999992</v>
      </c>
      <c r="K8" s="194">
        <v>0.90588900052000021</v>
      </c>
      <c r="L8" s="21">
        <v>0.90938287796999995</v>
      </c>
      <c r="M8" s="194">
        <v>0.90608320825999999</v>
      </c>
      <c r="N8" s="21">
        <v>0.89702808300000003</v>
      </c>
      <c r="O8" s="194">
        <v>0.87282657004999897</v>
      </c>
      <c r="P8" s="173">
        <v>0.85659642464000074</v>
      </c>
    </row>
    <row r="9" spans="1:17" x14ac:dyDescent="0.25">
      <c r="A9" s="39">
        <v>214</v>
      </c>
      <c r="B9" s="172" t="s">
        <v>8</v>
      </c>
      <c r="C9" s="194">
        <v>1.181</v>
      </c>
      <c r="D9" s="21">
        <v>1.177</v>
      </c>
      <c r="E9" s="194">
        <v>1.1759999999999999</v>
      </c>
      <c r="F9" s="21">
        <v>1.1659999999999999</v>
      </c>
      <c r="G9" s="194">
        <v>1.1621306344600004</v>
      </c>
      <c r="H9" s="21">
        <v>1.15916947935</v>
      </c>
      <c r="I9" s="194">
        <v>1.1568135851199997</v>
      </c>
      <c r="J9" s="21">
        <v>1.1497810858800002</v>
      </c>
      <c r="K9" s="194">
        <v>1.2248348021299997</v>
      </c>
      <c r="L9" s="21">
        <v>1.29638157431</v>
      </c>
      <c r="M9" s="194">
        <v>1.3310624771299999</v>
      </c>
      <c r="N9" s="21">
        <v>1.36225657</v>
      </c>
      <c r="O9" s="194">
        <v>1.3867667605400007</v>
      </c>
      <c r="P9" s="173">
        <v>1.4140637467500001</v>
      </c>
    </row>
    <row r="10" spans="1:17" x14ac:dyDescent="0.25">
      <c r="A10" s="39">
        <v>215</v>
      </c>
      <c r="B10" s="172" t="s">
        <v>9</v>
      </c>
      <c r="C10" s="194">
        <v>9.4969999999999999</v>
      </c>
      <c r="D10" s="21">
        <v>9.5969999999999995</v>
      </c>
      <c r="E10" s="194">
        <v>9.3569999999999993</v>
      </c>
      <c r="F10" s="21">
        <v>9.3520000000000003</v>
      </c>
      <c r="G10" s="194">
        <v>8.9681776421000095</v>
      </c>
      <c r="H10" s="21">
        <v>8.7811755041200001</v>
      </c>
      <c r="I10" s="194">
        <v>8.7495839183600097</v>
      </c>
      <c r="J10" s="21">
        <v>8.611683936760004</v>
      </c>
      <c r="K10" s="194">
        <v>8.0750539352300006</v>
      </c>
      <c r="L10" s="21">
        <v>8.1040171559299985</v>
      </c>
      <c r="M10" s="194">
        <v>8.1059086498900008</v>
      </c>
      <c r="N10" s="21">
        <v>8.3180463170000003</v>
      </c>
      <c r="O10" s="194">
        <v>8.1511858393300027</v>
      </c>
      <c r="P10" s="173">
        <v>8.2541024082199996</v>
      </c>
    </row>
    <row r="11" spans="1:17" x14ac:dyDescent="0.25">
      <c r="A11" s="39">
        <v>216</v>
      </c>
      <c r="B11" s="172" t="s">
        <v>10</v>
      </c>
      <c r="C11" s="194">
        <v>3.9049999999999998</v>
      </c>
      <c r="D11" s="21">
        <v>4.2640000000000002</v>
      </c>
      <c r="E11" s="194">
        <v>4.6909999999999998</v>
      </c>
      <c r="F11" s="21">
        <v>4.9009999999999998</v>
      </c>
      <c r="G11" s="194">
        <v>5.2362713170699973</v>
      </c>
      <c r="H11" s="21">
        <v>5.2719867422500002</v>
      </c>
      <c r="I11" s="194">
        <v>5.3907595179200039</v>
      </c>
      <c r="J11" s="21">
        <v>5.6280480258299983</v>
      </c>
      <c r="K11" s="194">
        <v>6.2692375549200055</v>
      </c>
      <c r="L11" s="21">
        <v>6.0891473916199992</v>
      </c>
      <c r="M11" s="194">
        <v>7.2877777713099992</v>
      </c>
      <c r="N11" s="21">
        <v>7.3982175080000001</v>
      </c>
      <c r="O11" s="194">
        <v>7.7160922735900073</v>
      </c>
      <c r="P11" s="173">
        <v>8.4123837232600032</v>
      </c>
    </row>
    <row r="12" spans="1:17" x14ac:dyDescent="0.25">
      <c r="A12" s="39"/>
      <c r="B12" s="172" t="s">
        <v>11</v>
      </c>
      <c r="C12" s="194">
        <v>0</v>
      </c>
      <c r="D12" s="21">
        <v>0</v>
      </c>
      <c r="E12" s="194">
        <v>0</v>
      </c>
      <c r="F12" s="21">
        <v>0</v>
      </c>
      <c r="G12" s="194">
        <v>0</v>
      </c>
      <c r="H12" s="21">
        <v>0</v>
      </c>
      <c r="I12" s="194">
        <v>4.0871089399999996E-3</v>
      </c>
      <c r="J12" s="21">
        <v>5.7570289000000001E-4</v>
      </c>
      <c r="K12" s="194">
        <v>2.0402430000000002E-5</v>
      </c>
      <c r="L12" s="21">
        <v>0</v>
      </c>
      <c r="M12" s="194">
        <v>1.0000000000000001E-9</v>
      </c>
      <c r="N12" s="21">
        <v>0</v>
      </c>
      <c r="O12" s="194">
        <v>0</v>
      </c>
      <c r="P12" s="173">
        <v>0</v>
      </c>
    </row>
    <row r="13" spans="1:17" x14ac:dyDescent="0.2">
      <c r="A13" s="39"/>
      <c r="B13" s="190" t="s">
        <v>12</v>
      </c>
      <c r="C13" s="195">
        <v>45.218000000000004</v>
      </c>
      <c r="D13" s="185">
        <v>46.055999999999997</v>
      </c>
      <c r="E13" s="195">
        <v>46.296999999999997</v>
      </c>
      <c r="F13" s="185">
        <v>47.103999999999999</v>
      </c>
      <c r="G13" s="195">
        <v>48.721461760049998</v>
      </c>
      <c r="H13" s="185">
        <v>49.776956359320003</v>
      </c>
      <c r="I13" s="195">
        <v>50.741411433989995</v>
      </c>
      <c r="J13" s="185">
        <v>51.230596415999962</v>
      </c>
      <c r="K13" s="195">
        <v>51.867085473799946</v>
      </c>
      <c r="L13" s="185">
        <v>53.884924931880008</v>
      </c>
      <c r="M13" s="195">
        <v>54.417530135390002</v>
      </c>
      <c r="N13" s="185">
        <v>55.172074772000002</v>
      </c>
      <c r="O13" s="195">
        <v>55.748702825399995</v>
      </c>
      <c r="P13" s="186">
        <v>56.068753717909985</v>
      </c>
      <c r="Q13" s="40"/>
    </row>
    <row r="14" spans="1:17" x14ac:dyDescent="0.2">
      <c r="A14" s="39"/>
      <c r="B14" s="175" t="s">
        <v>13</v>
      </c>
      <c r="C14" s="194">
        <v>33.448999999999998</v>
      </c>
      <c r="D14" s="21">
        <v>34.244999999999997</v>
      </c>
      <c r="E14" s="194">
        <v>34.845999999999997</v>
      </c>
      <c r="F14" s="21">
        <v>35.915999999999997</v>
      </c>
      <c r="G14" s="194">
        <v>37.579319332529998</v>
      </c>
      <c r="H14" s="21">
        <v>38.647227762609994</v>
      </c>
      <c r="I14" s="194">
        <v>39.620526911589998</v>
      </c>
      <c r="J14" s="21">
        <v>40.086027941649981</v>
      </c>
      <c r="K14" s="194">
        <v>40.540902035309955</v>
      </c>
      <c r="L14" s="21">
        <v>41.997746035150008</v>
      </c>
      <c r="M14" s="194">
        <v>42.348791367190003</v>
      </c>
      <c r="N14" s="21">
        <v>42.931488487599999</v>
      </c>
      <c r="O14" s="194">
        <v>43.396738969389993</v>
      </c>
      <c r="P14" s="173">
        <v>43.590491743899989</v>
      </c>
    </row>
    <row r="15" spans="1:17" x14ac:dyDescent="0.2">
      <c r="A15" s="39">
        <v>221</v>
      </c>
      <c r="B15" s="176" t="s">
        <v>140</v>
      </c>
      <c r="C15" s="197">
        <v>24.535</v>
      </c>
      <c r="D15" s="25">
        <v>24.933</v>
      </c>
      <c r="E15" s="197">
        <v>25.427</v>
      </c>
      <c r="F15" s="25">
        <v>25.927</v>
      </c>
      <c r="G15" s="194">
        <v>26.809930451780001</v>
      </c>
      <c r="H15" s="21">
        <v>27.909468892389999</v>
      </c>
      <c r="I15" s="194">
        <v>29.062797659479997</v>
      </c>
      <c r="J15" s="21">
        <v>29.443281359619984</v>
      </c>
      <c r="K15" s="194">
        <v>29.840201058749965</v>
      </c>
      <c r="L15" s="21">
        <v>30.878099817810003</v>
      </c>
      <c r="M15" s="194">
        <v>31.107588579670001</v>
      </c>
      <c r="N15" s="21">
        <v>31.546955350000001</v>
      </c>
      <c r="O15" s="194">
        <v>31.901734311659997</v>
      </c>
      <c r="P15" s="173">
        <v>32.000324495839997</v>
      </c>
    </row>
    <row r="16" spans="1:17" x14ac:dyDescent="0.2">
      <c r="A16" s="39">
        <v>222</v>
      </c>
      <c r="B16" s="176" t="s">
        <v>141</v>
      </c>
      <c r="C16" s="197">
        <v>7.8959999999999999</v>
      </c>
      <c r="D16" s="25">
        <v>8.2379999999999995</v>
      </c>
      <c r="E16" s="197">
        <v>8.3239999999999998</v>
      </c>
      <c r="F16" s="25">
        <v>8.6120000000000001</v>
      </c>
      <c r="G16" s="194">
        <v>9.2046896072299997</v>
      </c>
      <c r="H16" s="21">
        <v>9.4062153694300008</v>
      </c>
      <c r="I16" s="194">
        <v>9.2959027391400024</v>
      </c>
      <c r="J16" s="21">
        <v>9.2562036360000004</v>
      </c>
      <c r="K16" s="194">
        <v>9.3642142996499924</v>
      </c>
      <c r="L16" s="21">
        <v>9.7943002286700001</v>
      </c>
      <c r="M16" s="194">
        <v>9.8074337970799981</v>
      </c>
      <c r="N16" s="21">
        <v>9.9886689526399994</v>
      </c>
      <c r="O16" s="194">
        <v>10.067752602200002</v>
      </c>
      <c r="P16" s="173">
        <v>10.142180124149995</v>
      </c>
    </row>
    <row r="17" spans="1:16" x14ac:dyDescent="0.2">
      <c r="A17" s="39">
        <v>225</v>
      </c>
      <c r="B17" s="176" t="s">
        <v>14</v>
      </c>
      <c r="C17" s="197">
        <v>1.018</v>
      </c>
      <c r="D17" s="25">
        <v>1.0740000000000001</v>
      </c>
      <c r="E17" s="197">
        <v>1.095</v>
      </c>
      <c r="F17" s="25">
        <v>1.1399999999999999</v>
      </c>
      <c r="G17" s="194">
        <v>1.18833842758</v>
      </c>
      <c r="H17" s="21">
        <v>1.3315406958</v>
      </c>
      <c r="I17" s="194">
        <v>1.2618214693699998</v>
      </c>
      <c r="J17" s="21">
        <v>1.38649219578</v>
      </c>
      <c r="K17" s="194">
        <v>1.3368317324500001</v>
      </c>
      <c r="L17" s="21">
        <v>1.32530548063</v>
      </c>
      <c r="M17" s="194">
        <v>1.4337689904399999</v>
      </c>
      <c r="N17" s="21">
        <v>1.39586418496</v>
      </c>
      <c r="O17" s="194">
        <v>1.4272520555299999</v>
      </c>
      <c r="P17" s="173">
        <v>1.44798712391</v>
      </c>
    </row>
    <row r="18" spans="1:16" x14ac:dyDescent="0.2">
      <c r="A18" s="39">
        <v>220</v>
      </c>
      <c r="B18" s="176" t="s">
        <v>15</v>
      </c>
      <c r="C18" s="197">
        <v>0</v>
      </c>
      <c r="D18" s="25">
        <v>0</v>
      </c>
      <c r="E18" s="197">
        <v>0</v>
      </c>
      <c r="F18" s="25">
        <v>0.23699999999999999</v>
      </c>
      <c r="G18" s="194">
        <v>0.37636084594000002</v>
      </c>
      <c r="H18" s="21">
        <v>2.80499E-6</v>
      </c>
      <c r="I18" s="194">
        <v>5.0436000000000003E-6</v>
      </c>
      <c r="J18" s="21">
        <v>5.0750249999999997E-5</v>
      </c>
      <c r="K18" s="194">
        <v>-3.4505553999999999E-4</v>
      </c>
      <c r="L18" s="21">
        <v>4.0508039999999995E-5</v>
      </c>
      <c r="M18" s="194">
        <v>0</v>
      </c>
      <c r="N18" s="21">
        <v>0</v>
      </c>
      <c r="O18" s="194">
        <v>0</v>
      </c>
      <c r="P18" s="173">
        <v>0</v>
      </c>
    </row>
    <row r="19" spans="1:16" x14ac:dyDescent="0.2">
      <c r="A19" s="39">
        <v>223</v>
      </c>
      <c r="B19" s="175" t="s">
        <v>117</v>
      </c>
      <c r="C19" s="194">
        <v>0.36299999999999999</v>
      </c>
      <c r="D19" s="21">
        <v>0.36</v>
      </c>
      <c r="E19" s="194">
        <v>0.35299999999999998</v>
      </c>
      <c r="F19" s="21">
        <v>0.35099999999999998</v>
      </c>
      <c r="G19" s="194">
        <v>0.34738818298999996</v>
      </c>
      <c r="H19" s="21">
        <v>0.34806333551000002</v>
      </c>
      <c r="I19" s="194">
        <v>0.35475710234999991</v>
      </c>
      <c r="J19" s="21">
        <v>0.35779076907999996</v>
      </c>
      <c r="K19" s="194">
        <v>0.36143964812000001</v>
      </c>
      <c r="L19" s="21">
        <v>0.3740318760300001</v>
      </c>
      <c r="M19" s="194">
        <v>0.38846729590999995</v>
      </c>
      <c r="N19" s="21">
        <v>0.39048955425999998</v>
      </c>
      <c r="O19" s="194">
        <v>0.3904178259799998</v>
      </c>
      <c r="P19" s="173">
        <v>0.40156005667999989</v>
      </c>
    </row>
    <row r="20" spans="1:16" x14ac:dyDescent="0.2">
      <c r="A20" s="39">
        <v>224</v>
      </c>
      <c r="B20" s="175" t="s">
        <v>17</v>
      </c>
      <c r="C20" s="194">
        <v>0.27500000000000002</v>
      </c>
      <c r="D20" s="21">
        <v>0.318</v>
      </c>
      <c r="E20" s="194">
        <v>0.29899999999999999</v>
      </c>
      <c r="F20" s="21">
        <v>0.32300000000000001</v>
      </c>
      <c r="G20" s="194">
        <v>0.31036178879999993</v>
      </c>
      <c r="H20" s="21">
        <v>0.29994180171000001</v>
      </c>
      <c r="I20" s="194">
        <v>0.28647170923999993</v>
      </c>
      <c r="J20" s="21">
        <v>0.25566082730000006</v>
      </c>
      <c r="K20" s="194">
        <v>0.24299076268</v>
      </c>
      <c r="L20" s="21">
        <v>0.23533570604000001</v>
      </c>
      <c r="M20" s="194">
        <v>0.22083871820999998</v>
      </c>
      <c r="N20" s="21">
        <v>0.19959609125</v>
      </c>
      <c r="O20" s="194">
        <v>0.19186896947999998</v>
      </c>
      <c r="P20" s="173">
        <v>0.18478148992000004</v>
      </c>
    </row>
    <row r="21" spans="1:16" x14ac:dyDescent="0.2">
      <c r="A21" s="39">
        <v>226</v>
      </c>
      <c r="B21" s="175" t="s">
        <v>18</v>
      </c>
      <c r="C21" s="194">
        <v>1.036</v>
      </c>
      <c r="D21" s="21">
        <v>1.3120000000000001</v>
      </c>
      <c r="E21" s="194">
        <v>1.4750000000000001</v>
      </c>
      <c r="F21" s="21">
        <v>1.41</v>
      </c>
      <c r="G21" s="194">
        <v>1.4582016542100005</v>
      </c>
      <c r="H21" s="21">
        <v>1.4691939785399999</v>
      </c>
      <c r="I21" s="194">
        <v>1.4901537157499996</v>
      </c>
      <c r="J21" s="21">
        <v>1.4765888738400004</v>
      </c>
      <c r="K21" s="194">
        <v>1.5109081089400007</v>
      </c>
      <c r="L21" s="21">
        <v>1.5835434649900002</v>
      </c>
      <c r="M21" s="194">
        <v>1.6224192007699998</v>
      </c>
      <c r="N21" s="21">
        <v>1.636850205</v>
      </c>
      <c r="O21" s="194">
        <v>1.6565621766599987</v>
      </c>
      <c r="P21" s="173">
        <v>1.6323241242599993</v>
      </c>
    </row>
    <row r="22" spans="1:16" x14ac:dyDescent="0.2">
      <c r="A22" s="39">
        <v>227</v>
      </c>
      <c r="B22" s="175" t="s">
        <v>19</v>
      </c>
      <c r="C22" s="194">
        <v>6.0309999999999997</v>
      </c>
      <c r="D22" s="21">
        <v>5.9039999999999999</v>
      </c>
      <c r="E22" s="194">
        <v>5.5609999999999999</v>
      </c>
      <c r="F22" s="21">
        <v>5.4160000000000004</v>
      </c>
      <c r="G22" s="194">
        <v>5.2705202587899951</v>
      </c>
      <c r="H22" s="21">
        <v>5.2634804094499996</v>
      </c>
      <c r="I22" s="194">
        <v>5.2872165064600001</v>
      </c>
      <c r="J22" s="21">
        <v>5.3127277718400006</v>
      </c>
      <c r="K22" s="194">
        <v>5.3972732519300024</v>
      </c>
      <c r="L22" s="21">
        <v>5.60323016193</v>
      </c>
      <c r="M22" s="194">
        <v>5.68984902503</v>
      </c>
      <c r="N22" s="21">
        <v>5.7886578279999998</v>
      </c>
      <c r="O22" s="194">
        <v>5.8500692503000034</v>
      </c>
      <c r="P22" s="173">
        <v>5.9293261857399946</v>
      </c>
    </row>
    <row r="23" spans="1:16" x14ac:dyDescent="0.2">
      <c r="A23" s="39">
        <v>228</v>
      </c>
      <c r="B23" s="175" t="s">
        <v>20</v>
      </c>
      <c r="C23" s="194">
        <v>3.367</v>
      </c>
      <c r="D23" s="21">
        <v>3.286</v>
      </c>
      <c r="E23" s="194">
        <v>3.1520000000000001</v>
      </c>
      <c r="F23" s="21">
        <v>3.0739999999999998</v>
      </c>
      <c r="G23" s="194">
        <v>3.130140218750002</v>
      </c>
      <c r="H23" s="21">
        <v>3.1152956924900002</v>
      </c>
      <c r="I23" s="194">
        <v>3.052731996800004</v>
      </c>
      <c r="J23" s="21">
        <v>3.0743979934600016</v>
      </c>
      <c r="K23" s="194">
        <v>3.1185307195799985</v>
      </c>
      <c r="L23" s="21">
        <v>3.355380742119999</v>
      </c>
      <c r="M23" s="194">
        <v>3.3886157290300005</v>
      </c>
      <c r="N23" s="21">
        <v>3.4470942939999998</v>
      </c>
      <c r="O23" s="194">
        <v>3.4793611954499988</v>
      </c>
      <c r="P23" s="173">
        <v>3.5255997582600025</v>
      </c>
    </row>
    <row r="24" spans="1:16" x14ac:dyDescent="0.2">
      <c r="A24" s="39">
        <v>229</v>
      </c>
      <c r="B24" s="191" t="s">
        <v>139</v>
      </c>
      <c r="C24" s="196">
        <v>0.69699999999999995</v>
      </c>
      <c r="D24" s="188">
        <v>0.63100000000000001</v>
      </c>
      <c r="E24" s="196">
        <v>0.61099999999999999</v>
      </c>
      <c r="F24" s="188">
        <v>0.61399999999999999</v>
      </c>
      <c r="G24" s="196">
        <v>0.6255303239800003</v>
      </c>
      <c r="H24" s="188">
        <v>0.63375337900999995</v>
      </c>
      <c r="I24" s="196">
        <v>0.6495534918000001</v>
      </c>
      <c r="J24" s="188">
        <v>0.66740223882999994</v>
      </c>
      <c r="K24" s="196">
        <v>0.69504094723999943</v>
      </c>
      <c r="L24" s="188">
        <v>0.73565694561999984</v>
      </c>
      <c r="M24" s="196">
        <v>0.75854879924999985</v>
      </c>
      <c r="N24" s="188">
        <v>0.77789831189000402</v>
      </c>
      <c r="O24" s="196">
        <v>0.78368443813999944</v>
      </c>
      <c r="P24" s="189">
        <v>0.80467035915000029</v>
      </c>
    </row>
    <row r="25" spans="1:16" x14ac:dyDescent="0.2">
      <c r="A25" s="39"/>
      <c r="B25" s="174" t="s">
        <v>21</v>
      </c>
      <c r="C25" s="193">
        <v>1.286</v>
      </c>
      <c r="D25" s="23">
        <v>0.995</v>
      </c>
      <c r="E25" s="193">
        <v>1.008</v>
      </c>
      <c r="F25" s="23">
        <v>0.998</v>
      </c>
      <c r="G25" s="193">
        <v>0.75461341152000028</v>
      </c>
      <c r="H25" s="23">
        <v>0.77043197056000001</v>
      </c>
      <c r="I25" s="193">
        <v>0.75759227825000008</v>
      </c>
      <c r="J25" s="23">
        <v>0.75958589956</v>
      </c>
      <c r="K25" s="193">
        <v>0.73445965843999972</v>
      </c>
      <c r="L25" s="23">
        <v>0.71544171703000015</v>
      </c>
      <c r="M25" s="193">
        <v>0.72836621288000003</v>
      </c>
      <c r="N25" s="23">
        <v>0.74779427130999998</v>
      </c>
      <c r="O25" s="193">
        <v>0.75886360111999995</v>
      </c>
      <c r="P25" s="171">
        <v>0.82337308182000013</v>
      </c>
    </row>
    <row r="26" spans="1:16" x14ac:dyDescent="0.2">
      <c r="A26" s="39">
        <v>231</v>
      </c>
      <c r="B26" s="175" t="s">
        <v>121</v>
      </c>
      <c r="C26" s="194">
        <v>0.104</v>
      </c>
      <c r="D26" s="21">
        <v>0.109</v>
      </c>
      <c r="E26" s="194">
        <v>0.10100000000000001</v>
      </c>
      <c r="F26" s="21">
        <v>0.10199999999999999</v>
      </c>
      <c r="G26" s="194">
        <v>9.9544598039999974E-2</v>
      </c>
      <c r="H26" s="21">
        <v>0.10271647615</v>
      </c>
      <c r="I26" s="194">
        <v>0.10035728702000009</v>
      </c>
      <c r="J26" s="21">
        <v>9.970318652999996E-2</v>
      </c>
      <c r="K26" s="194">
        <v>9.6518997259999961E-2</v>
      </c>
      <c r="L26" s="21">
        <v>8.785693202E-2</v>
      </c>
      <c r="M26" s="194">
        <v>9.0077115679999986E-2</v>
      </c>
      <c r="N26" s="21">
        <v>9.3062502869999994E-2</v>
      </c>
      <c r="O26" s="194">
        <v>8.8717471300000003E-2</v>
      </c>
      <c r="P26" s="173">
        <v>9.011686066000002E-2</v>
      </c>
    </row>
    <row r="27" spans="1:16" x14ac:dyDescent="0.2">
      <c r="A27" s="39">
        <v>232</v>
      </c>
      <c r="B27" s="175" t="s">
        <v>22</v>
      </c>
      <c r="C27" s="194">
        <v>8.1000000000000003E-2</v>
      </c>
      <c r="D27" s="21">
        <v>7.9000000000000001E-2</v>
      </c>
      <c r="E27" s="194">
        <v>7.6999999999999999E-2</v>
      </c>
      <c r="F27" s="21">
        <v>8.3000000000000004E-2</v>
      </c>
      <c r="G27" s="194">
        <v>8.1961725149999998E-2</v>
      </c>
      <c r="H27" s="21">
        <v>8.2794695459999998E-2</v>
      </c>
      <c r="I27" s="194">
        <v>8.6162114469999995E-2</v>
      </c>
      <c r="J27" s="21">
        <v>8.4745182709999964E-2</v>
      </c>
      <c r="K27" s="194">
        <v>7.8785829629999971E-2</v>
      </c>
      <c r="L27" s="21">
        <v>8.2803210459999999E-2</v>
      </c>
      <c r="M27" s="194">
        <v>8.4394674609999998E-2</v>
      </c>
      <c r="N27" s="21">
        <v>8.7029941989999998E-2</v>
      </c>
      <c r="O27" s="194">
        <v>7.9538011409999998E-2</v>
      </c>
      <c r="P27" s="173">
        <v>8.4097787860000009E-2</v>
      </c>
    </row>
    <row r="28" spans="1:16" x14ac:dyDescent="0.2">
      <c r="A28" s="39">
        <v>233</v>
      </c>
      <c r="B28" s="175" t="s">
        <v>118</v>
      </c>
      <c r="C28" s="194">
        <v>5.0999999999999997E-2</v>
      </c>
      <c r="D28" s="21">
        <v>4.7E-2</v>
      </c>
      <c r="E28" s="194">
        <v>4.7E-2</v>
      </c>
      <c r="F28" s="21">
        <v>4.2999999999999997E-2</v>
      </c>
      <c r="G28" s="194">
        <v>4.3950862940000023E-2</v>
      </c>
      <c r="H28" s="21">
        <v>4.0063272499999997E-2</v>
      </c>
      <c r="I28" s="194">
        <v>3.8692498029999987E-2</v>
      </c>
      <c r="J28" s="21">
        <v>3.7104310529999997E-2</v>
      </c>
      <c r="K28" s="194">
        <v>2.2671819049999997E-2</v>
      </c>
      <c r="L28" s="21">
        <v>2.0253834239999994E-2</v>
      </c>
      <c r="M28" s="194">
        <v>1.9215265070000001E-2</v>
      </c>
      <c r="N28" s="21">
        <v>1.8280228329999999E-2</v>
      </c>
      <c r="O28" s="194">
        <v>1.7783226950000001E-2</v>
      </c>
      <c r="P28" s="173">
        <v>3.2589971109999998E-2</v>
      </c>
    </row>
    <row r="29" spans="1:16" x14ac:dyDescent="0.2">
      <c r="A29" s="39">
        <v>234</v>
      </c>
      <c r="B29" s="175" t="s">
        <v>142</v>
      </c>
      <c r="C29" s="194">
        <v>5.8000000000000003E-2</v>
      </c>
      <c r="D29" s="21">
        <v>6.4000000000000001E-2</v>
      </c>
      <c r="E29" s="194">
        <v>6.5000000000000002E-2</v>
      </c>
      <c r="F29" s="21">
        <v>6.3E-2</v>
      </c>
      <c r="G29" s="194">
        <v>6.5999128939999999E-2</v>
      </c>
      <c r="H29" s="21">
        <v>6.7134936990000005E-2</v>
      </c>
      <c r="I29" s="194">
        <v>6.6161383170000004E-2</v>
      </c>
      <c r="J29" s="21">
        <v>6.4475617980000011E-2</v>
      </c>
      <c r="K29" s="194">
        <v>6.1028929400000008E-2</v>
      </c>
      <c r="L29" s="21">
        <v>6.2408915120000012E-2</v>
      </c>
      <c r="M29" s="194">
        <v>5.8754696530000004E-2</v>
      </c>
      <c r="N29" s="21">
        <v>5.8604576999999998E-2</v>
      </c>
      <c r="O29" s="194">
        <v>5.5976630629999996E-2</v>
      </c>
      <c r="P29" s="173">
        <v>5.4274605869999999E-2</v>
      </c>
    </row>
    <row r="30" spans="1:16" x14ac:dyDescent="0.2">
      <c r="A30" s="39"/>
      <c r="B30" s="177" t="s">
        <v>23</v>
      </c>
      <c r="C30" s="197">
        <v>0</v>
      </c>
      <c r="D30" s="25" t="s">
        <v>123</v>
      </c>
      <c r="E30" s="197">
        <v>0</v>
      </c>
      <c r="F30" s="25">
        <v>0</v>
      </c>
      <c r="G30" s="197">
        <v>0</v>
      </c>
      <c r="H30" s="25">
        <v>0</v>
      </c>
      <c r="I30" s="197">
        <v>0</v>
      </c>
      <c r="J30" s="25">
        <v>0</v>
      </c>
      <c r="K30" s="197">
        <v>0</v>
      </c>
      <c r="L30" s="25">
        <v>0</v>
      </c>
      <c r="M30" s="197">
        <v>0</v>
      </c>
      <c r="N30" s="25">
        <v>0</v>
      </c>
      <c r="O30" s="197">
        <v>0</v>
      </c>
      <c r="P30" s="178">
        <v>0</v>
      </c>
    </row>
    <row r="31" spans="1:16" x14ac:dyDescent="0.2">
      <c r="A31" s="39"/>
      <c r="B31" s="175" t="s">
        <v>24</v>
      </c>
      <c r="C31" s="194">
        <v>0.26200000000000001</v>
      </c>
      <c r="D31" s="21">
        <v>0.252</v>
      </c>
      <c r="E31" s="194">
        <v>0.24199999999999999</v>
      </c>
      <c r="F31" s="21">
        <v>0.24</v>
      </c>
      <c r="G31" s="197" t="s">
        <v>125</v>
      </c>
      <c r="H31" s="25" t="s">
        <v>125</v>
      </c>
      <c r="I31" s="197" t="s">
        <v>125</v>
      </c>
      <c r="J31" s="25" t="s">
        <v>125</v>
      </c>
      <c r="K31" s="197" t="s">
        <v>125</v>
      </c>
      <c r="L31" s="25" t="s">
        <v>125</v>
      </c>
      <c r="M31" s="197" t="s">
        <v>125</v>
      </c>
      <c r="N31" s="25" t="s">
        <v>125</v>
      </c>
      <c r="O31" s="197" t="s">
        <v>125</v>
      </c>
      <c r="P31" s="178" t="s">
        <v>125</v>
      </c>
    </row>
    <row r="32" spans="1:16" x14ac:dyDescent="0.2">
      <c r="A32" s="39">
        <v>236</v>
      </c>
      <c r="B32" s="175" t="s">
        <v>25</v>
      </c>
      <c r="C32" s="194">
        <v>0.3</v>
      </c>
      <c r="D32" s="21">
        <v>0.31</v>
      </c>
      <c r="E32" s="194">
        <v>0.34100000000000003</v>
      </c>
      <c r="F32" s="21">
        <v>0.34200000000000003</v>
      </c>
      <c r="G32" s="194">
        <v>0.33615375745000015</v>
      </c>
      <c r="H32" s="21">
        <v>0.34413217024999998</v>
      </c>
      <c r="I32" s="194">
        <v>0.33603462710000004</v>
      </c>
      <c r="J32" s="21">
        <v>0.34284768057000004</v>
      </c>
      <c r="K32" s="194">
        <v>0.34254230212999998</v>
      </c>
      <c r="L32" s="21">
        <v>0.34413700328000008</v>
      </c>
      <c r="M32" s="194">
        <v>0.36300398115999999</v>
      </c>
      <c r="N32" s="21">
        <v>0.38440560400000001</v>
      </c>
      <c r="O32" s="194">
        <v>0.41835308670999999</v>
      </c>
      <c r="P32" s="173">
        <v>0.46454463463000012</v>
      </c>
    </row>
    <row r="33" spans="1:16" x14ac:dyDescent="0.2">
      <c r="A33" s="39">
        <v>238</v>
      </c>
      <c r="B33" s="175" t="s">
        <v>120</v>
      </c>
      <c r="C33" s="194">
        <v>0.13500000000000001</v>
      </c>
      <c r="D33" s="21">
        <v>0.121</v>
      </c>
      <c r="E33" s="194">
        <v>0.11799999999999999</v>
      </c>
      <c r="F33" s="21">
        <v>0.121</v>
      </c>
      <c r="G33" s="194">
        <v>0.12263292222999995</v>
      </c>
      <c r="H33" s="21">
        <v>0.11448593824</v>
      </c>
      <c r="I33" s="194">
        <v>0.11387178487999998</v>
      </c>
      <c r="J33" s="21">
        <v>0.11193891903999995</v>
      </c>
      <c r="K33" s="194">
        <v>0.11372936990999988</v>
      </c>
      <c r="L33" s="21">
        <v>0.10086563681000005</v>
      </c>
      <c r="M33" s="194">
        <v>9.1685792219999979E-2</v>
      </c>
      <c r="N33" s="21">
        <v>9.3234968340000002E-2</v>
      </c>
      <c r="O33" s="194">
        <v>8.6808242759999973E-2</v>
      </c>
      <c r="P33" s="173">
        <v>8.4408693810000018E-2</v>
      </c>
    </row>
    <row r="34" spans="1:16" x14ac:dyDescent="0.2">
      <c r="A34" s="39" t="s">
        <v>26</v>
      </c>
      <c r="B34" s="175" t="s">
        <v>27</v>
      </c>
      <c r="C34" s="194">
        <v>0.29399999999999998</v>
      </c>
      <c r="D34" s="21">
        <v>1.0999999999999999E-2</v>
      </c>
      <c r="E34" s="194">
        <v>1.7000000000000001E-2</v>
      </c>
      <c r="F34" s="21">
        <v>4.0000000000000001E-3</v>
      </c>
      <c r="G34" s="194">
        <v>4.3704167699999998E-3</v>
      </c>
      <c r="H34" s="21">
        <v>1.9104480970000001E-2</v>
      </c>
      <c r="I34" s="194">
        <v>1.6312583579999998E-2</v>
      </c>
      <c r="J34" s="21">
        <v>1.8771002200000005E-2</v>
      </c>
      <c r="K34" s="194">
        <v>1.9182411060000005E-2</v>
      </c>
      <c r="L34" s="21">
        <v>1.7116185099999997E-2</v>
      </c>
      <c r="M34" s="194">
        <v>2.1234687609999997E-2</v>
      </c>
      <c r="N34" s="21">
        <v>1.3176448780000001E-2</v>
      </c>
      <c r="O34" s="194">
        <v>1.168693136E-2</v>
      </c>
      <c r="P34" s="173">
        <v>1.3340527880000001E-2</v>
      </c>
    </row>
    <row r="35" spans="1:16" x14ac:dyDescent="0.25">
      <c r="A35" s="39"/>
      <c r="B35" s="184" t="s">
        <v>28</v>
      </c>
      <c r="C35" s="195">
        <v>119.58</v>
      </c>
      <c r="D35" s="185">
        <v>119.211</v>
      </c>
      <c r="E35" s="195">
        <v>117.80699999999999</v>
      </c>
      <c r="F35" s="185">
        <v>117.709</v>
      </c>
      <c r="G35" s="195">
        <v>118.94553703741998</v>
      </c>
      <c r="H35" s="185">
        <v>119.59652372385</v>
      </c>
      <c r="I35" s="195">
        <v>120.76538317658002</v>
      </c>
      <c r="J35" s="185">
        <v>121.56878820933997</v>
      </c>
      <c r="K35" s="195">
        <v>123.19088529702995</v>
      </c>
      <c r="L35" s="185">
        <v>127.21256868402</v>
      </c>
      <c r="M35" s="195">
        <v>129.62606443400998</v>
      </c>
      <c r="N35" s="185">
        <v>131.58086676361</v>
      </c>
      <c r="O35" s="195">
        <v>132.99692486238999</v>
      </c>
      <c r="P35" s="186">
        <v>134.69765847533</v>
      </c>
    </row>
    <row r="36" spans="1:16" x14ac:dyDescent="0.25">
      <c r="A36" s="39"/>
      <c r="B36" s="172" t="s">
        <v>29</v>
      </c>
      <c r="C36" s="193"/>
      <c r="D36" s="23"/>
      <c r="E36" s="193"/>
      <c r="F36" s="23"/>
      <c r="G36" s="193"/>
      <c r="H36" s="23"/>
      <c r="I36" s="193"/>
      <c r="J36" s="23"/>
      <c r="K36" s="193"/>
      <c r="L36" s="23"/>
      <c r="M36" s="193"/>
      <c r="N36" s="23"/>
      <c r="O36" s="193"/>
      <c r="P36" s="171"/>
    </row>
    <row r="37" spans="1:16" x14ac:dyDescent="0.25">
      <c r="A37" s="39"/>
      <c r="B37" s="187" t="s">
        <v>30</v>
      </c>
      <c r="C37" s="196">
        <v>43.393999999999998</v>
      </c>
      <c r="D37" s="188">
        <v>45.164999999999999</v>
      </c>
      <c r="E37" s="196">
        <v>46.764000000000003</v>
      </c>
      <c r="F37" s="188">
        <v>50.29</v>
      </c>
      <c r="G37" s="196">
        <v>51.999924217</v>
      </c>
      <c r="H37" s="188">
        <v>53.240309652000001</v>
      </c>
      <c r="I37" s="196">
        <v>54.055256378499998</v>
      </c>
      <c r="J37" s="188">
        <v>54.535947055999998</v>
      </c>
      <c r="K37" s="196">
        <v>55.052999999999997</v>
      </c>
      <c r="L37" s="188">
        <v>55.78354760117</v>
      </c>
      <c r="M37" s="196">
        <v>56.702616423370003</v>
      </c>
      <c r="N37" s="188">
        <v>57.277354336640002</v>
      </c>
      <c r="O37" s="196">
        <v>58.518646939451592</v>
      </c>
      <c r="P37" s="189">
        <v>59.266969729145202</v>
      </c>
    </row>
    <row r="38" spans="1:16" x14ac:dyDescent="0.2">
      <c r="A38" s="39"/>
      <c r="B38" s="179" t="s">
        <v>31</v>
      </c>
      <c r="C38" s="193">
        <v>278.23426300666</v>
      </c>
      <c r="D38" s="23">
        <v>290.911</v>
      </c>
      <c r="E38" s="193">
        <v>322.75299999999999</v>
      </c>
      <c r="F38" s="23">
        <v>291.25099999999998</v>
      </c>
      <c r="G38" s="198">
        <v>299.53552934940001</v>
      </c>
      <c r="H38" s="169">
        <v>298.64805580642002</v>
      </c>
      <c r="I38" s="198">
        <v>292.00259731492997</v>
      </c>
      <c r="J38" s="169">
        <v>301.57378820933991</v>
      </c>
      <c r="K38" s="198">
        <v>314.38405750521002</v>
      </c>
      <c r="L38" s="169">
        <v>326.37523858449993</v>
      </c>
      <c r="M38" s="198">
        <v>329.72182993887998</v>
      </c>
      <c r="N38" s="169">
        <v>336.06900000000002</v>
      </c>
      <c r="O38" s="198">
        <v>389.678</v>
      </c>
      <c r="P38" s="180">
        <v>426.73200000000003</v>
      </c>
    </row>
    <row r="39" spans="1:16" ht="24" x14ac:dyDescent="0.25">
      <c r="A39" s="39"/>
      <c r="B39" s="181" t="s">
        <v>32</v>
      </c>
      <c r="C39" s="199">
        <v>42.978171957613199</v>
      </c>
      <c r="D39" s="182">
        <v>40.978512328512842</v>
      </c>
      <c r="E39" s="199">
        <v>36.500667693251494</v>
      </c>
      <c r="F39" s="182">
        <v>40.414968532296889</v>
      </c>
      <c r="G39" s="199">
        <v>39.70999276639175</v>
      </c>
      <c r="H39" s="182">
        <v>40.045974316126461</v>
      </c>
      <c r="I39" s="199">
        <f>I35*100/I38</f>
        <v>41.357640064527374</v>
      </c>
      <c r="J39" s="182">
        <f t="shared" ref="J39:P39" si="0">J35*100/J38</f>
        <v>40.311457083581814</v>
      </c>
      <c r="K39" s="199">
        <f t="shared" si="0"/>
        <v>39.184838529857196</v>
      </c>
      <c r="L39" s="182">
        <f t="shared" si="0"/>
        <v>38.977395845268497</v>
      </c>
      <c r="M39" s="199">
        <f t="shared" si="0"/>
        <v>39.313764714346803</v>
      </c>
      <c r="N39" s="182">
        <f t="shared" si="0"/>
        <v>39.152931916841482</v>
      </c>
      <c r="O39" s="199">
        <f t="shared" si="0"/>
        <v>34.129954696541759</v>
      </c>
      <c r="P39" s="183">
        <f t="shared" si="0"/>
        <v>31.564930325199423</v>
      </c>
    </row>
    <row r="40" spans="1:16" x14ac:dyDescent="0.25">
      <c r="B40" s="288" t="s">
        <v>133</v>
      </c>
      <c r="C40" s="288"/>
      <c r="D40" s="288"/>
      <c r="E40" s="288"/>
      <c r="F40" s="288"/>
      <c r="G40" s="288"/>
      <c r="H40" s="288"/>
      <c r="I40" s="288"/>
      <c r="J40" s="288"/>
      <c r="K40" s="288"/>
      <c r="L40" s="288"/>
      <c r="M40" s="288"/>
      <c r="N40" s="288"/>
      <c r="O40" s="83"/>
    </row>
    <row r="41" spans="1:16" x14ac:dyDescent="0.25">
      <c r="B41" s="280" t="s">
        <v>115</v>
      </c>
      <c r="C41" s="280"/>
      <c r="D41" s="280"/>
      <c r="E41" s="280"/>
      <c r="F41" s="280"/>
      <c r="G41" s="280"/>
      <c r="H41" s="280"/>
      <c r="I41" s="280"/>
      <c r="J41" s="280"/>
      <c r="K41" s="280"/>
      <c r="L41" s="280"/>
      <c r="M41" s="280"/>
      <c r="N41" s="280"/>
      <c r="O41" s="81"/>
    </row>
    <row r="42" spans="1:16" x14ac:dyDescent="0.25">
      <c r="B42" s="280" t="s">
        <v>130</v>
      </c>
      <c r="C42" s="280"/>
      <c r="D42" s="280"/>
      <c r="E42" s="280"/>
      <c r="F42" s="280"/>
      <c r="G42" s="280"/>
      <c r="H42" s="280"/>
      <c r="I42" s="280"/>
      <c r="J42" s="280"/>
      <c r="K42" s="280"/>
      <c r="L42" s="280"/>
      <c r="M42" s="280"/>
      <c r="N42" s="280"/>
      <c r="O42" s="81"/>
    </row>
    <row r="43" spans="1:16" ht="47.25" customHeight="1" x14ac:dyDescent="0.25">
      <c r="B43" s="289" t="s">
        <v>128</v>
      </c>
      <c r="C43" s="289"/>
      <c r="D43" s="289"/>
      <c r="E43" s="289"/>
      <c r="F43" s="289"/>
      <c r="G43" s="289"/>
      <c r="H43" s="289"/>
      <c r="I43" s="289"/>
      <c r="J43" s="289"/>
      <c r="K43" s="289"/>
      <c r="L43" s="289"/>
      <c r="M43" s="289"/>
      <c r="N43" s="289"/>
      <c r="O43" s="84"/>
    </row>
    <row r="44" spans="1:16" x14ac:dyDescent="0.25">
      <c r="B44" s="280" t="s">
        <v>33</v>
      </c>
      <c r="C44" s="280"/>
      <c r="D44" s="280"/>
      <c r="E44" s="280"/>
      <c r="F44" s="280"/>
      <c r="G44" s="280"/>
      <c r="H44" s="280"/>
      <c r="I44" s="280"/>
      <c r="J44" s="280"/>
      <c r="K44" s="280"/>
      <c r="L44" s="280"/>
      <c r="M44" s="280"/>
      <c r="N44" s="280"/>
      <c r="O44" s="81"/>
    </row>
    <row r="45" spans="1:16" ht="27.6" customHeight="1" x14ac:dyDescent="0.25">
      <c r="B45" s="289" t="s">
        <v>122</v>
      </c>
      <c r="C45" s="289"/>
      <c r="D45" s="289"/>
      <c r="E45" s="289"/>
      <c r="F45" s="289"/>
      <c r="G45" s="289"/>
      <c r="H45" s="289"/>
      <c r="I45" s="289"/>
      <c r="J45" s="289"/>
      <c r="K45" s="289"/>
      <c r="L45" s="289"/>
      <c r="M45" s="289"/>
      <c r="N45" s="289"/>
      <c r="O45" s="84"/>
    </row>
    <row r="46" spans="1:16" x14ac:dyDescent="0.25">
      <c r="B46" s="280" t="s">
        <v>124</v>
      </c>
      <c r="C46" s="280"/>
      <c r="D46" s="280"/>
      <c r="E46" s="280"/>
      <c r="F46" s="280"/>
      <c r="G46" s="280"/>
      <c r="H46" s="280"/>
      <c r="I46" s="280"/>
      <c r="J46" s="280"/>
      <c r="K46" s="280"/>
      <c r="L46" s="280"/>
      <c r="M46" s="280"/>
      <c r="N46" s="280"/>
      <c r="O46" s="81"/>
    </row>
    <row r="47" spans="1:16" x14ac:dyDescent="0.25">
      <c r="B47" s="280" t="s">
        <v>191</v>
      </c>
      <c r="C47" s="280"/>
      <c r="D47" s="280"/>
      <c r="E47" s="280"/>
      <c r="F47" s="280"/>
      <c r="G47" s="280"/>
      <c r="H47" s="280"/>
      <c r="I47" s="280"/>
      <c r="J47" s="280"/>
      <c r="K47" s="280"/>
      <c r="L47" s="280"/>
      <c r="M47" s="280"/>
      <c r="N47" s="280"/>
      <c r="O47" s="81"/>
    </row>
    <row r="48" spans="1:16" x14ac:dyDescent="0.25">
      <c r="B48" s="285"/>
      <c r="C48" s="285"/>
      <c r="D48" s="285"/>
      <c r="E48" s="285"/>
      <c r="F48" s="285"/>
      <c r="G48" s="285"/>
      <c r="H48" s="285"/>
      <c r="I48" s="285"/>
    </row>
    <row r="49" spans="2:15" x14ac:dyDescent="0.25">
      <c r="B49" s="286"/>
      <c r="C49" s="285"/>
      <c r="D49" s="285"/>
      <c r="E49" s="285"/>
      <c r="F49" s="285"/>
      <c r="G49" s="285"/>
      <c r="H49" s="285"/>
      <c r="I49" s="285"/>
    </row>
    <row r="50" spans="2:15" x14ac:dyDescent="0.25">
      <c r="J50" s="41"/>
      <c r="K50" s="42"/>
      <c r="L50" s="42"/>
      <c r="M50" s="42"/>
      <c r="N50" s="42"/>
      <c r="O50" s="42"/>
    </row>
    <row r="53" spans="2:15" x14ac:dyDescent="0.25">
      <c r="J53" s="43"/>
    </row>
    <row r="54" spans="2:15" x14ac:dyDescent="0.25">
      <c r="J54" s="43"/>
    </row>
    <row r="55" spans="2:15" x14ac:dyDescent="0.25">
      <c r="J55" s="44"/>
    </row>
    <row r="56" spans="2:15" x14ac:dyDescent="0.25">
      <c r="J56" s="40"/>
    </row>
    <row r="57" spans="2:15" x14ac:dyDescent="0.25">
      <c r="J57" s="44"/>
    </row>
    <row r="74" spans="2:15" x14ac:dyDescent="0.25">
      <c r="B74" s="45"/>
      <c r="C74" s="31">
        <v>2008</v>
      </c>
      <c r="D74" s="31">
        <v>2009</v>
      </c>
      <c r="E74" s="31">
        <v>2010</v>
      </c>
      <c r="F74" s="19">
        <v>2011</v>
      </c>
      <c r="G74" s="31">
        <v>2012</v>
      </c>
      <c r="H74" s="31">
        <v>2013</v>
      </c>
      <c r="I74" s="19">
        <v>2014</v>
      </c>
      <c r="J74" s="46">
        <v>2015</v>
      </c>
      <c r="K74" s="20">
        <v>2016</v>
      </c>
      <c r="L74" s="19"/>
      <c r="M74" s="19"/>
      <c r="N74" s="47">
        <v>2017</v>
      </c>
      <c r="O74" s="93"/>
    </row>
    <row r="75" spans="2:15" x14ac:dyDescent="0.25">
      <c r="B75" s="26" t="s">
        <v>28</v>
      </c>
      <c r="C75" s="22">
        <v>119.58</v>
      </c>
      <c r="D75" s="22">
        <v>119.211</v>
      </c>
      <c r="E75" s="22">
        <v>117.80699999999999</v>
      </c>
      <c r="F75" s="23">
        <v>117.709</v>
      </c>
      <c r="G75" s="22">
        <v>118.94553703741998</v>
      </c>
      <c r="H75" s="22">
        <v>119.59652372385</v>
      </c>
      <c r="I75" s="23">
        <v>120.76538317658002</v>
      </c>
      <c r="J75" s="48">
        <v>121.56878820933997</v>
      </c>
      <c r="K75" s="24">
        <v>123.19088529702995</v>
      </c>
      <c r="L75" s="24"/>
      <c r="M75" s="24"/>
      <c r="N75" s="24">
        <v>127.21256868402</v>
      </c>
      <c r="O75" s="23"/>
    </row>
    <row r="76" spans="2:15" ht="24" x14ac:dyDescent="0.25">
      <c r="B76" s="27" t="s">
        <v>32</v>
      </c>
      <c r="C76" s="28">
        <v>42.978171957613199</v>
      </c>
      <c r="D76" s="28">
        <v>40.978512328512842</v>
      </c>
      <c r="E76" s="28">
        <v>36.500667693251494</v>
      </c>
      <c r="F76" s="29">
        <v>40.414968532296889</v>
      </c>
      <c r="G76" s="28">
        <v>39.70999276639175</v>
      </c>
      <c r="H76" s="28">
        <v>40.045974316126461</v>
      </c>
      <c r="I76" s="29">
        <v>41.357640064527374</v>
      </c>
      <c r="J76" s="49">
        <v>40.311457083581814</v>
      </c>
      <c r="K76" s="30">
        <v>39.184838529857196</v>
      </c>
      <c r="L76" s="30"/>
      <c r="M76" s="30"/>
      <c r="N76" s="30">
        <f>100*0.389773958452685</f>
        <v>38.977395845268497</v>
      </c>
      <c r="O76" s="94"/>
    </row>
  </sheetData>
  <mergeCells count="11">
    <mergeCell ref="B47:N47"/>
    <mergeCell ref="B48:I48"/>
    <mergeCell ref="B49:I49"/>
    <mergeCell ref="B1:N1"/>
    <mergeCell ref="B40:N40"/>
    <mergeCell ref="B46:N46"/>
    <mergeCell ref="B42:N42"/>
    <mergeCell ref="B43:N43"/>
    <mergeCell ref="B44:N44"/>
    <mergeCell ref="B45:N45"/>
    <mergeCell ref="B41:N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Normal="100" workbookViewId="0">
      <pane xSplit="1" ySplit="2" topLeftCell="B3" activePane="bottomRight" state="frozen"/>
      <selection pane="topRight" activeCell="B1" sqref="B1"/>
      <selection pane="bottomLeft" activeCell="A3" sqref="A3"/>
      <selection pane="bottomRight" activeCell="O31" sqref="O31"/>
    </sheetView>
  </sheetViews>
  <sheetFormatPr baseColWidth="10" defaultRowHeight="12.75" x14ac:dyDescent="0.25"/>
  <cols>
    <col min="1" max="1" width="44" style="34" customWidth="1"/>
    <col min="2" max="15" width="7.7109375" style="34" customWidth="1"/>
    <col min="16" max="16" width="27.5703125" style="34" bestFit="1" customWidth="1"/>
    <col min="17" max="258" width="11.42578125" style="34"/>
    <col min="259" max="259" width="40.7109375" style="34" customWidth="1"/>
    <col min="260" max="260" width="9.42578125" style="34" customWidth="1"/>
    <col min="261" max="261" width="6.5703125" style="34" bestFit="1" customWidth="1"/>
    <col min="262" max="262" width="6.5703125" style="34" customWidth="1"/>
    <col min="263" max="266" width="6.5703125" style="34" bestFit="1" customWidth="1"/>
    <col min="267" max="267" width="11.42578125" style="34" customWidth="1"/>
    <col min="268" max="268" width="11.42578125" style="34"/>
    <col min="269" max="269" width="0" style="34" hidden="1" customWidth="1"/>
    <col min="270" max="514" width="11.42578125" style="34"/>
    <col min="515" max="515" width="40.7109375" style="34" customWidth="1"/>
    <col min="516" max="516" width="9.42578125" style="34" customWidth="1"/>
    <col min="517" max="517" width="6.5703125" style="34" bestFit="1" customWidth="1"/>
    <col min="518" max="518" width="6.5703125" style="34" customWidth="1"/>
    <col min="519" max="522" width="6.5703125" style="34" bestFit="1" customWidth="1"/>
    <col min="523" max="523" width="11.42578125" style="34" customWidth="1"/>
    <col min="524" max="524" width="11.42578125" style="34"/>
    <col min="525" max="525" width="0" style="34" hidden="1" customWidth="1"/>
    <col min="526" max="770" width="11.42578125" style="34"/>
    <col min="771" max="771" width="40.7109375" style="34" customWidth="1"/>
    <col min="772" max="772" width="9.42578125" style="34" customWidth="1"/>
    <col min="773" max="773" width="6.5703125" style="34" bestFit="1" customWidth="1"/>
    <col min="774" max="774" width="6.5703125" style="34" customWidth="1"/>
    <col min="775" max="778" width="6.5703125" style="34" bestFit="1" customWidth="1"/>
    <col min="779" max="779" width="11.42578125" style="34" customWidth="1"/>
    <col min="780" max="780" width="11.42578125" style="34"/>
    <col min="781" max="781" width="0" style="34" hidden="1" customWidth="1"/>
    <col min="782" max="1026" width="11.42578125" style="34"/>
    <col min="1027" max="1027" width="40.7109375" style="34" customWidth="1"/>
    <col min="1028" max="1028" width="9.42578125" style="34" customWidth="1"/>
    <col min="1029" max="1029" width="6.5703125" style="34" bestFit="1" customWidth="1"/>
    <col min="1030" max="1030" width="6.5703125" style="34" customWidth="1"/>
    <col min="1031" max="1034" width="6.5703125" style="34" bestFit="1" customWidth="1"/>
    <col min="1035" max="1035" width="11.42578125" style="34" customWidth="1"/>
    <col min="1036" max="1036" width="11.42578125" style="34"/>
    <col min="1037" max="1037" width="0" style="34" hidden="1" customWidth="1"/>
    <col min="1038" max="1282" width="11.42578125" style="34"/>
    <col min="1283" max="1283" width="40.7109375" style="34" customWidth="1"/>
    <col min="1284" max="1284" width="9.42578125" style="34" customWidth="1"/>
    <col min="1285" max="1285" width="6.5703125" style="34" bestFit="1" customWidth="1"/>
    <col min="1286" max="1286" width="6.5703125" style="34" customWidth="1"/>
    <col min="1287" max="1290" width="6.5703125" style="34" bestFit="1" customWidth="1"/>
    <col min="1291" max="1291" width="11.42578125" style="34" customWidth="1"/>
    <col min="1292" max="1292" width="11.42578125" style="34"/>
    <col min="1293" max="1293" width="0" style="34" hidden="1" customWidth="1"/>
    <col min="1294" max="1538" width="11.42578125" style="34"/>
    <col min="1539" max="1539" width="40.7109375" style="34" customWidth="1"/>
    <col min="1540" max="1540" width="9.42578125" style="34" customWidth="1"/>
    <col min="1541" max="1541" width="6.5703125" style="34" bestFit="1" customWidth="1"/>
    <col min="1542" max="1542" width="6.5703125" style="34" customWidth="1"/>
    <col min="1543" max="1546" width="6.5703125" style="34" bestFit="1" customWidth="1"/>
    <col min="1547" max="1547" width="11.42578125" style="34" customWidth="1"/>
    <col min="1548" max="1548" width="11.42578125" style="34"/>
    <col min="1549" max="1549" width="0" style="34" hidden="1" customWidth="1"/>
    <col min="1550" max="1794" width="11.42578125" style="34"/>
    <col min="1795" max="1795" width="40.7109375" style="34" customWidth="1"/>
    <col min="1796" max="1796" width="9.42578125" style="34" customWidth="1"/>
    <col min="1797" max="1797" width="6.5703125" style="34" bestFit="1" customWidth="1"/>
    <col min="1798" max="1798" width="6.5703125" style="34" customWidth="1"/>
    <col min="1799" max="1802" width="6.5703125" style="34" bestFit="1" customWidth="1"/>
    <col min="1803" max="1803" width="11.42578125" style="34" customWidth="1"/>
    <col min="1804" max="1804" width="11.42578125" style="34"/>
    <col min="1805" max="1805" width="0" style="34" hidden="1" customWidth="1"/>
    <col min="1806" max="2050" width="11.42578125" style="34"/>
    <col min="2051" max="2051" width="40.7109375" style="34" customWidth="1"/>
    <col min="2052" max="2052" width="9.42578125" style="34" customWidth="1"/>
    <col min="2053" max="2053" width="6.5703125" style="34" bestFit="1" customWidth="1"/>
    <col min="2054" max="2054" width="6.5703125" style="34" customWidth="1"/>
    <col min="2055" max="2058" width="6.5703125" style="34" bestFit="1" customWidth="1"/>
    <col min="2059" max="2059" width="11.42578125" style="34" customWidth="1"/>
    <col min="2060" max="2060" width="11.42578125" style="34"/>
    <col min="2061" max="2061" width="0" style="34" hidden="1" customWidth="1"/>
    <col min="2062" max="2306" width="11.42578125" style="34"/>
    <col min="2307" max="2307" width="40.7109375" style="34" customWidth="1"/>
    <col min="2308" max="2308" width="9.42578125" style="34" customWidth="1"/>
    <col min="2309" max="2309" width="6.5703125" style="34" bestFit="1" customWidth="1"/>
    <col min="2310" max="2310" width="6.5703125" style="34" customWidth="1"/>
    <col min="2311" max="2314" width="6.5703125" style="34" bestFit="1" customWidth="1"/>
    <col min="2315" max="2315" width="11.42578125" style="34" customWidth="1"/>
    <col min="2316" max="2316" width="11.42578125" style="34"/>
    <col min="2317" max="2317" width="0" style="34" hidden="1" customWidth="1"/>
    <col min="2318" max="2562" width="11.42578125" style="34"/>
    <col min="2563" max="2563" width="40.7109375" style="34" customWidth="1"/>
    <col min="2564" max="2564" width="9.42578125" style="34" customWidth="1"/>
    <col min="2565" max="2565" width="6.5703125" style="34" bestFit="1" customWidth="1"/>
    <col min="2566" max="2566" width="6.5703125" style="34" customWidth="1"/>
    <col min="2567" max="2570" width="6.5703125" style="34" bestFit="1" customWidth="1"/>
    <col min="2571" max="2571" width="11.42578125" style="34" customWidth="1"/>
    <col min="2572" max="2572" width="11.42578125" style="34"/>
    <col min="2573" max="2573" width="0" style="34" hidden="1" customWidth="1"/>
    <col min="2574" max="2818" width="11.42578125" style="34"/>
    <col min="2819" max="2819" width="40.7109375" style="34" customWidth="1"/>
    <col min="2820" max="2820" width="9.42578125" style="34" customWidth="1"/>
    <col min="2821" max="2821" width="6.5703125" style="34" bestFit="1" customWidth="1"/>
    <col min="2822" max="2822" width="6.5703125" style="34" customWidth="1"/>
    <col min="2823" max="2826" width="6.5703125" style="34" bestFit="1" customWidth="1"/>
    <col min="2827" max="2827" width="11.42578125" style="34" customWidth="1"/>
    <col min="2828" max="2828" width="11.42578125" style="34"/>
    <col min="2829" max="2829" width="0" style="34" hidden="1" customWidth="1"/>
    <col min="2830" max="3074" width="11.42578125" style="34"/>
    <col min="3075" max="3075" width="40.7109375" style="34" customWidth="1"/>
    <col min="3076" max="3076" width="9.42578125" style="34" customWidth="1"/>
    <col min="3077" max="3077" width="6.5703125" style="34" bestFit="1" customWidth="1"/>
    <col min="3078" max="3078" width="6.5703125" style="34" customWidth="1"/>
    <col min="3079" max="3082" width="6.5703125" style="34" bestFit="1" customWidth="1"/>
    <col min="3083" max="3083" width="11.42578125" style="34" customWidth="1"/>
    <col min="3084" max="3084" width="11.42578125" style="34"/>
    <col min="3085" max="3085" width="0" style="34" hidden="1" customWidth="1"/>
    <col min="3086" max="3330" width="11.42578125" style="34"/>
    <col min="3331" max="3331" width="40.7109375" style="34" customWidth="1"/>
    <col min="3332" max="3332" width="9.42578125" style="34" customWidth="1"/>
    <col min="3333" max="3333" width="6.5703125" style="34" bestFit="1" customWidth="1"/>
    <col min="3334" max="3334" width="6.5703125" style="34" customWidth="1"/>
    <col min="3335" max="3338" width="6.5703125" style="34" bestFit="1" customWidth="1"/>
    <col min="3339" max="3339" width="11.42578125" style="34" customWidth="1"/>
    <col min="3340" max="3340" width="11.42578125" style="34"/>
    <col min="3341" max="3341" width="0" style="34" hidden="1" customWidth="1"/>
    <col min="3342" max="3586" width="11.42578125" style="34"/>
    <col min="3587" max="3587" width="40.7109375" style="34" customWidth="1"/>
    <col min="3588" max="3588" width="9.42578125" style="34" customWidth="1"/>
    <col min="3589" max="3589" width="6.5703125" style="34" bestFit="1" customWidth="1"/>
    <col min="3590" max="3590" width="6.5703125" style="34" customWidth="1"/>
    <col min="3591" max="3594" width="6.5703125" style="34" bestFit="1" customWidth="1"/>
    <col min="3595" max="3595" width="11.42578125" style="34" customWidth="1"/>
    <col min="3596" max="3596" width="11.42578125" style="34"/>
    <col min="3597" max="3597" width="0" style="34" hidden="1" customWidth="1"/>
    <col min="3598" max="3842" width="11.42578125" style="34"/>
    <col min="3843" max="3843" width="40.7109375" style="34" customWidth="1"/>
    <col min="3844" max="3844" width="9.42578125" style="34" customWidth="1"/>
    <col min="3845" max="3845" width="6.5703125" style="34" bestFit="1" customWidth="1"/>
    <col min="3846" max="3846" width="6.5703125" style="34" customWidth="1"/>
    <col min="3847" max="3850" width="6.5703125" style="34" bestFit="1" customWidth="1"/>
    <col min="3851" max="3851" width="11.42578125" style="34" customWidth="1"/>
    <col min="3852" max="3852" width="11.42578125" style="34"/>
    <col min="3853" max="3853" width="0" style="34" hidden="1" customWidth="1"/>
    <col min="3854" max="4098" width="11.42578125" style="34"/>
    <col min="4099" max="4099" width="40.7109375" style="34" customWidth="1"/>
    <col min="4100" max="4100" width="9.42578125" style="34" customWidth="1"/>
    <col min="4101" max="4101" width="6.5703125" style="34" bestFit="1" customWidth="1"/>
    <col min="4102" max="4102" width="6.5703125" style="34" customWidth="1"/>
    <col min="4103" max="4106" width="6.5703125" style="34" bestFit="1" customWidth="1"/>
    <col min="4107" max="4107" width="11.42578125" style="34" customWidth="1"/>
    <col min="4108" max="4108" width="11.42578125" style="34"/>
    <col min="4109" max="4109" width="0" style="34" hidden="1" customWidth="1"/>
    <col min="4110" max="4354" width="11.42578125" style="34"/>
    <col min="4355" max="4355" width="40.7109375" style="34" customWidth="1"/>
    <col min="4356" max="4356" width="9.42578125" style="34" customWidth="1"/>
    <col min="4357" max="4357" width="6.5703125" style="34" bestFit="1" customWidth="1"/>
    <col min="4358" max="4358" width="6.5703125" style="34" customWidth="1"/>
    <col min="4359" max="4362" width="6.5703125" style="34" bestFit="1" customWidth="1"/>
    <col min="4363" max="4363" width="11.42578125" style="34" customWidth="1"/>
    <col min="4364" max="4364" width="11.42578125" style="34"/>
    <col min="4365" max="4365" width="0" style="34" hidden="1" customWidth="1"/>
    <col min="4366" max="4610" width="11.42578125" style="34"/>
    <col min="4611" max="4611" width="40.7109375" style="34" customWidth="1"/>
    <col min="4612" max="4612" width="9.42578125" style="34" customWidth="1"/>
    <col min="4613" max="4613" width="6.5703125" style="34" bestFit="1" customWidth="1"/>
    <col min="4614" max="4614" width="6.5703125" style="34" customWidth="1"/>
    <col min="4615" max="4618" width="6.5703125" style="34" bestFit="1" customWidth="1"/>
    <col min="4619" max="4619" width="11.42578125" style="34" customWidth="1"/>
    <col min="4620" max="4620" width="11.42578125" style="34"/>
    <col min="4621" max="4621" width="0" style="34" hidden="1" customWidth="1"/>
    <col min="4622" max="4866" width="11.42578125" style="34"/>
    <col min="4867" max="4867" width="40.7109375" style="34" customWidth="1"/>
    <col min="4868" max="4868" width="9.42578125" style="34" customWidth="1"/>
    <col min="4869" max="4869" width="6.5703125" style="34" bestFit="1" customWidth="1"/>
    <col min="4870" max="4870" width="6.5703125" style="34" customWidth="1"/>
    <col min="4871" max="4874" width="6.5703125" style="34" bestFit="1" customWidth="1"/>
    <col min="4875" max="4875" width="11.42578125" style="34" customWidth="1"/>
    <col min="4876" max="4876" width="11.42578125" style="34"/>
    <col min="4877" max="4877" width="0" style="34" hidden="1" customWidth="1"/>
    <col min="4878" max="5122" width="11.42578125" style="34"/>
    <col min="5123" max="5123" width="40.7109375" style="34" customWidth="1"/>
    <col min="5124" max="5124" width="9.42578125" style="34" customWidth="1"/>
    <col min="5125" max="5125" width="6.5703125" style="34" bestFit="1" customWidth="1"/>
    <col min="5126" max="5126" width="6.5703125" style="34" customWidth="1"/>
    <col min="5127" max="5130" width="6.5703125" style="34" bestFit="1" customWidth="1"/>
    <col min="5131" max="5131" width="11.42578125" style="34" customWidth="1"/>
    <col min="5132" max="5132" width="11.42578125" style="34"/>
    <col min="5133" max="5133" width="0" style="34" hidden="1" customWidth="1"/>
    <col min="5134" max="5378" width="11.42578125" style="34"/>
    <col min="5379" max="5379" width="40.7109375" style="34" customWidth="1"/>
    <col min="5380" max="5380" width="9.42578125" style="34" customWidth="1"/>
    <col min="5381" max="5381" width="6.5703125" style="34" bestFit="1" customWidth="1"/>
    <col min="5382" max="5382" width="6.5703125" style="34" customWidth="1"/>
    <col min="5383" max="5386" width="6.5703125" style="34" bestFit="1" customWidth="1"/>
    <col min="5387" max="5387" width="11.42578125" style="34" customWidth="1"/>
    <col min="5388" max="5388" width="11.42578125" style="34"/>
    <col min="5389" max="5389" width="0" style="34" hidden="1" customWidth="1"/>
    <col min="5390" max="5634" width="11.42578125" style="34"/>
    <col min="5635" max="5635" width="40.7109375" style="34" customWidth="1"/>
    <col min="5636" max="5636" width="9.42578125" style="34" customWidth="1"/>
    <col min="5637" max="5637" width="6.5703125" style="34" bestFit="1" customWidth="1"/>
    <col min="5638" max="5638" width="6.5703125" style="34" customWidth="1"/>
    <col min="5639" max="5642" width="6.5703125" style="34" bestFit="1" customWidth="1"/>
    <col min="5643" max="5643" width="11.42578125" style="34" customWidth="1"/>
    <col min="5644" max="5644" width="11.42578125" style="34"/>
    <col min="5645" max="5645" width="0" style="34" hidden="1" customWidth="1"/>
    <col min="5646" max="5890" width="11.42578125" style="34"/>
    <col min="5891" max="5891" width="40.7109375" style="34" customWidth="1"/>
    <col min="5892" max="5892" width="9.42578125" style="34" customWidth="1"/>
    <col min="5893" max="5893" width="6.5703125" style="34" bestFit="1" customWidth="1"/>
    <col min="5894" max="5894" width="6.5703125" style="34" customWidth="1"/>
    <col min="5895" max="5898" width="6.5703125" style="34" bestFit="1" customWidth="1"/>
    <col min="5899" max="5899" width="11.42578125" style="34" customWidth="1"/>
    <col min="5900" max="5900" width="11.42578125" style="34"/>
    <col min="5901" max="5901" width="0" style="34" hidden="1" customWidth="1"/>
    <col min="5902" max="6146" width="11.42578125" style="34"/>
    <col min="6147" max="6147" width="40.7109375" style="34" customWidth="1"/>
    <col min="6148" max="6148" width="9.42578125" style="34" customWidth="1"/>
    <col min="6149" max="6149" width="6.5703125" style="34" bestFit="1" customWidth="1"/>
    <col min="6150" max="6150" width="6.5703125" style="34" customWidth="1"/>
    <col min="6151" max="6154" width="6.5703125" style="34" bestFit="1" customWidth="1"/>
    <col min="6155" max="6155" width="11.42578125" style="34" customWidth="1"/>
    <col min="6156" max="6156" width="11.42578125" style="34"/>
    <col min="6157" max="6157" width="0" style="34" hidden="1" customWidth="1"/>
    <col min="6158" max="6402" width="11.42578125" style="34"/>
    <col min="6403" max="6403" width="40.7109375" style="34" customWidth="1"/>
    <col min="6404" max="6404" width="9.42578125" style="34" customWidth="1"/>
    <col min="6405" max="6405" width="6.5703125" style="34" bestFit="1" customWidth="1"/>
    <col min="6406" max="6406" width="6.5703125" style="34" customWidth="1"/>
    <col min="6407" max="6410" width="6.5703125" style="34" bestFit="1" customWidth="1"/>
    <col min="6411" max="6411" width="11.42578125" style="34" customWidth="1"/>
    <col min="6412" max="6412" width="11.42578125" style="34"/>
    <col min="6413" max="6413" width="0" style="34" hidden="1" customWidth="1"/>
    <col min="6414" max="6658" width="11.42578125" style="34"/>
    <col min="6659" max="6659" width="40.7109375" style="34" customWidth="1"/>
    <col min="6660" max="6660" width="9.42578125" style="34" customWidth="1"/>
    <col min="6661" max="6661" width="6.5703125" style="34" bestFit="1" customWidth="1"/>
    <col min="6662" max="6662" width="6.5703125" style="34" customWidth="1"/>
    <col min="6663" max="6666" width="6.5703125" style="34" bestFit="1" customWidth="1"/>
    <col min="6667" max="6667" width="11.42578125" style="34" customWidth="1"/>
    <col min="6668" max="6668" width="11.42578125" style="34"/>
    <col min="6669" max="6669" width="0" style="34" hidden="1" customWidth="1"/>
    <col min="6670" max="6914" width="11.42578125" style="34"/>
    <col min="6915" max="6915" width="40.7109375" style="34" customWidth="1"/>
    <col min="6916" max="6916" width="9.42578125" style="34" customWidth="1"/>
    <col min="6917" max="6917" width="6.5703125" style="34" bestFit="1" customWidth="1"/>
    <col min="6918" max="6918" width="6.5703125" style="34" customWidth="1"/>
    <col min="6919" max="6922" width="6.5703125" style="34" bestFit="1" customWidth="1"/>
    <col min="6923" max="6923" width="11.42578125" style="34" customWidth="1"/>
    <col min="6924" max="6924" width="11.42578125" style="34"/>
    <col min="6925" max="6925" width="0" style="34" hidden="1" customWidth="1"/>
    <col min="6926" max="7170" width="11.42578125" style="34"/>
    <col min="7171" max="7171" width="40.7109375" style="34" customWidth="1"/>
    <col min="7172" max="7172" width="9.42578125" style="34" customWidth="1"/>
    <col min="7173" max="7173" width="6.5703125" style="34" bestFit="1" customWidth="1"/>
    <col min="7174" max="7174" width="6.5703125" style="34" customWidth="1"/>
    <col min="7175" max="7178" width="6.5703125" style="34" bestFit="1" customWidth="1"/>
    <col min="7179" max="7179" width="11.42578125" style="34" customWidth="1"/>
    <col min="7180" max="7180" width="11.42578125" style="34"/>
    <col min="7181" max="7181" width="0" style="34" hidden="1" customWidth="1"/>
    <col min="7182" max="7426" width="11.42578125" style="34"/>
    <col min="7427" max="7427" width="40.7109375" style="34" customWidth="1"/>
    <col min="7428" max="7428" width="9.42578125" style="34" customWidth="1"/>
    <col min="7429" max="7429" width="6.5703125" style="34" bestFit="1" customWidth="1"/>
    <col min="7430" max="7430" width="6.5703125" style="34" customWidth="1"/>
    <col min="7431" max="7434" width="6.5703125" style="34" bestFit="1" customWidth="1"/>
    <col min="7435" max="7435" width="11.42578125" style="34" customWidth="1"/>
    <col min="7436" max="7436" width="11.42578125" style="34"/>
    <col min="7437" max="7437" width="0" style="34" hidden="1" customWidth="1"/>
    <col min="7438" max="7682" width="11.42578125" style="34"/>
    <col min="7683" max="7683" width="40.7109375" style="34" customWidth="1"/>
    <col min="7684" max="7684" width="9.42578125" style="34" customWidth="1"/>
    <col min="7685" max="7685" width="6.5703125" style="34" bestFit="1" customWidth="1"/>
    <col min="7686" max="7686" width="6.5703125" style="34" customWidth="1"/>
    <col min="7687" max="7690" width="6.5703125" style="34" bestFit="1" customWidth="1"/>
    <col min="7691" max="7691" width="11.42578125" style="34" customWidth="1"/>
    <col min="7692" max="7692" width="11.42578125" style="34"/>
    <col min="7693" max="7693" width="0" style="34" hidden="1" customWidth="1"/>
    <col min="7694" max="7938" width="11.42578125" style="34"/>
    <col min="7939" max="7939" width="40.7109375" style="34" customWidth="1"/>
    <col min="7940" max="7940" width="9.42578125" style="34" customWidth="1"/>
    <col min="7941" max="7941" width="6.5703125" style="34" bestFit="1" customWidth="1"/>
    <col min="7942" max="7942" width="6.5703125" style="34" customWidth="1"/>
    <col min="7943" max="7946" width="6.5703125" style="34" bestFit="1" customWidth="1"/>
    <col min="7947" max="7947" width="11.42578125" style="34" customWidth="1"/>
    <col min="7948" max="7948" width="11.42578125" style="34"/>
    <col min="7949" max="7949" width="0" style="34" hidden="1" customWidth="1"/>
    <col min="7950" max="8194" width="11.42578125" style="34"/>
    <col min="8195" max="8195" width="40.7109375" style="34" customWidth="1"/>
    <col min="8196" max="8196" width="9.42578125" style="34" customWidth="1"/>
    <col min="8197" max="8197" width="6.5703125" style="34" bestFit="1" customWidth="1"/>
    <col min="8198" max="8198" width="6.5703125" style="34" customWidth="1"/>
    <col min="8199" max="8202" width="6.5703125" style="34" bestFit="1" customWidth="1"/>
    <col min="8203" max="8203" width="11.42578125" style="34" customWidth="1"/>
    <col min="8204" max="8204" width="11.42578125" style="34"/>
    <col min="8205" max="8205" width="0" style="34" hidden="1" customWidth="1"/>
    <col min="8206" max="8450" width="11.42578125" style="34"/>
    <col min="8451" max="8451" width="40.7109375" style="34" customWidth="1"/>
    <col min="8452" max="8452" width="9.42578125" style="34" customWidth="1"/>
    <col min="8453" max="8453" width="6.5703125" style="34" bestFit="1" customWidth="1"/>
    <col min="8454" max="8454" width="6.5703125" style="34" customWidth="1"/>
    <col min="8455" max="8458" width="6.5703125" style="34" bestFit="1" customWidth="1"/>
    <col min="8459" max="8459" width="11.42578125" style="34" customWidth="1"/>
    <col min="8460" max="8460" width="11.42578125" style="34"/>
    <col min="8461" max="8461" width="0" style="34" hidden="1" customWidth="1"/>
    <col min="8462" max="8706" width="11.42578125" style="34"/>
    <col min="8707" max="8707" width="40.7109375" style="34" customWidth="1"/>
    <col min="8708" max="8708" width="9.42578125" style="34" customWidth="1"/>
    <col min="8709" max="8709" width="6.5703125" style="34" bestFit="1" customWidth="1"/>
    <col min="8710" max="8710" width="6.5703125" style="34" customWidth="1"/>
    <col min="8711" max="8714" width="6.5703125" style="34" bestFit="1" customWidth="1"/>
    <col min="8715" max="8715" width="11.42578125" style="34" customWidth="1"/>
    <col min="8716" max="8716" width="11.42578125" style="34"/>
    <col min="8717" max="8717" width="0" style="34" hidden="1" customWidth="1"/>
    <col min="8718" max="8962" width="11.42578125" style="34"/>
    <col min="8963" max="8963" width="40.7109375" style="34" customWidth="1"/>
    <col min="8964" max="8964" width="9.42578125" style="34" customWidth="1"/>
    <col min="8965" max="8965" width="6.5703125" style="34" bestFit="1" customWidth="1"/>
    <col min="8966" max="8966" width="6.5703125" style="34" customWidth="1"/>
    <col min="8967" max="8970" width="6.5703125" style="34" bestFit="1" customWidth="1"/>
    <col min="8971" max="8971" width="11.42578125" style="34" customWidth="1"/>
    <col min="8972" max="8972" width="11.42578125" style="34"/>
    <col min="8973" max="8973" width="0" style="34" hidden="1" customWidth="1"/>
    <col min="8974" max="9218" width="11.42578125" style="34"/>
    <col min="9219" max="9219" width="40.7109375" style="34" customWidth="1"/>
    <col min="9220" max="9220" width="9.42578125" style="34" customWidth="1"/>
    <col min="9221" max="9221" width="6.5703125" style="34" bestFit="1" customWidth="1"/>
    <col min="9222" max="9222" width="6.5703125" style="34" customWidth="1"/>
    <col min="9223" max="9226" width="6.5703125" style="34" bestFit="1" customWidth="1"/>
    <col min="9227" max="9227" width="11.42578125" style="34" customWidth="1"/>
    <col min="9228" max="9228" width="11.42578125" style="34"/>
    <col min="9229" max="9229" width="0" style="34" hidden="1" customWidth="1"/>
    <col min="9230" max="9474" width="11.42578125" style="34"/>
    <col min="9475" max="9475" width="40.7109375" style="34" customWidth="1"/>
    <col min="9476" max="9476" width="9.42578125" style="34" customWidth="1"/>
    <col min="9477" max="9477" width="6.5703125" style="34" bestFit="1" customWidth="1"/>
    <col min="9478" max="9478" width="6.5703125" style="34" customWidth="1"/>
    <col min="9479" max="9482" width="6.5703125" style="34" bestFit="1" customWidth="1"/>
    <col min="9483" max="9483" width="11.42578125" style="34" customWidth="1"/>
    <col min="9484" max="9484" width="11.42578125" style="34"/>
    <col min="9485" max="9485" width="0" style="34" hidden="1" customWidth="1"/>
    <col min="9486" max="9730" width="11.42578125" style="34"/>
    <col min="9731" max="9731" width="40.7109375" style="34" customWidth="1"/>
    <col min="9732" max="9732" width="9.42578125" style="34" customWidth="1"/>
    <col min="9733" max="9733" width="6.5703125" style="34" bestFit="1" customWidth="1"/>
    <col min="9734" max="9734" width="6.5703125" style="34" customWidth="1"/>
    <col min="9735" max="9738" width="6.5703125" style="34" bestFit="1" customWidth="1"/>
    <col min="9739" max="9739" width="11.42578125" style="34" customWidth="1"/>
    <col min="9740" max="9740" width="11.42578125" style="34"/>
    <col min="9741" max="9741" width="0" style="34" hidden="1" customWidth="1"/>
    <col min="9742" max="9986" width="11.42578125" style="34"/>
    <col min="9987" max="9987" width="40.7109375" style="34" customWidth="1"/>
    <col min="9988" max="9988" width="9.42578125" style="34" customWidth="1"/>
    <col min="9989" max="9989" width="6.5703125" style="34" bestFit="1" customWidth="1"/>
    <col min="9990" max="9990" width="6.5703125" style="34" customWidth="1"/>
    <col min="9991" max="9994" width="6.5703125" style="34" bestFit="1" customWidth="1"/>
    <col min="9995" max="9995" width="11.42578125" style="34" customWidth="1"/>
    <col min="9996" max="9996" width="11.42578125" style="34"/>
    <col min="9997" max="9997" width="0" style="34" hidden="1" customWidth="1"/>
    <col min="9998" max="10242" width="11.42578125" style="34"/>
    <col min="10243" max="10243" width="40.7109375" style="34" customWidth="1"/>
    <col min="10244" max="10244" width="9.42578125" style="34" customWidth="1"/>
    <col min="10245" max="10245" width="6.5703125" style="34" bestFit="1" customWidth="1"/>
    <col min="10246" max="10246" width="6.5703125" style="34" customWidth="1"/>
    <col min="10247" max="10250" width="6.5703125" style="34" bestFit="1" customWidth="1"/>
    <col min="10251" max="10251" width="11.42578125" style="34" customWidth="1"/>
    <col min="10252" max="10252" width="11.42578125" style="34"/>
    <col min="10253" max="10253" width="0" style="34" hidden="1" customWidth="1"/>
    <col min="10254" max="10498" width="11.42578125" style="34"/>
    <col min="10499" max="10499" width="40.7109375" style="34" customWidth="1"/>
    <col min="10500" max="10500" width="9.42578125" style="34" customWidth="1"/>
    <col min="10501" max="10501" width="6.5703125" style="34" bestFit="1" customWidth="1"/>
    <col min="10502" max="10502" width="6.5703125" style="34" customWidth="1"/>
    <col min="10503" max="10506" width="6.5703125" style="34" bestFit="1" customWidth="1"/>
    <col min="10507" max="10507" width="11.42578125" style="34" customWidth="1"/>
    <col min="10508" max="10508" width="11.42578125" style="34"/>
    <col min="10509" max="10509" width="0" style="34" hidden="1" customWidth="1"/>
    <col min="10510" max="10754" width="11.42578125" style="34"/>
    <col min="10755" max="10755" width="40.7109375" style="34" customWidth="1"/>
    <col min="10756" max="10756" width="9.42578125" style="34" customWidth="1"/>
    <col min="10757" max="10757" width="6.5703125" style="34" bestFit="1" customWidth="1"/>
    <col min="10758" max="10758" width="6.5703125" style="34" customWidth="1"/>
    <col min="10759" max="10762" width="6.5703125" style="34" bestFit="1" customWidth="1"/>
    <col min="10763" max="10763" width="11.42578125" style="34" customWidth="1"/>
    <col min="10764" max="10764" width="11.42578125" style="34"/>
    <col min="10765" max="10765" width="0" style="34" hidden="1" customWidth="1"/>
    <col min="10766" max="11010" width="11.42578125" style="34"/>
    <col min="11011" max="11011" width="40.7109375" style="34" customWidth="1"/>
    <col min="11012" max="11012" width="9.42578125" style="34" customWidth="1"/>
    <col min="11013" max="11013" width="6.5703125" style="34" bestFit="1" customWidth="1"/>
    <col min="11014" max="11014" width="6.5703125" style="34" customWidth="1"/>
    <col min="11015" max="11018" width="6.5703125" style="34" bestFit="1" customWidth="1"/>
    <col min="11019" max="11019" width="11.42578125" style="34" customWidth="1"/>
    <col min="11020" max="11020" width="11.42578125" style="34"/>
    <col min="11021" max="11021" width="0" style="34" hidden="1" customWidth="1"/>
    <col min="11022" max="11266" width="11.42578125" style="34"/>
    <col min="11267" max="11267" width="40.7109375" style="34" customWidth="1"/>
    <col min="11268" max="11268" width="9.42578125" style="34" customWidth="1"/>
    <col min="11269" max="11269" width="6.5703125" style="34" bestFit="1" customWidth="1"/>
    <col min="11270" max="11270" width="6.5703125" style="34" customWidth="1"/>
    <col min="11271" max="11274" width="6.5703125" style="34" bestFit="1" customWidth="1"/>
    <col min="11275" max="11275" width="11.42578125" style="34" customWidth="1"/>
    <col min="11276" max="11276" width="11.42578125" style="34"/>
    <col min="11277" max="11277" width="0" style="34" hidden="1" customWidth="1"/>
    <col min="11278" max="11522" width="11.42578125" style="34"/>
    <col min="11523" max="11523" width="40.7109375" style="34" customWidth="1"/>
    <col min="11524" max="11524" width="9.42578125" style="34" customWidth="1"/>
    <col min="11525" max="11525" width="6.5703125" style="34" bestFit="1" customWidth="1"/>
    <col min="11526" max="11526" width="6.5703125" style="34" customWidth="1"/>
    <col min="11527" max="11530" width="6.5703125" style="34" bestFit="1" customWidth="1"/>
    <col min="11531" max="11531" width="11.42578125" style="34" customWidth="1"/>
    <col min="11532" max="11532" width="11.42578125" style="34"/>
    <col min="11533" max="11533" width="0" style="34" hidden="1" customWidth="1"/>
    <col min="11534" max="11778" width="11.42578125" style="34"/>
    <col min="11779" max="11779" width="40.7109375" style="34" customWidth="1"/>
    <col min="11780" max="11780" width="9.42578125" style="34" customWidth="1"/>
    <col min="11781" max="11781" width="6.5703125" style="34" bestFit="1" customWidth="1"/>
    <col min="11782" max="11782" width="6.5703125" style="34" customWidth="1"/>
    <col min="11783" max="11786" width="6.5703125" style="34" bestFit="1" customWidth="1"/>
    <col min="11787" max="11787" width="11.42578125" style="34" customWidth="1"/>
    <col min="11788" max="11788" width="11.42578125" style="34"/>
    <col min="11789" max="11789" width="0" style="34" hidden="1" customWidth="1"/>
    <col min="11790" max="12034" width="11.42578125" style="34"/>
    <col min="12035" max="12035" width="40.7109375" style="34" customWidth="1"/>
    <col min="12036" max="12036" width="9.42578125" style="34" customWidth="1"/>
    <col min="12037" max="12037" width="6.5703125" style="34" bestFit="1" customWidth="1"/>
    <col min="12038" max="12038" width="6.5703125" style="34" customWidth="1"/>
    <col min="12039" max="12042" width="6.5703125" style="34" bestFit="1" customWidth="1"/>
    <col min="12043" max="12043" width="11.42578125" style="34" customWidth="1"/>
    <col min="12044" max="12044" width="11.42578125" style="34"/>
    <col min="12045" max="12045" width="0" style="34" hidden="1" customWidth="1"/>
    <col min="12046" max="12290" width="11.42578125" style="34"/>
    <col min="12291" max="12291" width="40.7109375" style="34" customWidth="1"/>
    <col min="12292" max="12292" width="9.42578125" style="34" customWidth="1"/>
    <col min="12293" max="12293" width="6.5703125" style="34" bestFit="1" customWidth="1"/>
    <col min="12294" max="12294" width="6.5703125" style="34" customWidth="1"/>
    <col min="12295" max="12298" width="6.5703125" style="34" bestFit="1" customWidth="1"/>
    <col min="12299" max="12299" width="11.42578125" style="34" customWidth="1"/>
    <col min="12300" max="12300" width="11.42578125" style="34"/>
    <col min="12301" max="12301" width="0" style="34" hidden="1" customWidth="1"/>
    <col min="12302" max="12546" width="11.42578125" style="34"/>
    <col min="12547" max="12547" width="40.7109375" style="34" customWidth="1"/>
    <col min="12548" max="12548" width="9.42578125" style="34" customWidth="1"/>
    <col min="12549" max="12549" width="6.5703125" style="34" bestFit="1" customWidth="1"/>
    <col min="12550" max="12550" width="6.5703125" style="34" customWidth="1"/>
    <col min="12551" max="12554" width="6.5703125" style="34" bestFit="1" customWidth="1"/>
    <col min="12555" max="12555" width="11.42578125" style="34" customWidth="1"/>
    <col min="12556" max="12556" width="11.42578125" style="34"/>
    <col min="12557" max="12557" width="0" style="34" hidden="1" customWidth="1"/>
    <col min="12558" max="12802" width="11.42578125" style="34"/>
    <col min="12803" max="12803" width="40.7109375" style="34" customWidth="1"/>
    <col min="12804" max="12804" width="9.42578125" style="34" customWidth="1"/>
    <col min="12805" max="12805" width="6.5703125" style="34" bestFit="1" customWidth="1"/>
    <col min="12806" max="12806" width="6.5703125" style="34" customWidth="1"/>
    <col min="12807" max="12810" width="6.5703125" style="34" bestFit="1" customWidth="1"/>
    <col min="12811" max="12811" width="11.42578125" style="34" customWidth="1"/>
    <col min="12812" max="12812" width="11.42578125" style="34"/>
    <col min="12813" max="12813" width="0" style="34" hidden="1" customWidth="1"/>
    <col min="12814" max="13058" width="11.42578125" style="34"/>
    <col min="13059" max="13059" width="40.7109375" style="34" customWidth="1"/>
    <col min="13060" max="13060" width="9.42578125" style="34" customWidth="1"/>
    <col min="13061" max="13061" width="6.5703125" style="34" bestFit="1" customWidth="1"/>
    <col min="13062" max="13062" width="6.5703125" style="34" customWidth="1"/>
    <col min="13063" max="13066" width="6.5703125" style="34" bestFit="1" customWidth="1"/>
    <col min="13067" max="13067" width="11.42578125" style="34" customWidth="1"/>
    <col min="13068" max="13068" width="11.42578125" style="34"/>
    <col min="13069" max="13069" width="0" style="34" hidden="1" customWidth="1"/>
    <col min="13070" max="13314" width="11.42578125" style="34"/>
    <col min="13315" max="13315" width="40.7109375" style="34" customWidth="1"/>
    <col min="13316" max="13316" width="9.42578125" style="34" customWidth="1"/>
    <col min="13317" max="13317" width="6.5703125" style="34" bestFit="1" customWidth="1"/>
    <col min="13318" max="13318" width="6.5703125" style="34" customWidth="1"/>
    <col min="13319" max="13322" width="6.5703125" style="34" bestFit="1" customWidth="1"/>
    <col min="13323" max="13323" width="11.42578125" style="34" customWidth="1"/>
    <col min="13324" max="13324" width="11.42578125" style="34"/>
    <col min="13325" max="13325" width="0" style="34" hidden="1" customWidth="1"/>
    <col min="13326" max="13570" width="11.42578125" style="34"/>
    <col min="13571" max="13571" width="40.7109375" style="34" customWidth="1"/>
    <col min="13572" max="13572" width="9.42578125" style="34" customWidth="1"/>
    <col min="13573" max="13573" width="6.5703125" style="34" bestFit="1" customWidth="1"/>
    <col min="13574" max="13574" width="6.5703125" style="34" customWidth="1"/>
    <col min="13575" max="13578" width="6.5703125" style="34" bestFit="1" customWidth="1"/>
    <col min="13579" max="13579" width="11.42578125" style="34" customWidth="1"/>
    <col min="13580" max="13580" width="11.42578125" style="34"/>
    <col min="13581" max="13581" width="0" style="34" hidden="1" customWidth="1"/>
    <col min="13582" max="13826" width="11.42578125" style="34"/>
    <col min="13827" max="13827" width="40.7109375" style="34" customWidth="1"/>
    <col min="13828" max="13828" width="9.42578125" style="34" customWidth="1"/>
    <col min="13829" max="13829" width="6.5703125" style="34" bestFit="1" customWidth="1"/>
    <col min="13830" max="13830" width="6.5703125" style="34" customWidth="1"/>
    <col min="13831" max="13834" width="6.5703125" style="34" bestFit="1" customWidth="1"/>
    <col min="13835" max="13835" width="11.42578125" style="34" customWidth="1"/>
    <col min="13836" max="13836" width="11.42578125" style="34"/>
    <col min="13837" max="13837" width="0" style="34" hidden="1" customWidth="1"/>
    <col min="13838" max="14082" width="11.42578125" style="34"/>
    <col min="14083" max="14083" width="40.7109375" style="34" customWidth="1"/>
    <col min="14084" max="14084" width="9.42578125" style="34" customWidth="1"/>
    <col min="14085" max="14085" width="6.5703125" style="34" bestFit="1" customWidth="1"/>
    <col min="14086" max="14086" width="6.5703125" style="34" customWidth="1"/>
    <col min="14087" max="14090" width="6.5703125" style="34" bestFit="1" customWidth="1"/>
    <col min="14091" max="14091" width="11.42578125" style="34" customWidth="1"/>
    <col min="14092" max="14092" width="11.42578125" style="34"/>
    <col min="14093" max="14093" width="0" style="34" hidden="1" customWidth="1"/>
    <col min="14094" max="14338" width="11.42578125" style="34"/>
    <col min="14339" max="14339" width="40.7109375" style="34" customWidth="1"/>
    <col min="14340" max="14340" width="9.42578125" style="34" customWidth="1"/>
    <col min="14341" max="14341" width="6.5703125" style="34" bestFit="1" customWidth="1"/>
    <col min="14342" max="14342" width="6.5703125" style="34" customWidth="1"/>
    <col min="14343" max="14346" width="6.5703125" style="34" bestFit="1" customWidth="1"/>
    <col min="14347" max="14347" width="11.42578125" style="34" customWidth="1"/>
    <col min="14348" max="14348" width="11.42578125" style="34"/>
    <col min="14349" max="14349" width="0" style="34" hidden="1" customWidth="1"/>
    <col min="14350" max="14594" width="11.42578125" style="34"/>
    <col min="14595" max="14595" width="40.7109375" style="34" customWidth="1"/>
    <col min="14596" max="14596" width="9.42578125" style="34" customWidth="1"/>
    <col min="14597" max="14597" width="6.5703125" style="34" bestFit="1" customWidth="1"/>
    <col min="14598" max="14598" width="6.5703125" style="34" customWidth="1"/>
    <col min="14599" max="14602" width="6.5703125" style="34" bestFit="1" customWidth="1"/>
    <col min="14603" max="14603" width="11.42578125" style="34" customWidth="1"/>
    <col min="14604" max="14604" width="11.42578125" style="34"/>
    <col min="14605" max="14605" width="0" style="34" hidden="1" customWidth="1"/>
    <col min="14606" max="14850" width="11.42578125" style="34"/>
    <col min="14851" max="14851" width="40.7109375" style="34" customWidth="1"/>
    <col min="14852" max="14852" width="9.42578125" style="34" customWidth="1"/>
    <col min="14853" max="14853" width="6.5703125" style="34" bestFit="1" customWidth="1"/>
    <col min="14854" max="14854" width="6.5703125" style="34" customWidth="1"/>
    <col min="14855" max="14858" width="6.5703125" style="34" bestFit="1" customWidth="1"/>
    <col min="14859" max="14859" width="11.42578125" style="34" customWidth="1"/>
    <col min="14860" max="14860" width="11.42578125" style="34"/>
    <col min="14861" max="14861" width="0" style="34" hidden="1" customWidth="1"/>
    <col min="14862" max="15106" width="11.42578125" style="34"/>
    <col min="15107" max="15107" width="40.7109375" style="34" customWidth="1"/>
    <col min="15108" max="15108" width="9.42578125" style="34" customWidth="1"/>
    <col min="15109" max="15109" width="6.5703125" style="34" bestFit="1" customWidth="1"/>
    <col min="15110" max="15110" width="6.5703125" style="34" customWidth="1"/>
    <col min="15111" max="15114" width="6.5703125" style="34" bestFit="1" customWidth="1"/>
    <col min="15115" max="15115" width="11.42578125" style="34" customWidth="1"/>
    <col min="15116" max="15116" width="11.42578125" style="34"/>
    <col min="15117" max="15117" width="0" style="34" hidden="1" customWidth="1"/>
    <col min="15118" max="15362" width="11.42578125" style="34"/>
    <col min="15363" max="15363" width="40.7109375" style="34" customWidth="1"/>
    <col min="15364" max="15364" width="9.42578125" style="34" customWidth="1"/>
    <col min="15365" max="15365" width="6.5703125" style="34" bestFit="1" customWidth="1"/>
    <col min="15366" max="15366" width="6.5703125" style="34" customWidth="1"/>
    <col min="15367" max="15370" width="6.5703125" style="34" bestFit="1" customWidth="1"/>
    <col min="15371" max="15371" width="11.42578125" style="34" customWidth="1"/>
    <col min="15372" max="15372" width="11.42578125" style="34"/>
    <col min="15373" max="15373" width="0" style="34" hidden="1" customWidth="1"/>
    <col min="15374" max="15618" width="11.42578125" style="34"/>
    <col min="15619" max="15619" width="40.7109375" style="34" customWidth="1"/>
    <col min="15620" max="15620" width="9.42578125" style="34" customWidth="1"/>
    <col min="15621" max="15621" width="6.5703125" style="34" bestFit="1" customWidth="1"/>
    <col min="15622" max="15622" width="6.5703125" style="34" customWidth="1"/>
    <col min="15623" max="15626" width="6.5703125" style="34" bestFit="1" customWidth="1"/>
    <col min="15627" max="15627" width="11.42578125" style="34" customWidth="1"/>
    <col min="15628" max="15628" width="11.42578125" style="34"/>
    <col min="15629" max="15629" width="0" style="34" hidden="1" customWidth="1"/>
    <col min="15630" max="15874" width="11.42578125" style="34"/>
    <col min="15875" max="15875" width="40.7109375" style="34" customWidth="1"/>
    <col min="15876" max="15876" width="9.42578125" style="34" customWidth="1"/>
    <col min="15877" max="15877" width="6.5703125" style="34" bestFit="1" customWidth="1"/>
    <col min="15878" max="15878" width="6.5703125" style="34" customWidth="1"/>
    <col min="15879" max="15882" width="6.5703125" style="34" bestFit="1" customWidth="1"/>
    <col min="15883" max="15883" width="11.42578125" style="34" customWidth="1"/>
    <col min="15884" max="15884" width="11.42578125" style="34"/>
    <col min="15885" max="15885" width="0" style="34" hidden="1" customWidth="1"/>
    <col min="15886" max="16130" width="11.42578125" style="34"/>
    <col min="16131" max="16131" width="40.7109375" style="34" customWidth="1"/>
    <col min="16132" max="16132" width="9.42578125" style="34" customWidth="1"/>
    <col min="16133" max="16133" width="6.5703125" style="34" bestFit="1" customWidth="1"/>
    <col min="16134" max="16134" width="6.5703125" style="34" customWidth="1"/>
    <col min="16135" max="16138" width="6.5703125" style="34" bestFit="1" customWidth="1"/>
    <col min="16139" max="16139" width="11.42578125" style="34" customWidth="1"/>
    <col min="16140" max="16140" width="11.42578125" style="34"/>
    <col min="16141" max="16141" width="0" style="34" hidden="1" customWidth="1"/>
    <col min="16142" max="16384" width="11.42578125" style="34"/>
  </cols>
  <sheetData>
    <row r="1" spans="1:19" ht="15" customHeight="1" x14ac:dyDescent="0.25">
      <c r="A1" s="291" t="s">
        <v>138</v>
      </c>
      <c r="B1" s="291"/>
      <c r="C1" s="291"/>
      <c r="D1" s="291"/>
      <c r="E1" s="291"/>
      <c r="F1" s="291"/>
      <c r="G1" s="291"/>
      <c r="H1" s="291"/>
      <c r="I1" s="291"/>
      <c r="J1" s="291"/>
      <c r="K1" s="291"/>
      <c r="L1" s="291"/>
      <c r="M1" s="256"/>
      <c r="N1" s="256"/>
    </row>
    <row r="2" spans="1:19" x14ac:dyDescent="0.25">
      <c r="A2" s="34" t="s">
        <v>34</v>
      </c>
      <c r="B2" s="32"/>
      <c r="C2" s="32"/>
      <c r="D2" s="32"/>
    </row>
    <row r="3" spans="1:19" s="261" customFormat="1" x14ac:dyDescent="0.25">
      <c r="A3" s="257"/>
      <c r="B3" s="258">
        <v>2008</v>
      </c>
      <c r="C3" s="259">
        <v>2009</v>
      </c>
      <c r="D3" s="258">
        <v>2010</v>
      </c>
      <c r="E3" s="259">
        <v>2011</v>
      </c>
      <c r="F3" s="258">
        <v>2012</v>
      </c>
      <c r="G3" s="259">
        <v>2013</v>
      </c>
      <c r="H3" s="258">
        <v>2014</v>
      </c>
      <c r="I3" s="259">
        <v>2015</v>
      </c>
      <c r="J3" s="258">
        <v>2016</v>
      </c>
      <c r="K3" s="259">
        <v>2017</v>
      </c>
      <c r="L3" s="258">
        <v>2018</v>
      </c>
      <c r="M3" s="259">
        <v>2019</v>
      </c>
      <c r="N3" s="258">
        <v>2020</v>
      </c>
      <c r="O3" s="260">
        <v>2021</v>
      </c>
    </row>
    <row r="4" spans="1:19" ht="16.5" customHeight="1" x14ac:dyDescent="0.25">
      <c r="A4" s="262" t="s">
        <v>35</v>
      </c>
      <c r="B4" s="263">
        <v>1.01668679226</v>
      </c>
      <c r="C4" s="264">
        <v>1.017200374</v>
      </c>
      <c r="D4" s="263">
        <v>1.018</v>
      </c>
      <c r="E4" s="264">
        <v>1.0159802957100001</v>
      </c>
      <c r="F4" s="263">
        <v>0.99199999999999999</v>
      </c>
      <c r="G4" s="264">
        <v>0.98901573900000006</v>
      </c>
      <c r="H4" s="263">
        <v>0.98999123579999992</v>
      </c>
      <c r="I4" s="264">
        <v>0.98799999999999999</v>
      </c>
      <c r="J4" s="263">
        <v>0.98774572400000005</v>
      </c>
      <c r="K4" s="264">
        <v>0.99092023600000001</v>
      </c>
      <c r="L4" s="263">
        <v>0.991742491</v>
      </c>
      <c r="M4" s="264">
        <v>0.99099999999999999</v>
      </c>
      <c r="N4" s="263">
        <v>0.99399999999999999</v>
      </c>
      <c r="O4" s="265">
        <v>0.99399999999999999</v>
      </c>
    </row>
    <row r="5" spans="1:19" ht="15.75" customHeight="1" x14ac:dyDescent="0.25">
      <c r="A5" s="262" t="s">
        <v>36</v>
      </c>
      <c r="B5" s="263">
        <v>73.075999999999993</v>
      </c>
      <c r="C5" s="264">
        <v>72.160377081719986</v>
      </c>
      <c r="D5" s="263">
        <v>70.502002190059997</v>
      </c>
      <c r="E5" s="264">
        <v>69.607463749999994</v>
      </c>
      <c r="F5" s="263">
        <v>69.469461865849993</v>
      </c>
      <c r="G5" s="264">
        <v>69.048908799000017</v>
      </c>
      <c r="H5" s="263">
        <v>69.266379464340005</v>
      </c>
      <c r="I5" s="264">
        <v>69.577599807109934</v>
      </c>
      <c r="J5" s="263">
        <v>70.71471905364001</v>
      </c>
      <c r="K5" s="264">
        <v>72.612202035109988</v>
      </c>
      <c r="L5" s="263">
        <v>74.48016808573999</v>
      </c>
      <c r="M5" s="264">
        <v>75.712601089939994</v>
      </c>
      <c r="N5" s="263">
        <v>76.489358435870002</v>
      </c>
      <c r="O5" s="265">
        <v>77.805531675600008</v>
      </c>
      <c r="P5" s="266"/>
    </row>
    <row r="6" spans="1:19" ht="15.75" customHeight="1" x14ac:dyDescent="0.25">
      <c r="A6" s="262" t="s">
        <v>37</v>
      </c>
      <c r="B6" s="263">
        <v>45.218000000000004</v>
      </c>
      <c r="C6" s="264">
        <v>46.041755312490025</v>
      </c>
      <c r="D6" s="263">
        <v>46.297657788750001</v>
      </c>
      <c r="E6" s="264">
        <v>47.104415018829997</v>
      </c>
      <c r="F6" s="263">
        <v>48.721461760049998</v>
      </c>
      <c r="G6" s="264">
        <v>49.776971898380005</v>
      </c>
      <c r="H6" s="263">
        <v>50.741411433989995</v>
      </c>
      <c r="I6" s="264">
        <v>51.230596416000004</v>
      </c>
      <c r="J6" s="263">
        <v>51.868942724</v>
      </c>
      <c r="K6" s="264">
        <v>53.884924931880008</v>
      </c>
      <c r="L6" s="263">
        <v>54.417530135390002</v>
      </c>
      <c r="M6" s="264">
        <v>55.172074772000002</v>
      </c>
      <c r="N6" s="263">
        <v>55.748702825399995</v>
      </c>
      <c r="O6" s="265">
        <v>56.068753717909985</v>
      </c>
      <c r="P6" s="266"/>
    </row>
    <row r="7" spans="1:19" ht="15" customHeight="1" x14ac:dyDescent="0.25">
      <c r="A7" s="262" t="s">
        <v>38</v>
      </c>
      <c r="B7" s="263">
        <v>1.286</v>
      </c>
      <c r="C7" s="264">
        <v>0.995</v>
      </c>
      <c r="D7" s="263">
        <v>1.00813464824</v>
      </c>
      <c r="E7" s="264">
        <v>0.99834873196999996</v>
      </c>
      <c r="F7" s="263">
        <v>0.75460572349999999</v>
      </c>
      <c r="G7" s="264">
        <v>0.77064302646999994</v>
      </c>
      <c r="H7" s="263">
        <v>0.75759227825000008</v>
      </c>
      <c r="I7" s="264">
        <v>0.76059198623000002</v>
      </c>
      <c r="J7" s="263">
        <v>0.60719228346000009</v>
      </c>
      <c r="K7" s="264">
        <v>0.71544171703000015</v>
      </c>
      <c r="L7" s="263">
        <v>0.72836621288000003</v>
      </c>
      <c r="M7" s="264">
        <v>0.74779427130999998</v>
      </c>
      <c r="N7" s="263">
        <v>0.75886360111999995</v>
      </c>
      <c r="O7" s="265">
        <v>0.82337308182000013</v>
      </c>
      <c r="S7" s="266"/>
    </row>
    <row r="8" spans="1:19" ht="15" customHeight="1" x14ac:dyDescent="0.25">
      <c r="A8" s="262" t="s">
        <v>39</v>
      </c>
      <c r="B8" s="263">
        <v>34.902000000000001</v>
      </c>
      <c r="C8" s="264">
        <v>43.111583803249971</v>
      </c>
      <c r="D8" s="263">
        <v>46.220999999999997</v>
      </c>
      <c r="E8" s="264">
        <v>46.247418914799994</v>
      </c>
      <c r="F8" s="263">
        <v>54.896000000000001</v>
      </c>
      <c r="G8" s="264">
        <v>56.004425598700017</v>
      </c>
      <c r="H8" s="263">
        <v>50.882281392300023</v>
      </c>
      <c r="I8" s="264">
        <v>51.604999999999997</v>
      </c>
      <c r="J8" s="263">
        <v>52.807488933019997</v>
      </c>
      <c r="K8" s="264">
        <v>53.856835611249899</v>
      </c>
      <c r="L8" s="263">
        <v>54.037742744889997</v>
      </c>
      <c r="M8" s="264">
        <v>53.494999999999997</v>
      </c>
      <c r="N8" s="263">
        <v>64.894999999999996</v>
      </c>
      <c r="O8" s="265">
        <v>64.805999999999997</v>
      </c>
      <c r="S8" s="266"/>
    </row>
    <row r="9" spans="1:19" ht="15.75" customHeight="1" x14ac:dyDescent="0.25">
      <c r="A9" s="262" t="s">
        <v>40</v>
      </c>
      <c r="B9" s="263">
        <v>44.463999999999999</v>
      </c>
      <c r="C9" s="264">
        <v>37.625113364050002</v>
      </c>
      <c r="D9" s="263">
        <v>40.503</v>
      </c>
      <c r="E9" s="264">
        <v>46.255625832669992</v>
      </c>
      <c r="F9" s="263">
        <v>46.302999999999997</v>
      </c>
      <c r="G9" s="264">
        <v>44.885792523399999</v>
      </c>
      <c r="H9" s="263">
        <v>43.15889723326999</v>
      </c>
      <c r="I9" s="264">
        <v>42.136000000000003</v>
      </c>
      <c r="J9" s="263">
        <v>41.447017109679997</v>
      </c>
      <c r="K9" s="264">
        <v>41.69718843143</v>
      </c>
      <c r="L9" s="263">
        <v>41.541283308970002</v>
      </c>
      <c r="M9" s="264">
        <v>40.256</v>
      </c>
      <c r="N9" s="263">
        <v>36.201999999999998</v>
      </c>
      <c r="O9" s="265">
        <v>38.496000000000002</v>
      </c>
      <c r="S9" s="266"/>
    </row>
    <row r="10" spans="1:19" ht="14.25" customHeight="1" x14ac:dyDescent="0.25">
      <c r="A10" s="262" t="s">
        <v>41</v>
      </c>
      <c r="B10" s="263">
        <v>13.504249305910008</v>
      </c>
      <c r="C10" s="264">
        <v>15.108750347580008</v>
      </c>
      <c r="D10" s="263">
        <v>12.865</v>
      </c>
      <c r="E10" s="264">
        <v>11.177678258210006</v>
      </c>
      <c r="F10" s="263">
        <v>11.028</v>
      </c>
      <c r="G10" s="264">
        <v>9.9744961879499989</v>
      </c>
      <c r="H10" s="263">
        <v>9.2546340814300034</v>
      </c>
      <c r="I10" s="264">
        <v>10.852</v>
      </c>
      <c r="J10" s="263">
        <v>10.999954401760004</v>
      </c>
      <c r="K10" s="264">
        <v>11.12395485952</v>
      </c>
      <c r="L10" s="263">
        <v>11.811161558109999</v>
      </c>
      <c r="M10" s="264">
        <v>12.412000000000001</v>
      </c>
      <c r="N10" s="263">
        <v>13.64</v>
      </c>
      <c r="O10" s="265">
        <v>16.093</v>
      </c>
      <c r="S10" s="266"/>
    </row>
    <row r="11" spans="1:19" ht="14.25" customHeight="1" x14ac:dyDescent="0.25">
      <c r="A11" s="262" t="s">
        <v>42</v>
      </c>
      <c r="B11" s="263">
        <v>64.380298474479986</v>
      </c>
      <c r="C11" s="264">
        <v>74.28819361882006</v>
      </c>
      <c r="D11" s="263">
        <v>79.290000000000006</v>
      </c>
      <c r="E11" s="264">
        <v>67.927177695199987</v>
      </c>
      <c r="F11" s="263">
        <v>66.153000000000006</v>
      </c>
      <c r="G11" s="264">
        <v>65.709419712719978</v>
      </c>
      <c r="H11" s="263">
        <v>66.209125062520016</v>
      </c>
      <c r="I11" s="264">
        <v>73.617999999999995</v>
      </c>
      <c r="J11" s="263">
        <v>83.8</v>
      </c>
      <c r="K11" s="264">
        <v>90.012431995390003</v>
      </c>
      <c r="L11" s="263">
        <v>90.170309916470018</v>
      </c>
      <c r="M11" s="264">
        <v>95.751000000000005</v>
      </c>
      <c r="N11" s="263">
        <v>139.23400000000001</v>
      </c>
      <c r="O11" s="265">
        <v>168.64500000000001</v>
      </c>
    </row>
    <row r="12" spans="1:19" ht="14.25" customHeight="1" x14ac:dyDescent="0.25">
      <c r="A12" s="262" t="s">
        <v>43</v>
      </c>
      <c r="B12" s="263">
        <v>0.38702843400999998</v>
      </c>
      <c r="C12" s="264">
        <v>0.5625471499600001</v>
      </c>
      <c r="D12" s="263">
        <v>25.047999999999998</v>
      </c>
      <c r="E12" s="264">
        <v>0.91709115450000001</v>
      </c>
      <c r="F12" s="263">
        <v>1.218</v>
      </c>
      <c r="G12" s="264">
        <v>1.4883823208</v>
      </c>
      <c r="H12" s="263">
        <v>0.7422851330300001</v>
      </c>
      <c r="I12" s="264">
        <v>0.80600000000000005</v>
      </c>
      <c r="J12" s="263">
        <v>1.15099727565</v>
      </c>
      <c r="K12" s="264">
        <v>1.48133876689</v>
      </c>
      <c r="L12" s="263">
        <v>1.54352548543</v>
      </c>
      <c r="M12" s="264">
        <v>1.522</v>
      </c>
      <c r="N12" s="263">
        <v>1.7070000000000001</v>
      </c>
      <c r="O12" s="265">
        <v>2.9820000000000002</v>
      </c>
    </row>
    <row r="13" spans="1:19" ht="17.25" customHeight="1" x14ac:dyDescent="0.25">
      <c r="A13" s="267" t="s">
        <v>31</v>
      </c>
      <c r="B13" s="268">
        <v>278.23426300666</v>
      </c>
      <c r="C13" s="269">
        <v>290.91052105187003</v>
      </c>
      <c r="D13" s="268">
        <v>322.75279462704998</v>
      </c>
      <c r="E13" s="269">
        <v>291.25119965188998</v>
      </c>
      <c r="F13" s="268">
        <v>299.53552934940001</v>
      </c>
      <c r="G13" s="269">
        <v>298.6480558064199</v>
      </c>
      <c r="H13" s="268">
        <v>292.00259731492997</v>
      </c>
      <c r="I13" s="269">
        <v>301.57378820933991</v>
      </c>
      <c r="J13" s="268">
        <v>314.38405750521002</v>
      </c>
      <c r="K13" s="269">
        <v>326.37523858449993</v>
      </c>
      <c r="L13" s="268">
        <v>329.72182993887998</v>
      </c>
      <c r="M13" s="269">
        <v>336.05947013325004</v>
      </c>
      <c r="N13" s="268">
        <v>389.678</v>
      </c>
      <c r="O13" s="270">
        <v>426.73200000000003</v>
      </c>
    </row>
    <row r="14" spans="1:19" x14ac:dyDescent="0.25">
      <c r="A14" s="292" t="s">
        <v>133</v>
      </c>
      <c r="B14" s="292"/>
      <c r="C14" s="292"/>
      <c r="D14" s="292"/>
      <c r="E14" s="292"/>
      <c r="F14" s="292"/>
      <c r="G14" s="292"/>
      <c r="H14" s="292"/>
      <c r="I14" s="292"/>
      <c r="J14" s="292"/>
      <c r="K14" s="292"/>
      <c r="L14" s="292"/>
      <c r="M14" s="271"/>
      <c r="N14" s="271"/>
      <c r="P14" s="272"/>
      <c r="Q14" s="272"/>
      <c r="R14" s="272"/>
    </row>
    <row r="15" spans="1:19" x14ac:dyDescent="0.25">
      <c r="A15" s="290" t="s">
        <v>114</v>
      </c>
      <c r="B15" s="290"/>
      <c r="C15" s="290"/>
      <c r="D15" s="290"/>
      <c r="E15" s="290"/>
      <c r="F15" s="290"/>
      <c r="G15" s="290"/>
      <c r="H15" s="290"/>
      <c r="I15" s="290"/>
      <c r="J15" s="290"/>
      <c r="K15" s="290"/>
      <c r="L15" s="290"/>
      <c r="M15" s="273"/>
      <c r="N15" s="273"/>
    </row>
    <row r="16" spans="1:19" x14ac:dyDescent="0.25">
      <c r="A16" s="290"/>
      <c r="B16" s="290"/>
      <c r="C16" s="290"/>
      <c r="D16" s="290"/>
      <c r="E16" s="290"/>
      <c r="F16" s="290"/>
      <c r="G16" s="290"/>
      <c r="H16" s="290"/>
      <c r="I16" s="290"/>
      <c r="J16" s="290"/>
      <c r="K16" s="290"/>
      <c r="L16" s="290"/>
      <c r="M16" s="273"/>
      <c r="N16" s="273"/>
    </row>
    <row r="17" spans="1:15" x14ac:dyDescent="0.25">
      <c r="A17" s="290"/>
      <c r="B17" s="290"/>
      <c r="C17" s="290"/>
      <c r="D17" s="290"/>
      <c r="E17" s="290"/>
      <c r="F17" s="290"/>
      <c r="G17" s="290"/>
      <c r="H17" s="290"/>
      <c r="I17" s="290"/>
      <c r="J17" s="290"/>
      <c r="K17" s="290"/>
      <c r="L17" s="290"/>
      <c r="M17" s="273"/>
      <c r="N17" s="273"/>
    </row>
    <row r="18" spans="1:15" x14ac:dyDescent="0.25">
      <c r="A18" s="290"/>
      <c r="B18" s="290"/>
      <c r="C18" s="290"/>
      <c r="D18" s="290"/>
      <c r="E18" s="290"/>
      <c r="F18" s="290"/>
      <c r="G18" s="290"/>
      <c r="H18" s="290"/>
      <c r="I18" s="290"/>
      <c r="J18" s="290"/>
      <c r="K18" s="290"/>
      <c r="L18" s="290"/>
      <c r="M18" s="273"/>
      <c r="N18" s="273"/>
    </row>
    <row r="23" spans="1:15" x14ac:dyDescent="0.25">
      <c r="J23" s="36"/>
      <c r="K23" s="36"/>
      <c r="L23" s="36"/>
      <c r="M23" s="36"/>
      <c r="N23" s="36"/>
      <c r="O23" s="36"/>
    </row>
    <row r="24" spans="1:15" x14ac:dyDescent="0.25">
      <c r="J24" s="36"/>
      <c r="K24" s="36"/>
      <c r="L24" s="36"/>
      <c r="M24" s="36"/>
      <c r="N24" s="36"/>
      <c r="O24" s="36"/>
    </row>
    <row r="25" spans="1:15" x14ac:dyDescent="0.25">
      <c r="J25" s="36"/>
      <c r="K25" s="36"/>
      <c r="L25" s="36"/>
      <c r="M25" s="36"/>
      <c r="N25" s="36"/>
      <c r="O25" s="36"/>
    </row>
    <row r="26" spans="1:15" x14ac:dyDescent="0.25">
      <c r="J26" s="36"/>
      <c r="K26" s="36"/>
      <c r="L26" s="36"/>
      <c r="M26" s="36"/>
      <c r="N26" s="36"/>
      <c r="O26" s="36"/>
    </row>
    <row r="27" spans="1:15" x14ac:dyDescent="0.25">
      <c r="J27" s="36"/>
      <c r="K27" s="36"/>
      <c r="L27" s="36"/>
      <c r="M27" s="36"/>
      <c r="N27" s="36"/>
      <c r="O27" s="36"/>
    </row>
    <row r="28" spans="1:15" x14ac:dyDescent="0.25">
      <c r="J28" s="36"/>
      <c r="K28" s="36"/>
      <c r="L28" s="36"/>
      <c r="M28" s="36"/>
      <c r="N28" s="36"/>
      <c r="O28" s="36"/>
    </row>
    <row r="29" spans="1:15" x14ac:dyDescent="0.25">
      <c r="J29" s="36"/>
      <c r="K29" s="36"/>
      <c r="L29" s="36"/>
      <c r="M29" s="36"/>
      <c r="N29" s="36"/>
      <c r="O29" s="36"/>
    </row>
    <row r="30" spans="1:15" x14ac:dyDescent="0.25">
      <c r="J30" s="36"/>
      <c r="K30" s="36"/>
      <c r="L30" s="36"/>
      <c r="M30" s="36"/>
      <c r="N30" s="36"/>
      <c r="O30" s="36"/>
    </row>
    <row r="31" spans="1:15" x14ac:dyDescent="0.25">
      <c r="J31" s="36"/>
      <c r="K31" s="36"/>
      <c r="L31" s="36"/>
      <c r="M31" s="36"/>
      <c r="N31" s="36"/>
      <c r="O31" s="36"/>
    </row>
  </sheetData>
  <mergeCells count="6">
    <mergeCell ref="A18:L18"/>
    <mergeCell ref="A1:L1"/>
    <mergeCell ref="A14:L14"/>
    <mergeCell ref="A15:L15"/>
    <mergeCell ref="A16:L16"/>
    <mergeCell ref="A17:L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Normal="100" workbookViewId="0">
      <pane xSplit="1" ySplit="3" topLeftCell="B22" activePane="bottomRight" state="frozen"/>
      <selection pane="topRight" activeCell="B1" sqref="B1"/>
      <selection pane="bottomLeft" activeCell="A4" sqref="A4"/>
      <selection pane="bottomRight" sqref="A1:M1"/>
    </sheetView>
  </sheetViews>
  <sheetFormatPr baseColWidth="10" defaultRowHeight="9" x14ac:dyDescent="0.15"/>
  <cols>
    <col min="1" max="1" width="49.140625" style="61" customWidth="1"/>
    <col min="2" max="2" width="6.7109375" style="61" customWidth="1"/>
    <col min="3" max="15" width="6.7109375" style="57" customWidth="1"/>
    <col min="16" max="255" width="11.42578125" style="57"/>
    <col min="256" max="256" width="49.140625" style="57" customWidth="1"/>
    <col min="257" max="262" width="9.7109375" style="57" customWidth="1"/>
    <col min="263" max="263" width="9.5703125" style="57" customWidth="1"/>
    <col min="264" max="264" width="11.42578125" style="57"/>
    <col min="265" max="265" width="14.42578125" style="57" bestFit="1" customWidth="1"/>
    <col min="266" max="511" width="11.42578125" style="57"/>
    <col min="512" max="512" width="49.140625" style="57" customWidth="1"/>
    <col min="513" max="518" width="9.7109375" style="57" customWidth="1"/>
    <col min="519" max="519" width="9.5703125" style="57" customWidth="1"/>
    <col min="520" max="520" width="11.42578125" style="57"/>
    <col min="521" max="521" width="14.42578125" style="57" bestFit="1" customWidth="1"/>
    <col min="522" max="767" width="11.42578125" style="57"/>
    <col min="768" max="768" width="49.140625" style="57" customWidth="1"/>
    <col min="769" max="774" width="9.7109375" style="57" customWidth="1"/>
    <col min="775" max="775" width="9.5703125" style="57" customWidth="1"/>
    <col min="776" max="776" width="11.42578125" style="57"/>
    <col min="777" max="777" width="14.42578125" style="57" bestFit="1" customWidth="1"/>
    <col min="778" max="1023" width="11.42578125" style="57"/>
    <col min="1024" max="1024" width="49.140625" style="57" customWidth="1"/>
    <col min="1025" max="1030" width="9.7109375" style="57" customWidth="1"/>
    <col min="1031" max="1031" width="9.5703125" style="57" customWidth="1"/>
    <col min="1032" max="1032" width="11.42578125" style="57"/>
    <col min="1033" max="1033" width="14.42578125" style="57" bestFit="1" customWidth="1"/>
    <col min="1034" max="1279" width="11.42578125" style="57"/>
    <col min="1280" max="1280" width="49.140625" style="57" customWidth="1"/>
    <col min="1281" max="1286" width="9.7109375" style="57" customWidth="1"/>
    <col min="1287" max="1287" width="9.5703125" style="57" customWidth="1"/>
    <col min="1288" max="1288" width="11.42578125" style="57"/>
    <col min="1289" max="1289" width="14.42578125" style="57" bestFit="1" customWidth="1"/>
    <col min="1290" max="1535" width="11.42578125" style="57"/>
    <col min="1536" max="1536" width="49.140625" style="57" customWidth="1"/>
    <col min="1537" max="1542" width="9.7109375" style="57" customWidth="1"/>
    <col min="1543" max="1543" width="9.5703125" style="57" customWidth="1"/>
    <col min="1544" max="1544" width="11.42578125" style="57"/>
    <col min="1545" max="1545" width="14.42578125" style="57" bestFit="1" customWidth="1"/>
    <col min="1546" max="1791" width="11.42578125" style="57"/>
    <col min="1792" max="1792" width="49.140625" style="57" customWidth="1"/>
    <col min="1793" max="1798" width="9.7109375" style="57" customWidth="1"/>
    <col min="1799" max="1799" width="9.5703125" style="57" customWidth="1"/>
    <col min="1800" max="1800" width="11.42578125" style="57"/>
    <col min="1801" max="1801" width="14.42578125" style="57" bestFit="1" customWidth="1"/>
    <col min="1802" max="2047" width="11.42578125" style="57"/>
    <col min="2048" max="2048" width="49.140625" style="57" customWidth="1"/>
    <col min="2049" max="2054" width="9.7109375" style="57" customWidth="1"/>
    <col min="2055" max="2055" width="9.5703125" style="57" customWidth="1"/>
    <col min="2056" max="2056" width="11.42578125" style="57"/>
    <col min="2057" max="2057" width="14.42578125" style="57" bestFit="1" customWidth="1"/>
    <col min="2058" max="2303" width="11.42578125" style="57"/>
    <col min="2304" max="2304" width="49.140625" style="57" customWidth="1"/>
    <col min="2305" max="2310" width="9.7109375" style="57" customWidth="1"/>
    <col min="2311" max="2311" width="9.5703125" style="57" customWidth="1"/>
    <col min="2312" max="2312" width="11.42578125" style="57"/>
    <col min="2313" max="2313" width="14.42578125" style="57" bestFit="1" customWidth="1"/>
    <col min="2314" max="2559" width="11.42578125" style="57"/>
    <col min="2560" max="2560" width="49.140625" style="57" customWidth="1"/>
    <col min="2561" max="2566" width="9.7109375" style="57" customWidth="1"/>
    <col min="2567" max="2567" width="9.5703125" style="57" customWidth="1"/>
    <col min="2568" max="2568" width="11.42578125" style="57"/>
    <col min="2569" max="2569" width="14.42578125" style="57" bestFit="1" customWidth="1"/>
    <col min="2570" max="2815" width="11.42578125" style="57"/>
    <col min="2816" max="2816" width="49.140625" style="57" customWidth="1"/>
    <col min="2817" max="2822" width="9.7109375" style="57" customWidth="1"/>
    <col min="2823" max="2823" width="9.5703125" style="57" customWidth="1"/>
    <col min="2824" max="2824" width="11.42578125" style="57"/>
    <col min="2825" max="2825" width="14.42578125" style="57" bestFit="1" customWidth="1"/>
    <col min="2826" max="3071" width="11.42578125" style="57"/>
    <col min="3072" max="3072" width="49.140625" style="57" customWidth="1"/>
    <col min="3073" max="3078" width="9.7109375" style="57" customWidth="1"/>
    <col min="3079" max="3079" width="9.5703125" style="57" customWidth="1"/>
    <col min="3080" max="3080" width="11.42578125" style="57"/>
    <col min="3081" max="3081" width="14.42578125" style="57" bestFit="1" customWidth="1"/>
    <col min="3082" max="3327" width="11.42578125" style="57"/>
    <col min="3328" max="3328" width="49.140625" style="57" customWidth="1"/>
    <col min="3329" max="3334" width="9.7109375" style="57" customWidth="1"/>
    <col min="3335" max="3335" width="9.5703125" style="57" customWidth="1"/>
    <col min="3336" max="3336" width="11.42578125" style="57"/>
    <col min="3337" max="3337" width="14.42578125" style="57" bestFit="1" customWidth="1"/>
    <col min="3338" max="3583" width="11.42578125" style="57"/>
    <col min="3584" max="3584" width="49.140625" style="57" customWidth="1"/>
    <col min="3585" max="3590" width="9.7109375" style="57" customWidth="1"/>
    <col min="3591" max="3591" width="9.5703125" style="57" customWidth="1"/>
    <col min="3592" max="3592" width="11.42578125" style="57"/>
    <col min="3593" max="3593" width="14.42578125" style="57" bestFit="1" customWidth="1"/>
    <col min="3594" max="3839" width="11.42578125" style="57"/>
    <col min="3840" max="3840" width="49.140625" style="57" customWidth="1"/>
    <col min="3841" max="3846" width="9.7109375" style="57" customWidth="1"/>
    <col min="3847" max="3847" width="9.5703125" style="57" customWidth="1"/>
    <col min="3848" max="3848" width="11.42578125" style="57"/>
    <col min="3849" max="3849" width="14.42578125" style="57" bestFit="1" customWidth="1"/>
    <col min="3850" max="4095" width="11.42578125" style="57"/>
    <col min="4096" max="4096" width="49.140625" style="57" customWidth="1"/>
    <col min="4097" max="4102" width="9.7109375" style="57" customWidth="1"/>
    <col min="4103" max="4103" width="9.5703125" style="57" customWidth="1"/>
    <col min="4104" max="4104" width="11.42578125" style="57"/>
    <col min="4105" max="4105" width="14.42578125" style="57" bestFit="1" customWidth="1"/>
    <col min="4106" max="4351" width="11.42578125" style="57"/>
    <col min="4352" max="4352" width="49.140625" style="57" customWidth="1"/>
    <col min="4353" max="4358" width="9.7109375" style="57" customWidth="1"/>
    <col min="4359" max="4359" width="9.5703125" style="57" customWidth="1"/>
    <col min="4360" max="4360" width="11.42578125" style="57"/>
    <col min="4361" max="4361" width="14.42578125" style="57" bestFit="1" customWidth="1"/>
    <col min="4362" max="4607" width="11.42578125" style="57"/>
    <col min="4608" max="4608" width="49.140625" style="57" customWidth="1"/>
    <col min="4609" max="4614" width="9.7109375" style="57" customWidth="1"/>
    <col min="4615" max="4615" width="9.5703125" style="57" customWidth="1"/>
    <col min="4616" max="4616" width="11.42578125" style="57"/>
    <col min="4617" max="4617" width="14.42578125" style="57" bestFit="1" customWidth="1"/>
    <col min="4618" max="4863" width="11.42578125" style="57"/>
    <col min="4864" max="4864" width="49.140625" style="57" customWidth="1"/>
    <col min="4865" max="4870" width="9.7109375" style="57" customWidth="1"/>
    <col min="4871" max="4871" width="9.5703125" style="57" customWidth="1"/>
    <col min="4872" max="4872" width="11.42578125" style="57"/>
    <col min="4873" max="4873" width="14.42578125" style="57" bestFit="1" customWidth="1"/>
    <col min="4874" max="5119" width="11.42578125" style="57"/>
    <col min="5120" max="5120" width="49.140625" style="57" customWidth="1"/>
    <col min="5121" max="5126" width="9.7109375" style="57" customWidth="1"/>
    <col min="5127" max="5127" width="9.5703125" style="57" customWidth="1"/>
    <col min="5128" max="5128" width="11.42578125" style="57"/>
    <col min="5129" max="5129" width="14.42578125" style="57" bestFit="1" customWidth="1"/>
    <col min="5130" max="5375" width="11.42578125" style="57"/>
    <col min="5376" max="5376" width="49.140625" style="57" customWidth="1"/>
    <col min="5377" max="5382" width="9.7109375" style="57" customWidth="1"/>
    <col min="5383" max="5383" width="9.5703125" style="57" customWidth="1"/>
    <col min="5384" max="5384" width="11.42578125" style="57"/>
    <col min="5385" max="5385" width="14.42578125" style="57" bestFit="1" customWidth="1"/>
    <col min="5386" max="5631" width="11.42578125" style="57"/>
    <col min="5632" max="5632" width="49.140625" style="57" customWidth="1"/>
    <col min="5633" max="5638" width="9.7109375" style="57" customWidth="1"/>
    <col min="5639" max="5639" width="9.5703125" style="57" customWidth="1"/>
    <col min="5640" max="5640" width="11.42578125" style="57"/>
    <col min="5641" max="5641" width="14.42578125" style="57" bestFit="1" customWidth="1"/>
    <col min="5642" max="5887" width="11.42578125" style="57"/>
    <col min="5888" max="5888" width="49.140625" style="57" customWidth="1"/>
    <col min="5889" max="5894" width="9.7109375" style="57" customWidth="1"/>
    <col min="5895" max="5895" width="9.5703125" style="57" customWidth="1"/>
    <col min="5896" max="5896" width="11.42578125" style="57"/>
    <col min="5897" max="5897" width="14.42578125" style="57" bestFit="1" customWidth="1"/>
    <col min="5898" max="6143" width="11.42578125" style="57"/>
    <col min="6144" max="6144" width="49.140625" style="57" customWidth="1"/>
    <col min="6145" max="6150" width="9.7109375" style="57" customWidth="1"/>
    <col min="6151" max="6151" width="9.5703125" style="57" customWidth="1"/>
    <col min="6152" max="6152" width="11.42578125" style="57"/>
    <col min="6153" max="6153" width="14.42578125" style="57" bestFit="1" customWidth="1"/>
    <col min="6154" max="6399" width="11.42578125" style="57"/>
    <col min="6400" max="6400" width="49.140625" style="57" customWidth="1"/>
    <col min="6401" max="6406" width="9.7109375" style="57" customWidth="1"/>
    <col min="6407" max="6407" width="9.5703125" style="57" customWidth="1"/>
    <col min="6408" max="6408" width="11.42578125" style="57"/>
    <col min="6409" max="6409" width="14.42578125" style="57" bestFit="1" customWidth="1"/>
    <col min="6410" max="6655" width="11.42578125" style="57"/>
    <col min="6656" max="6656" width="49.140625" style="57" customWidth="1"/>
    <col min="6657" max="6662" width="9.7109375" style="57" customWidth="1"/>
    <col min="6663" max="6663" width="9.5703125" style="57" customWidth="1"/>
    <col min="6664" max="6664" width="11.42578125" style="57"/>
    <col min="6665" max="6665" width="14.42578125" style="57" bestFit="1" customWidth="1"/>
    <col min="6666" max="6911" width="11.42578125" style="57"/>
    <col min="6912" max="6912" width="49.140625" style="57" customWidth="1"/>
    <col min="6913" max="6918" width="9.7109375" style="57" customWidth="1"/>
    <col min="6919" max="6919" width="9.5703125" style="57" customWidth="1"/>
    <col min="6920" max="6920" width="11.42578125" style="57"/>
    <col min="6921" max="6921" width="14.42578125" style="57" bestFit="1" customWidth="1"/>
    <col min="6922" max="7167" width="11.42578125" style="57"/>
    <col min="7168" max="7168" width="49.140625" style="57" customWidth="1"/>
    <col min="7169" max="7174" width="9.7109375" style="57" customWidth="1"/>
    <col min="7175" max="7175" width="9.5703125" style="57" customWidth="1"/>
    <col min="7176" max="7176" width="11.42578125" style="57"/>
    <col min="7177" max="7177" width="14.42578125" style="57" bestFit="1" customWidth="1"/>
    <col min="7178" max="7423" width="11.42578125" style="57"/>
    <col min="7424" max="7424" width="49.140625" style="57" customWidth="1"/>
    <col min="7425" max="7430" width="9.7109375" style="57" customWidth="1"/>
    <col min="7431" max="7431" width="9.5703125" style="57" customWidth="1"/>
    <col min="7432" max="7432" width="11.42578125" style="57"/>
    <col min="7433" max="7433" width="14.42578125" style="57" bestFit="1" customWidth="1"/>
    <col min="7434" max="7679" width="11.42578125" style="57"/>
    <col min="7680" max="7680" width="49.140625" style="57" customWidth="1"/>
    <col min="7681" max="7686" width="9.7109375" style="57" customWidth="1"/>
    <col min="7687" max="7687" width="9.5703125" style="57" customWidth="1"/>
    <col min="7688" max="7688" width="11.42578125" style="57"/>
    <col min="7689" max="7689" width="14.42578125" style="57" bestFit="1" customWidth="1"/>
    <col min="7690" max="7935" width="11.42578125" style="57"/>
    <col min="7936" max="7936" width="49.140625" style="57" customWidth="1"/>
    <col min="7937" max="7942" width="9.7109375" style="57" customWidth="1"/>
    <col min="7943" max="7943" width="9.5703125" style="57" customWidth="1"/>
    <col min="7944" max="7944" width="11.42578125" style="57"/>
    <col min="7945" max="7945" width="14.42578125" style="57" bestFit="1" customWidth="1"/>
    <col min="7946" max="8191" width="11.42578125" style="57"/>
    <col min="8192" max="8192" width="49.140625" style="57" customWidth="1"/>
    <col min="8193" max="8198" width="9.7109375" style="57" customWidth="1"/>
    <col min="8199" max="8199" width="9.5703125" style="57" customWidth="1"/>
    <col min="8200" max="8200" width="11.42578125" style="57"/>
    <col min="8201" max="8201" width="14.42578125" style="57" bestFit="1" customWidth="1"/>
    <col min="8202" max="8447" width="11.42578125" style="57"/>
    <col min="8448" max="8448" width="49.140625" style="57" customWidth="1"/>
    <col min="8449" max="8454" width="9.7109375" style="57" customWidth="1"/>
    <col min="8455" max="8455" width="9.5703125" style="57" customWidth="1"/>
    <col min="8456" max="8456" width="11.42578125" style="57"/>
    <col min="8457" max="8457" width="14.42578125" style="57" bestFit="1" customWidth="1"/>
    <col min="8458" max="8703" width="11.42578125" style="57"/>
    <col min="8704" max="8704" width="49.140625" style="57" customWidth="1"/>
    <col min="8705" max="8710" width="9.7109375" style="57" customWidth="1"/>
    <col min="8711" max="8711" width="9.5703125" style="57" customWidth="1"/>
    <col min="8712" max="8712" width="11.42578125" style="57"/>
    <col min="8713" max="8713" width="14.42578125" style="57" bestFit="1" customWidth="1"/>
    <col min="8714" max="8959" width="11.42578125" style="57"/>
    <col min="8960" max="8960" width="49.140625" style="57" customWidth="1"/>
    <col min="8961" max="8966" width="9.7109375" style="57" customWidth="1"/>
    <col min="8967" max="8967" width="9.5703125" style="57" customWidth="1"/>
    <col min="8968" max="8968" width="11.42578125" style="57"/>
    <col min="8969" max="8969" width="14.42578125" style="57" bestFit="1" customWidth="1"/>
    <col min="8970" max="9215" width="11.42578125" style="57"/>
    <col min="9216" max="9216" width="49.140625" style="57" customWidth="1"/>
    <col min="9217" max="9222" width="9.7109375" style="57" customWidth="1"/>
    <col min="9223" max="9223" width="9.5703125" style="57" customWidth="1"/>
    <col min="9224" max="9224" width="11.42578125" style="57"/>
    <col min="9225" max="9225" width="14.42578125" style="57" bestFit="1" customWidth="1"/>
    <col min="9226" max="9471" width="11.42578125" style="57"/>
    <col min="9472" max="9472" width="49.140625" style="57" customWidth="1"/>
    <col min="9473" max="9478" width="9.7109375" style="57" customWidth="1"/>
    <col min="9479" max="9479" width="9.5703125" style="57" customWidth="1"/>
    <col min="9480" max="9480" width="11.42578125" style="57"/>
    <col min="9481" max="9481" width="14.42578125" style="57" bestFit="1" customWidth="1"/>
    <col min="9482" max="9727" width="11.42578125" style="57"/>
    <col min="9728" max="9728" width="49.140625" style="57" customWidth="1"/>
    <col min="9729" max="9734" width="9.7109375" style="57" customWidth="1"/>
    <col min="9735" max="9735" width="9.5703125" style="57" customWidth="1"/>
    <col min="9736" max="9736" width="11.42578125" style="57"/>
    <col min="9737" max="9737" width="14.42578125" style="57" bestFit="1" customWidth="1"/>
    <col min="9738" max="9983" width="11.42578125" style="57"/>
    <col min="9984" max="9984" width="49.140625" style="57" customWidth="1"/>
    <col min="9985" max="9990" width="9.7109375" style="57" customWidth="1"/>
    <col min="9991" max="9991" width="9.5703125" style="57" customWidth="1"/>
    <col min="9992" max="9992" width="11.42578125" style="57"/>
    <col min="9993" max="9993" width="14.42578125" style="57" bestFit="1" customWidth="1"/>
    <col min="9994" max="10239" width="11.42578125" style="57"/>
    <col min="10240" max="10240" width="49.140625" style="57" customWidth="1"/>
    <col min="10241" max="10246" width="9.7109375" style="57" customWidth="1"/>
    <col min="10247" max="10247" width="9.5703125" style="57" customWidth="1"/>
    <col min="10248" max="10248" width="11.42578125" style="57"/>
    <col min="10249" max="10249" width="14.42578125" style="57" bestFit="1" customWidth="1"/>
    <col min="10250" max="10495" width="11.42578125" style="57"/>
    <col min="10496" max="10496" width="49.140625" style="57" customWidth="1"/>
    <col min="10497" max="10502" width="9.7109375" style="57" customWidth="1"/>
    <col min="10503" max="10503" width="9.5703125" style="57" customWidth="1"/>
    <col min="10504" max="10504" width="11.42578125" style="57"/>
    <col min="10505" max="10505" width="14.42578125" style="57" bestFit="1" customWidth="1"/>
    <col min="10506" max="10751" width="11.42578125" style="57"/>
    <col min="10752" max="10752" width="49.140625" style="57" customWidth="1"/>
    <col min="10753" max="10758" width="9.7109375" style="57" customWidth="1"/>
    <col min="10759" max="10759" width="9.5703125" style="57" customWidth="1"/>
    <col min="10760" max="10760" width="11.42578125" style="57"/>
    <col min="10761" max="10761" width="14.42578125" style="57" bestFit="1" customWidth="1"/>
    <col min="10762" max="11007" width="11.42578125" style="57"/>
    <col min="11008" max="11008" width="49.140625" style="57" customWidth="1"/>
    <col min="11009" max="11014" width="9.7109375" style="57" customWidth="1"/>
    <col min="11015" max="11015" width="9.5703125" style="57" customWidth="1"/>
    <col min="11016" max="11016" width="11.42578125" style="57"/>
    <col min="11017" max="11017" width="14.42578125" style="57" bestFit="1" customWidth="1"/>
    <col min="11018" max="11263" width="11.42578125" style="57"/>
    <col min="11264" max="11264" width="49.140625" style="57" customWidth="1"/>
    <col min="11265" max="11270" width="9.7109375" style="57" customWidth="1"/>
    <col min="11271" max="11271" width="9.5703125" style="57" customWidth="1"/>
    <col min="11272" max="11272" width="11.42578125" style="57"/>
    <col min="11273" max="11273" width="14.42578125" style="57" bestFit="1" customWidth="1"/>
    <col min="11274" max="11519" width="11.42578125" style="57"/>
    <col min="11520" max="11520" width="49.140625" style="57" customWidth="1"/>
    <col min="11521" max="11526" width="9.7109375" style="57" customWidth="1"/>
    <col min="11527" max="11527" width="9.5703125" style="57" customWidth="1"/>
    <col min="11528" max="11528" width="11.42578125" style="57"/>
    <col min="11529" max="11529" width="14.42578125" style="57" bestFit="1" customWidth="1"/>
    <col min="11530" max="11775" width="11.42578125" style="57"/>
    <col min="11776" max="11776" width="49.140625" style="57" customWidth="1"/>
    <col min="11777" max="11782" width="9.7109375" style="57" customWidth="1"/>
    <col min="11783" max="11783" width="9.5703125" style="57" customWidth="1"/>
    <col min="11784" max="11784" width="11.42578125" style="57"/>
    <col min="11785" max="11785" width="14.42578125" style="57" bestFit="1" customWidth="1"/>
    <col min="11786" max="12031" width="11.42578125" style="57"/>
    <col min="12032" max="12032" width="49.140625" style="57" customWidth="1"/>
    <col min="12033" max="12038" width="9.7109375" style="57" customWidth="1"/>
    <col min="12039" max="12039" width="9.5703125" style="57" customWidth="1"/>
    <col min="12040" max="12040" width="11.42578125" style="57"/>
    <col min="12041" max="12041" width="14.42578125" style="57" bestFit="1" customWidth="1"/>
    <col min="12042" max="12287" width="11.42578125" style="57"/>
    <col min="12288" max="12288" width="49.140625" style="57" customWidth="1"/>
    <col min="12289" max="12294" width="9.7109375" style="57" customWidth="1"/>
    <col min="12295" max="12295" width="9.5703125" style="57" customWidth="1"/>
    <col min="12296" max="12296" width="11.42578125" style="57"/>
    <col min="12297" max="12297" width="14.42578125" style="57" bestFit="1" customWidth="1"/>
    <col min="12298" max="12543" width="11.42578125" style="57"/>
    <col min="12544" max="12544" width="49.140625" style="57" customWidth="1"/>
    <col min="12545" max="12550" width="9.7109375" style="57" customWidth="1"/>
    <col min="12551" max="12551" width="9.5703125" style="57" customWidth="1"/>
    <col min="12552" max="12552" width="11.42578125" style="57"/>
    <col min="12553" max="12553" width="14.42578125" style="57" bestFit="1" customWidth="1"/>
    <col min="12554" max="12799" width="11.42578125" style="57"/>
    <col min="12800" max="12800" width="49.140625" style="57" customWidth="1"/>
    <col min="12801" max="12806" width="9.7109375" style="57" customWidth="1"/>
    <col min="12807" max="12807" width="9.5703125" style="57" customWidth="1"/>
    <col min="12808" max="12808" width="11.42578125" style="57"/>
    <col min="12809" max="12809" width="14.42578125" style="57" bestFit="1" customWidth="1"/>
    <col min="12810" max="13055" width="11.42578125" style="57"/>
    <col min="13056" max="13056" width="49.140625" style="57" customWidth="1"/>
    <col min="13057" max="13062" width="9.7109375" style="57" customWidth="1"/>
    <col min="13063" max="13063" width="9.5703125" style="57" customWidth="1"/>
    <col min="13064" max="13064" width="11.42578125" style="57"/>
    <col min="13065" max="13065" width="14.42578125" style="57" bestFit="1" customWidth="1"/>
    <col min="13066" max="13311" width="11.42578125" style="57"/>
    <col min="13312" max="13312" width="49.140625" style="57" customWidth="1"/>
    <col min="13313" max="13318" width="9.7109375" style="57" customWidth="1"/>
    <col min="13319" max="13319" width="9.5703125" style="57" customWidth="1"/>
    <col min="13320" max="13320" width="11.42578125" style="57"/>
    <col min="13321" max="13321" width="14.42578125" style="57" bestFit="1" customWidth="1"/>
    <col min="13322" max="13567" width="11.42578125" style="57"/>
    <col min="13568" max="13568" width="49.140625" style="57" customWidth="1"/>
    <col min="13569" max="13574" width="9.7109375" style="57" customWidth="1"/>
    <col min="13575" max="13575" width="9.5703125" style="57" customWidth="1"/>
    <col min="13576" max="13576" width="11.42578125" style="57"/>
    <col min="13577" max="13577" width="14.42578125" style="57" bestFit="1" customWidth="1"/>
    <col min="13578" max="13823" width="11.42578125" style="57"/>
    <col min="13824" max="13824" width="49.140625" style="57" customWidth="1"/>
    <col min="13825" max="13830" width="9.7109375" style="57" customWidth="1"/>
    <col min="13831" max="13831" width="9.5703125" style="57" customWidth="1"/>
    <col min="13832" max="13832" width="11.42578125" style="57"/>
    <col min="13833" max="13833" width="14.42578125" style="57" bestFit="1" customWidth="1"/>
    <col min="13834" max="14079" width="11.42578125" style="57"/>
    <col min="14080" max="14080" width="49.140625" style="57" customWidth="1"/>
    <col min="14081" max="14086" width="9.7109375" style="57" customWidth="1"/>
    <col min="14087" max="14087" width="9.5703125" style="57" customWidth="1"/>
    <col min="14088" max="14088" width="11.42578125" style="57"/>
    <col min="14089" max="14089" width="14.42578125" style="57" bestFit="1" customWidth="1"/>
    <col min="14090" max="14335" width="11.42578125" style="57"/>
    <col min="14336" max="14336" width="49.140625" style="57" customWidth="1"/>
    <col min="14337" max="14342" width="9.7109375" style="57" customWidth="1"/>
    <col min="14343" max="14343" width="9.5703125" style="57" customWidth="1"/>
    <col min="14344" max="14344" width="11.42578125" style="57"/>
    <col min="14345" max="14345" width="14.42578125" style="57" bestFit="1" customWidth="1"/>
    <col min="14346" max="14591" width="11.42578125" style="57"/>
    <col min="14592" max="14592" width="49.140625" style="57" customWidth="1"/>
    <col min="14593" max="14598" width="9.7109375" style="57" customWidth="1"/>
    <col min="14599" max="14599" width="9.5703125" style="57" customWidth="1"/>
    <col min="14600" max="14600" width="11.42578125" style="57"/>
    <col min="14601" max="14601" width="14.42578125" style="57" bestFit="1" customWidth="1"/>
    <col min="14602" max="14847" width="11.42578125" style="57"/>
    <col min="14848" max="14848" width="49.140625" style="57" customWidth="1"/>
    <col min="14849" max="14854" width="9.7109375" style="57" customWidth="1"/>
    <col min="14855" max="14855" width="9.5703125" style="57" customWidth="1"/>
    <col min="14856" max="14856" width="11.42578125" style="57"/>
    <col min="14857" max="14857" width="14.42578125" style="57" bestFit="1" customWidth="1"/>
    <col min="14858" max="15103" width="11.42578125" style="57"/>
    <col min="15104" max="15104" width="49.140625" style="57" customWidth="1"/>
    <col min="15105" max="15110" width="9.7109375" style="57" customWidth="1"/>
    <col min="15111" max="15111" width="9.5703125" style="57" customWidth="1"/>
    <col min="15112" max="15112" width="11.42578125" style="57"/>
    <col min="15113" max="15113" width="14.42578125" style="57" bestFit="1" customWidth="1"/>
    <col min="15114" max="15359" width="11.42578125" style="57"/>
    <col min="15360" max="15360" width="49.140625" style="57" customWidth="1"/>
    <col min="15361" max="15366" width="9.7109375" style="57" customWidth="1"/>
    <col min="15367" max="15367" width="9.5703125" style="57" customWidth="1"/>
    <col min="15368" max="15368" width="11.42578125" style="57"/>
    <col min="15369" max="15369" width="14.42578125" style="57" bestFit="1" customWidth="1"/>
    <col min="15370" max="15615" width="11.42578125" style="57"/>
    <col min="15616" max="15616" width="49.140625" style="57" customWidth="1"/>
    <col min="15617" max="15622" width="9.7109375" style="57" customWidth="1"/>
    <col min="15623" max="15623" width="9.5703125" style="57" customWidth="1"/>
    <col min="15624" max="15624" width="11.42578125" style="57"/>
    <col min="15625" max="15625" width="14.42578125" style="57" bestFit="1" customWidth="1"/>
    <col min="15626" max="15871" width="11.42578125" style="57"/>
    <col min="15872" max="15872" width="49.140625" style="57" customWidth="1"/>
    <col min="15873" max="15878" width="9.7109375" style="57" customWidth="1"/>
    <col min="15879" max="15879" width="9.5703125" style="57" customWidth="1"/>
    <col min="15880" max="15880" width="11.42578125" style="57"/>
    <col min="15881" max="15881" width="14.42578125" style="57" bestFit="1" customWidth="1"/>
    <col min="15882" max="16127" width="11.42578125" style="57"/>
    <col min="16128" max="16128" width="49.140625" style="57" customWidth="1"/>
    <col min="16129" max="16134" width="9.7109375" style="57" customWidth="1"/>
    <col min="16135" max="16135" width="9.5703125" style="57" customWidth="1"/>
    <col min="16136" max="16136" width="11.42578125" style="57"/>
    <col min="16137" max="16137" width="14.42578125" style="57" bestFit="1" customWidth="1"/>
    <col min="16138" max="16384" width="11.42578125" style="57"/>
  </cols>
  <sheetData>
    <row r="1" spans="1:17" s="50" customFormat="1" ht="12.75" customHeight="1" x14ac:dyDescent="0.25">
      <c r="A1" s="295" t="s">
        <v>143</v>
      </c>
      <c r="B1" s="295"/>
      <c r="C1" s="295"/>
      <c r="D1" s="295"/>
      <c r="E1" s="295"/>
      <c r="F1" s="295"/>
      <c r="G1" s="295"/>
      <c r="H1" s="295"/>
      <c r="I1" s="295"/>
      <c r="J1" s="295"/>
      <c r="K1" s="295"/>
      <c r="L1" s="295"/>
      <c r="M1" s="295"/>
      <c r="N1" s="87"/>
    </row>
    <row r="2" spans="1:17" ht="12.75" customHeight="1" x14ac:dyDescent="0.2">
      <c r="A2" s="103" t="s">
        <v>0</v>
      </c>
      <c r="B2" s="53"/>
      <c r="C2" s="54"/>
      <c r="D2" s="55"/>
      <c r="E2" s="55"/>
      <c r="F2" s="55"/>
      <c r="G2" s="55"/>
      <c r="H2" s="56"/>
      <c r="I2" s="56"/>
      <c r="J2" s="56"/>
      <c r="K2" s="56"/>
      <c r="L2" s="56"/>
      <c r="M2" s="56"/>
      <c r="N2" s="56"/>
    </row>
    <row r="3" spans="1:17" ht="12" x14ac:dyDescent="0.2">
      <c r="A3" s="147"/>
      <c r="B3" s="109">
        <v>2008</v>
      </c>
      <c r="C3" s="107">
        <v>2009</v>
      </c>
      <c r="D3" s="109">
        <v>2010</v>
      </c>
      <c r="E3" s="107">
        <v>2011</v>
      </c>
      <c r="F3" s="109">
        <v>2012</v>
      </c>
      <c r="G3" s="107">
        <v>2013</v>
      </c>
      <c r="H3" s="109">
        <v>2014</v>
      </c>
      <c r="I3" s="107">
        <v>2015</v>
      </c>
      <c r="J3" s="109">
        <v>2016</v>
      </c>
      <c r="K3" s="107">
        <v>2017</v>
      </c>
      <c r="L3" s="109">
        <v>2018</v>
      </c>
      <c r="M3" s="107">
        <v>2019</v>
      </c>
      <c r="N3" s="109">
        <v>2020</v>
      </c>
      <c r="O3" s="108">
        <v>2021</v>
      </c>
    </row>
    <row r="4" spans="1:17" s="58" customFormat="1" ht="14.25" customHeight="1" x14ac:dyDescent="0.2">
      <c r="A4" s="156" t="s">
        <v>44</v>
      </c>
      <c r="B4" s="160">
        <v>57.945999999999998</v>
      </c>
      <c r="C4" s="150">
        <v>56.637999999999998</v>
      </c>
      <c r="D4" s="160">
        <v>54.843000000000004</v>
      </c>
      <c r="E4" s="150">
        <v>53.725000000000001</v>
      </c>
      <c r="F4" s="160">
        <v>53.401388409329989</v>
      </c>
      <c r="G4" s="150">
        <v>53.113561174739999</v>
      </c>
      <c r="H4" s="160">
        <v>53.220169171110001</v>
      </c>
      <c r="I4" s="150">
        <v>53.412076492150007</v>
      </c>
      <c r="J4" s="160">
        <v>54.329349281980001</v>
      </c>
      <c r="K4" s="150">
        <v>56.540577586759994</v>
      </c>
      <c r="L4" s="160">
        <v>57.190972594049995</v>
      </c>
      <c r="M4" s="150">
        <v>58.117469229959994</v>
      </c>
      <c r="N4" s="160">
        <v>58.253018016320013</v>
      </c>
      <c r="O4" s="151">
        <v>58.796645161919983</v>
      </c>
      <c r="Q4" s="59"/>
    </row>
    <row r="5" spans="1:17" ht="16.5" customHeight="1" x14ac:dyDescent="0.2">
      <c r="A5" s="132" t="s">
        <v>45</v>
      </c>
      <c r="B5" s="161">
        <v>42.021999999999998</v>
      </c>
      <c r="C5" s="127">
        <v>40.884</v>
      </c>
      <c r="D5" s="161">
        <v>39.223999999999997</v>
      </c>
      <c r="E5" s="127">
        <v>38.262999999999998</v>
      </c>
      <c r="F5" s="161">
        <v>38.43800957869</v>
      </c>
      <c r="G5" s="127">
        <v>38.215906088159997</v>
      </c>
      <c r="H5" s="161">
        <v>38.437246824220004</v>
      </c>
      <c r="I5" s="127">
        <v>38.965717733360002</v>
      </c>
      <c r="J5" s="161">
        <v>39.489952735670002</v>
      </c>
      <c r="K5" s="127">
        <v>40.920820757269986</v>
      </c>
      <c r="L5" s="161">
        <v>41.222847960619994</v>
      </c>
      <c r="M5" s="127">
        <v>41.765503918</v>
      </c>
      <c r="N5" s="161">
        <v>42.204784427510013</v>
      </c>
      <c r="O5" s="133">
        <v>42.38672659645998</v>
      </c>
    </row>
    <row r="6" spans="1:17" ht="17.25" customHeight="1" x14ac:dyDescent="0.2">
      <c r="A6" s="132" t="s">
        <v>46</v>
      </c>
      <c r="B6" s="161">
        <v>0.98199999999999998</v>
      </c>
      <c r="C6" s="127">
        <v>0.94899999999999995</v>
      </c>
      <c r="D6" s="161">
        <v>0.83499999999999996</v>
      </c>
      <c r="E6" s="127">
        <v>0.81399999999999995</v>
      </c>
      <c r="F6" s="161" t="s">
        <v>144</v>
      </c>
      <c r="G6" s="127" t="s">
        <v>144</v>
      </c>
      <c r="H6" s="161" t="s">
        <v>144</v>
      </c>
      <c r="I6" s="127" t="s">
        <v>144</v>
      </c>
      <c r="J6" s="161" t="s">
        <v>144</v>
      </c>
      <c r="K6" s="127" t="s">
        <v>144</v>
      </c>
      <c r="L6" s="161" t="s">
        <v>144</v>
      </c>
      <c r="M6" s="127" t="s">
        <v>144</v>
      </c>
      <c r="N6" s="161" t="s">
        <v>144</v>
      </c>
      <c r="O6" s="133" t="s">
        <v>144</v>
      </c>
    </row>
    <row r="7" spans="1:17" ht="17.25" customHeight="1" x14ac:dyDescent="0.2">
      <c r="A7" s="132" t="s">
        <v>145</v>
      </c>
      <c r="B7" s="161">
        <v>2.7090000000000001</v>
      </c>
      <c r="C7" s="127">
        <v>2.5739999999999998</v>
      </c>
      <c r="D7" s="161">
        <v>2.3559999999999999</v>
      </c>
      <c r="E7" s="127">
        <v>2.3319999999999999</v>
      </c>
      <c r="F7" s="161">
        <v>2.4159400470499999</v>
      </c>
      <c r="G7" s="127">
        <v>2.5238645147100001</v>
      </c>
      <c r="H7" s="161">
        <v>2.6105815830000001</v>
      </c>
      <c r="I7" s="127">
        <v>2.5393082311000001</v>
      </c>
      <c r="J7" s="161">
        <v>2.6945793807899991</v>
      </c>
      <c r="K7" s="127">
        <v>3.0322289524300015</v>
      </c>
      <c r="L7" s="161">
        <v>3.3714344103399991</v>
      </c>
      <c r="M7" s="127">
        <v>3.6050829489999998</v>
      </c>
      <c r="N7" s="161">
        <v>3.3862984225700004</v>
      </c>
      <c r="O7" s="133">
        <v>3.621393432810001</v>
      </c>
    </row>
    <row r="8" spans="1:17" ht="15" customHeight="1" x14ac:dyDescent="0.2">
      <c r="A8" s="132" t="s">
        <v>47</v>
      </c>
      <c r="B8" s="161">
        <v>0.71199999999999997</v>
      </c>
      <c r="C8" s="127">
        <v>0.68600000000000005</v>
      </c>
      <c r="D8" s="161">
        <v>0.67600000000000005</v>
      </c>
      <c r="E8" s="127">
        <v>0.77400000000000002</v>
      </c>
      <c r="F8" s="161">
        <v>0.73131121326999982</v>
      </c>
      <c r="G8" s="127">
        <v>0.70017770266000001</v>
      </c>
      <c r="H8" s="161">
        <v>0.64901859094999992</v>
      </c>
      <c r="I8" s="127">
        <v>0.57040561161000003</v>
      </c>
      <c r="J8" s="161">
        <v>0.53324928375000014</v>
      </c>
      <c r="K8" s="127">
        <v>0.50685559621000009</v>
      </c>
      <c r="L8" s="161">
        <v>0.47565288792999988</v>
      </c>
      <c r="M8" s="127">
        <v>0.42214831943999992</v>
      </c>
      <c r="N8" s="161">
        <v>0.40344351244999999</v>
      </c>
      <c r="O8" s="133">
        <v>0.38853027465000006</v>
      </c>
    </row>
    <row r="9" spans="1:17" ht="15" customHeight="1" x14ac:dyDescent="0.2">
      <c r="A9" s="132" t="s">
        <v>48</v>
      </c>
      <c r="B9" s="161">
        <v>3.8889999999999998</v>
      </c>
      <c r="C9" s="127">
        <v>3.891</v>
      </c>
      <c r="D9" s="161">
        <v>3.9180000000000001</v>
      </c>
      <c r="E9" s="127">
        <v>3.6970000000000001</v>
      </c>
      <c r="F9" s="161">
        <v>3.8030762354599994</v>
      </c>
      <c r="G9" s="127">
        <v>3.81244423443</v>
      </c>
      <c r="H9" s="161">
        <v>3.8427608584500001</v>
      </c>
      <c r="I9" s="127">
        <v>3.89183531198</v>
      </c>
      <c r="J9" s="161">
        <v>3.9471219888800007</v>
      </c>
      <c r="K9" s="127">
        <v>4.0840504850799997</v>
      </c>
      <c r="L9" s="161">
        <v>4.1078346166499999</v>
      </c>
      <c r="M9" s="127">
        <v>4.1810246905200001</v>
      </c>
      <c r="N9" s="161">
        <v>4.2310865071400006</v>
      </c>
      <c r="O9" s="133">
        <v>4.2690857830000004</v>
      </c>
    </row>
    <row r="10" spans="1:17" ht="16.5" customHeight="1" x14ac:dyDescent="0.2">
      <c r="A10" s="134" t="s">
        <v>49</v>
      </c>
      <c r="B10" s="161">
        <v>7.2080000000000002</v>
      </c>
      <c r="C10" s="127">
        <v>7.1520000000000001</v>
      </c>
      <c r="D10" s="161">
        <v>7.16</v>
      </c>
      <c r="E10" s="127">
        <v>7.1429999999999998</v>
      </c>
      <c r="F10" s="161">
        <v>7.3213128329199995</v>
      </c>
      <c r="G10" s="127">
        <v>7.1974393555600003</v>
      </c>
      <c r="H10" s="161">
        <v>7.0272550956099993</v>
      </c>
      <c r="I10" s="127">
        <v>6.8023728122399998</v>
      </c>
      <c r="J10" s="161">
        <v>6.9790084881499999</v>
      </c>
      <c r="K10" s="127">
        <v>7.2671102545100004</v>
      </c>
      <c r="L10" s="161">
        <v>7.2845275438500012</v>
      </c>
      <c r="M10" s="127">
        <v>7.4278498009999998</v>
      </c>
      <c r="N10" s="161">
        <v>7.4521101537500005</v>
      </c>
      <c r="O10" s="133">
        <v>7.4710723750000003</v>
      </c>
    </row>
    <row r="11" spans="1:17" ht="13.5" customHeight="1" x14ac:dyDescent="0.15">
      <c r="A11" s="135" t="s">
        <v>50</v>
      </c>
      <c r="B11" s="161">
        <v>0.32400000000000001</v>
      </c>
      <c r="C11" s="127">
        <v>0.34799999999999998</v>
      </c>
      <c r="D11" s="161">
        <v>0.375</v>
      </c>
      <c r="E11" s="127">
        <v>0.36</v>
      </c>
      <c r="F11" s="161">
        <v>0.32014748516999991</v>
      </c>
      <c r="G11" s="127">
        <v>0.29930403278000001</v>
      </c>
      <c r="H11" s="161">
        <v>0.27952313283000002</v>
      </c>
      <c r="I11" s="127">
        <v>0.26159055306000001</v>
      </c>
      <c r="J11" s="161">
        <v>0.25950718981000004</v>
      </c>
      <c r="K11" s="127">
        <v>0.26608432698000001</v>
      </c>
      <c r="L11" s="161">
        <v>0.26370652659999999</v>
      </c>
      <c r="M11" s="127">
        <v>0.26837326099999997</v>
      </c>
      <c r="N11" s="161">
        <v>0.17790757419</v>
      </c>
      <c r="O11" s="133">
        <v>0.223313231</v>
      </c>
    </row>
    <row r="12" spans="1:17" ht="17.25" customHeight="1" x14ac:dyDescent="0.15">
      <c r="A12" s="157" t="s">
        <v>51</v>
      </c>
      <c r="B12" s="162">
        <v>0.1</v>
      </c>
      <c r="C12" s="154">
        <v>0.155</v>
      </c>
      <c r="D12" s="162">
        <v>0.30099999999999999</v>
      </c>
      <c r="E12" s="154">
        <v>0.34200000000000003</v>
      </c>
      <c r="F12" s="162">
        <v>0.37159101677000006</v>
      </c>
      <c r="G12" s="154">
        <v>0.36442524643999996</v>
      </c>
      <c r="H12" s="162">
        <v>0.37378308604999999</v>
      </c>
      <c r="I12" s="154">
        <v>0.38084623880000001</v>
      </c>
      <c r="J12" s="162">
        <v>0.42593021493000005</v>
      </c>
      <c r="K12" s="154">
        <v>0.46342721427999994</v>
      </c>
      <c r="L12" s="162">
        <v>0.46496864805999993</v>
      </c>
      <c r="M12" s="154">
        <v>0.44748629099999998</v>
      </c>
      <c r="N12" s="162">
        <v>0.39738741871000027</v>
      </c>
      <c r="O12" s="155">
        <v>0.436523469</v>
      </c>
    </row>
    <row r="13" spans="1:17" s="58" customFormat="1" ht="15" customHeight="1" x14ac:dyDescent="0.2">
      <c r="A13" s="130" t="s">
        <v>52</v>
      </c>
      <c r="B13" s="163">
        <v>4.5759999999999996</v>
      </c>
      <c r="C13" s="126">
        <v>4.8390000000000004</v>
      </c>
      <c r="D13" s="163">
        <v>4.9359999999999999</v>
      </c>
      <c r="E13" s="126">
        <v>5.0010000000000003</v>
      </c>
      <c r="F13" s="163">
        <v>5.1243215451899999</v>
      </c>
      <c r="G13" s="126">
        <v>4.9817847845099994</v>
      </c>
      <c r="H13" s="163">
        <v>5.0295158001600004</v>
      </c>
      <c r="I13" s="126">
        <v>5.0444732098199996</v>
      </c>
      <c r="J13" s="163">
        <v>4.8250478790000004</v>
      </c>
      <c r="K13" s="126">
        <v>4.6723881588999996</v>
      </c>
      <c r="L13" s="163">
        <v>4.7643310005599995</v>
      </c>
      <c r="M13" s="126">
        <v>5.1761395376600063</v>
      </c>
      <c r="N13" s="163">
        <v>5.5834995570499899</v>
      </c>
      <c r="O13" s="131">
        <v>5.9037973162500021</v>
      </c>
    </row>
    <row r="14" spans="1:17" ht="15" customHeight="1" x14ac:dyDescent="0.2">
      <c r="A14" s="132" t="s">
        <v>53</v>
      </c>
      <c r="B14" s="161">
        <v>0.91300000000000003</v>
      </c>
      <c r="C14" s="127">
        <v>0.90600000000000003</v>
      </c>
      <c r="D14" s="161">
        <v>0.90300000000000002</v>
      </c>
      <c r="E14" s="127">
        <v>0.90149955065999909</v>
      </c>
      <c r="F14" s="161">
        <v>0.90119996963000015</v>
      </c>
      <c r="G14" s="127">
        <v>0.90392194621999999</v>
      </c>
      <c r="H14" s="161">
        <v>0.91361291621999996</v>
      </c>
      <c r="I14" s="127">
        <v>0.91395232531000004</v>
      </c>
      <c r="J14" s="161">
        <v>0.90588900051999999</v>
      </c>
      <c r="K14" s="127">
        <v>0.90938287796999995</v>
      </c>
      <c r="L14" s="161">
        <v>0.90608320825999999</v>
      </c>
      <c r="M14" s="127">
        <v>0.89702808300000003</v>
      </c>
      <c r="N14" s="161">
        <v>0.87282657004999908</v>
      </c>
      <c r="O14" s="133">
        <v>0.85659642464000074</v>
      </c>
    </row>
    <row r="15" spans="1:17" ht="14.25" customHeight="1" x14ac:dyDescent="0.2">
      <c r="A15" s="132" t="s">
        <v>54</v>
      </c>
      <c r="B15" s="161">
        <v>1.649</v>
      </c>
      <c r="C15" s="127">
        <v>1.667</v>
      </c>
      <c r="D15" s="161">
        <v>1.74</v>
      </c>
      <c r="E15" s="127">
        <v>1.752</v>
      </c>
      <c r="F15" s="161">
        <v>1.6757593022799997</v>
      </c>
      <c r="G15" s="127">
        <v>1.68444239236</v>
      </c>
      <c r="H15" s="161">
        <v>1.65218102054</v>
      </c>
      <c r="I15" s="127">
        <v>1.6497781972099999</v>
      </c>
      <c r="J15" s="161">
        <v>1.6524121245900001</v>
      </c>
      <c r="K15" s="127">
        <v>1.6534505372999997</v>
      </c>
      <c r="L15" s="161">
        <v>1.6297065931999999</v>
      </c>
      <c r="M15" s="127">
        <v>1.6248234560000001</v>
      </c>
      <c r="N15" s="161">
        <v>1.6367481410400018</v>
      </c>
      <c r="O15" s="133">
        <v>1.6571721364300016</v>
      </c>
    </row>
    <row r="16" spans="1:17" ht="15.75" customHeight="1" x14ac:dyDescent="0.2">
      <c r="A16" s="132" t="s">
        <v>147</v>
      </c>
      <c r="B16" s="161">
        <v>1.2929999999999999</v>
      </c>
      <c r="C16" s="127">
        <v>1.431</v>
      </c>
      <c r="D16" s="161">
        <v>1.4950000000000001</v>
      </c>
      <c r="E16" s="127">
        <v>1.5289999999999999</v>
      </c>
      <c r="F16" s="161">
        <v>1.5448915379799997</v>
      </c>
      <c r="G16" s="127">
        <v>1.5341408483100001</v>
      </c>
      <c r="H16" s="161">
        <v>1.5509500514400001</v>
      </c>
      <c r="I16" s="127">
        <v>1.5365314318999999</v>
      </c>
      <c r="J16" s="161">
        <v>1.4709192683100001</v>
      </c>
      <c r="K16" s="127">
        <v>1.5318147711700003</v>
      </c>
      <c r="L16" s="161">
        <v>1.5920767734499999</v>
      </c>
      <c r="M16" s="127">
        <v>1.698355117</v>
      </c>
      <c r="N16" s="161">
        <v>1.6264279723099999</v>
      </c>
      <c r="O16" s="133">
        <v>1.6746651264499999</v>
      </c>
    </row>
    <row r="17" spans="1:15" s="60" customFormat="1" ht="14.25" customHeight="1" x14ac:dyDescent="0.2">
      <c r="A17" s="136" t="s">
        <v>55</v>
      </c>
      <c r="B17" s="164">
        <v>5.7000000000000002E-2</v>
      </c>
      <c r="C17" s="128">
        <v>5.7000000000000002E-2</v>
      </c>
      <c r="D17" s="164">
        <v>6.3E-2</v>
      </c>
      <c r="E17" s="128">
        <v>5.5E-2</v>
      </c>
      <c r="F17" s="164">
        <v>6.7000000000000004E-2</v>
      </c>
      <c r="G17" s="128">
        <v>6.2E-2</v>
      </c>
      <c r="H17" s="164">
        <v>5.8000000000000003E-2</v>
      </c>
      <c r="I17" s="128">
        <v>5.904130162E-2</v>
      </c>
      <c r="J17" s="164">
        <v>5.7424032630000003E-2</v>
      </c>
      <c r="K17" s="128">
        <v>6.1185936409999996E-2</v>
      </c>
      <c r="L17" s="164">
        <v>7.1952509579999976E-2</v>
      </c>
      <c r="M17" s="128">
        <v>6.7758531410000003E-2</v>
      </c>
      <c r="N17" s="164">
        <v>5.7668946330000012E-2</v>
      </c>
      <c r="O17" s="137">
        <v>7.3613622000000004E-2</v>
      </c>
    </row>
    <row r="18" spans="1:15" s="60" customFormat="1" ht="12.75" hidden="1" customHeight="1" x14ac:dyDescent="0.2">
      <c r="A18" s="138" t="s">
        <v>56</v>
      </c>
      <c r="B18" s="164">
        <v>0.26700000000000002</v>
      </c>
      <c r="C18" s="128">
        <v>0.33700000000000002</v>
      </c>
      <c r="D18" s="164">
        <v>0.35699999999999998</v>
      </c>
      <c r="E18" s="128">
        <v>0.36399999999999999</v>
      </c>
      <c r="F18" s="164" t="s">
        <v>57</v>
      </c>
      <c r="G18" s="128" t="s">
        <v>57</v>
      </c>
      <c r="H18" s="164" t="s">
        <v>57</v>
      </c>
      <c r="I18" s="128"/>
      <c r="J18" s="164">
        <v>0</v>
      </c>
      <c r="K18" s="128">
        <v>0</v>
      </c>
      <c r="L18" s="164">
        <v>0</v>
      </c>
      <c r="M18" s="128">
        <v>0</v>
      </c>
      <c r="N18" s="164">
        <v>0</v>
      </c>
      <c r="O18" s="137">
        <v>0</v>
      </c>
    </row>
    <row r="19" spans="1:15" s="60" customFormat="1" ht="12.75" hidden="1" customHeight="1" x14ac:dyDescent="0.2">
      <c r="A19" s="138" t="s">
        <v>58</v>
      </c>
      <c r="B19" s="164">
        <v>0.73699999999999999</v>
      </c>
      <c r="C19" s="128">
        <v>0.80400000000000005</v>
      </c>
      <c r="D19" s="164">
        <v>0.84099999999999997</v>
      </c>
      <c r="E19" s="128">
        <v>0.872</v>
      </c>
      <c r="F19" s="164" t="s">
        <v>57</v>
      </c>
      <c r="G19" s="128" t="s">
        <v>57</v>
      </c>
      <c r="H19" s="164" t="s">
        <v>57</v>
      </c>
      <c r="I19" s="128"/>
      <c r="J19" s="164">
        <v>0</v>
      </c>
      <c r="K19" s="128">
        <v>0</v>
      </c>
      <c r="L19" s="164">
        <v>0</v>
      </c>
      <c r="M19" s="128">
        <v>0</v>
      </c>
      <c r="N19" s="164">
        <v>0</v>
      </c>
      <c r="O19" s="137">
        <v>0</v>
      </c>
    </row>
    <row r="20" spans="1:15" s="60" customFormat="1" ht="12.75" hidden="1" customHeight="1" x14ac:dyDescent="0.2">
      <c r="A20" s="138" t="s">
        <v>59</v>
      </c>
      <c r="B20" s="164">
        <v>7.8E-2</v>
      </c>
      <c r="C20" s="128">
        <v>8.2000000000000003E-2</v>
      </c>
      <c r="D20" s="164">
        <v>8.3000000000000004E-2</v>
      </c>
      <c r="E20" s="128">
        <v>8.3000000000000004E-2</v>
      </c>
      <c r="F20" s="164" t="s">
        <v>57</v>
      </c>
      <c r="G20" s="128" t="s">
        <v>57</v>
      </c>
      <c r="H20" s="164" t="s">
        <v>57</v>
      </c>
      <c r="I20" s="128"/>
      <c r="J20" s="164">
        <v>0</v>
      </c>
      <c r="K20" s="128">
        <v>0</v>
      </c>
      <c r="L20" s="164">
        <v>0</v>
      </c>
      <c r="M20" s="128">
        <v>0</v>
      </c>
      <c r="N20" s="164">
        <v>0</v>
      </c>
      <c r="O20" s="137">
        <v>0</v>
      </c>
    </row>
    <row r="21" spans="1:15" s="60" customFormat="1" ht="22.5" hidden="1" customHeight="1" x14ac:dyDescent="0.2">
      <c r="A21" s="139" t="s">
        <v>60</v>
      </c>
      <c r="B21" s="164">
        <v>3.3000000000000002E-2</v>
      </c>
      <c r="C21" s="128">
        <v>3.9E-2</v>
      </c>
      <c r="D21" s="164">
        <v>4.9000000000000002E-2</v>
      </c>
      <c r="E21" s="128">
        <v>4.7E-2</v>
      </c>
      <c r="F21" s="164" t="s">
        <v>57</v>
      </c>
      <c r="G21" s="128" t="s">
        <v>57</v>
      </c>
      <c r="H21" s="164" t="s">
        <v>57</v>
      </c>
      <c r="I21" s="128"/>
      <c r="J21" s="164">
        <v>0</v>
      </c>
      <c r="K21" s="128">
        <v>0</v>
      </c>
      <c r="L21" s="164">
        <v>0</v>
      </c>
      <c r="M21" s="128">
        <v>0</v>
      </c>
      <c r="N21" s="164">
        <v>0</v>
      </c>
      <c r="O21" s="137">
        <v>0</v>
      </c>
    </row>
    <row r="22" spans="1:15" s="60" customFormat="1" ht="15" customHeight="1" x14ac:dyDescent="0.2">
      <c r="A22" s="138" t="s">
        <v>61</v>
      </c>
      <c r="B22" s="164">
        <v>6.0999999999999999E-2</v>
      </c>
      <c r="C22" s="128">
        <v>5.0999999999999997E-2</v>
      </c>
      <c r="D22" s="164">
        <v>5.1999999999999998E-2</v>
      </c>
      <c r="E22" s="128">
        <v>5.0999999999999997E-2</v>
      </c>
      <c r="F22" s="164">
        <v>5.5E-2</v>
      </c>
      <c r="G22" s="128">
        <v>4.9000000000000002E-2</v>
      </c>
      <c r="H22" s="164">
        <v>5.2999999999999999E-2</v>
      </c>
      <c r="I22" s="128">
        <v>5.1990542039999997E-2</v>
      </c>
      <c r="J22" s="164">
        <v>5.6838741240000004E-2</v>
      </c>
      <c r="K22" s="128">
        <v>6.4603228989999997E-2</v>
      </c>
      <c r="L22" s="164">
        <v>6.2651495609999996E-2</v>
      </c>
      <c r="M22" s="128">
        <v>6.8067080000000002E-2</v>
      </c>
      <c r="N22" s="164">
        <v>6.8453108789999995E-2</v>
      </c>
      <c r="O22" s="137">
        <v>7.3613622000000004E-2</v>
      </c>
    </row>
    <row r="23" spans="1:15" s="60" customFormat="1" ht="15.75" customHeight="1" x14ac:dyDescent="0.2">
      <c r="A23" s="138" t="s">
        <v>62</v>
      </c>
      <c r="B23" s="164">
        <v>5.8999999999999997E-2</v>
      </c>
      <c r="C23" s="128">
        <v>6.0999999999999999E-2</v>
      </c>
      <c r="D23" s="164">
        <v>0.05</v>
      </c>
      <c r="E23" s="128">
        <v>5.7000000000000002E-2</v>
      </c>
      <c r="F23" s="164">
        <v>1.423</v>
      </c>
      <c r="G23" s="128">
        <v>1.4219999999999999</v>
      </c>
      <c r="H23" s="164">
        <v>1.44</v>
      </c>
      <c r="I23" s="128">
        <v>1.4254995882399999</v>
      </c>
      <c r="J23" s="164">
        <v>1.3566564944400001</v>
      </c>
      <c r="K23" s="128">
        <v>1.4060256057700002</v>
      </c>
      <c r="L23" s="164">
        <v>1.4574727682599999</v>
      </c>
      <c r="M23" s="128">
        <v>1.562529506</v>
      </c>
      <c r="N23" s="164">
        <v>1.5003059171899999</v>
      </c>
      <c r="O23" s="137">
        <v>1.6010515044499998</v>
      </c>
    </row>
    <row r="24" spans="1:15" ht="15" customHeight="1" x14ac:dyDescent="0.2">
      <c r="A24" s="134" t="s">
        <v>63</v>
      </c>
      <c r="B24" s="161">
        <v>0.218</v>
      </c>
      <c r="C24" s="127">
        <v>0.214</v>
      </c>
      <c r="D24" s="161">
        <v>0.20899999999999999</v>
      </c>
      <c r="E24" s="127">
        <v>0.2</v>
      </c>
      <c r="F24" s="161">
        <v>0.19541980134000003</v>
      </c>
      <c r="G24" s="127">
        <v>0.18943601437999999</v>
      </c>
      <c r="H24" s="161">
        <v>0.19814959515999997</v>
      </c>
      <c r="I24" s="127">
        <v>0.19117014861000001</v>
      </c>
      <c r="J24" s="161">
        <v>0.19176807709000007</v>
      </c>
      <c r="K24" s="127">
        <v>0.19145948124000006</v>
      </c>
      <c r="L24" s="161">
        <v>0.19297100127999997</v>
      </c>
      <c r="M24" s="127">
        <v>0.19255405</v>
      </c>
      <c r="N24" s="161">
        <v>0.19313171957</v>
      </c>
      <c r="O24" s="133">
        <v>0.19336362872999999</v>
      </c>
    </row>
    <row r="25" spans="1:15" ht="14.25" customHeight="1" x14ac:dyDescent="0.2">
      <c r="A25" s="134" t="s">
        <v>64</v>
      </c>
      <c r="B25" s="161">
        <v>0.503</v>
      </c>
      <c r="C25" s="127">
        <v>0.621</v>
      </c>
      <c r="D25" s="161">
        <v>0.58799999999999997</v>
      </c>
      <c r="E25" s="127">
        <v>0.61899999999999999</v>
      </c>
      <c r="F25" s="161">
        <v>0.80705093396000005</v>
      </c>
      <c r="G25" s="127">
        <v>0.66984358324000004</v>
      </c>
      <c r="H25" s="161">
        <v>0.71462221680000004</v>
      </c>
      <c r="I25" s="127">
        <v>0.75304110679000003</v>
      </c>
      <c r="J25" s="161">
        <v>0.60405940848999995</v>
      </c>
      <c r="K25" s="127">
        <v>0.38628049121999997</v>
      </c>
      <c r="L25" s="161">
        <v>0.44349342436999989</v>
      </c>
      <c r="M25" s="127">
        <v>0.76337883166000586</v>
      </c>
      <c r="N25" s="161">
        <v>1.2543651540799887</v>
      </c>
      <c r="O25" s="133">
        <v>1.522</v>
      </c>
    </row>
    <row r="26" spans="1:15" ht="18" customHeight="1" x14ac:dyDescent="0.2">
      <c r="A26" s="138" t="s">
        <v>65</v>
      </c>
      <c r="B26" s="164">
        <v>8.5999999999999993E-2</v>
      </c>
      <c r="C26" s="128">
        <v>0.113</v>
      </c>
      <c r="D26" s="164">
        <v>4.2999999999999997E-2</v>
      </c>
      <c r="E26" s="128">
        <v>6.5000000000000002E-2</v>
      </c>
      <c r="F26" s="164">
        <v>9.9435034979999962E-2</v>
      </c>
      <c r="G26" s="128">
        <v>7.9935291399999997E-2</v>
      </c>
      <c r="H26" s="164">
        <v>0.13187519584000001</v>
      </c>
      <c r="I26" s="128">
        <v>0.14423043542</v>
      </c>
      <c r="J26" s="164">
        <v>6.4000536239999975E-2</v>
      </c>
      <c r="K26" s="128">
        <v>1.6732642079999999E-2</v>
      </c>
      <c r="L26" s="164">
        <v>6.4853470999999994E-3</v>
      </c>
      <c r="M26" s="128">
        <v>2.7769877900000002E-3</v>
      </c>
      <c r="N26" s="164">
        <v>9.7273347400000012E-3</v>
      </c>
      <c r="O26" s="137">
        <v>1.6808813999999998E-2</v>
      </c>
    </row>
    <row r="27" spans="1:15" s="58" customFormat="1" ht="15.75" customHeight="1" x14ac:dyDescent="0.2">
      <c r="A27" s="156" t="s">
        <v>66</v>
      </c>
      <c r="B27" s="160">
        <v>10.554</v>
      </c>
      <c r="C27" s="150">
        <v>10.683</v>
      </c>
      <c r="D27" s="160">
        <v>10.723000000000001</v>
      </c>
      <c r="E27" s="150">
        <v>10.881</v>
      </c>
      <c r="F27" s="160">
        <v>10.943751911329995</v>
      </c>
      <c r="G27" s="150">
        <v>10.953789434719999</v>
      </c>
      <c r="H27" s="160">
        <v>11.01669449299</v>
      </c>
      <c r="I27" s="150">
        <v>11.121480487039999</v>
      </c>
      <c r="J27" s="160">
        <v>11.434922601379998</v>
      </c>
      <c r="K27" s="150">
        <v>11.39923628945</v>
      </c>
      <c r="L27" s="160">
        <v>12.524864490130001</v>
      </c>
      <c r="M27" s="150">
        <v>12.367388952679999</v>
      </c>
      <c r="N27" s="160">
        <v>12.6528408625</v>
      </c>
      <c r="O27" s="151">
        <v>13.105458114939999</v>
      </c>
    </row>
    <row r="28" spans="1:15" ht="15.75" customHeight="1" x14ac:dyDescent="0.15">
      <c r="A28" s="140" t="s">
        <v>67</v>
      </c>
      <c r="B28" s="161"/>
      <c r="C28" s="127"/>
      <c r="D28" s="161"/>
      <c r="E28" s="127"/>
      <c r="F28" s="161"/>
      <c r="G28" s="127"/>
      <c r="H28" s="161"/>
      <c r="I28" s="127">
        <v>7.6680285740000009</v>
      </c>
      <c r="J28" s="161">
        <v>7.926248168169999</v>
      </c>
      <c r="K28" s="127">
        <v>7.7191339905799996</v>
      </c>
      <c r="L28" s="161">
        <v>8.1931552251199999</v>
      </c>
      <c r="M28" s="127">
        <v>8.2143309786799996</v>
      </c>
      <c r="N28" s="161">
        <v>8.51841712429</v>
      </c>
      <c r="O28" s="133">
        <v>8.9173709708699995</v>
      </c>
    </row>
    <row r="29" spans="1:15" ht="14.25" customHeight="1" x14ac:dyDescent="0.15">
      <c r="A29" s="141" t="s">
        <v>148</v>
      </c>
      <c r="B29" s="118">
        <v>1.7869999999999999</v>
      </c>
      <c r="C29" s="119">
        <v>1.7969999999999999</v>
      </c>
      <c r="D29" s="118">
        <v>1.665</v>
      </c>
      <c r="E29" s="119">
        <v>1.55</v>
      </c>
      <c r="F29" s="118">
        <v>1.4993664567600005</v>
      </c>
      <c r="G29" s="119">
        <v>1.5317030121399999</v>
      </c>
      <c r="H29" s="118">
        <v>1.5291257742899997</v>
      </c>
      <c r="I29" s="119">
        <v>1.468116178</v>
      </c>
      <c r="J29" s="118">
        <v>1.0853705741300002</v>
      </c>
      <c r="K29" s="119">
        <v>0.95837230874999979</v>
      </c>
      <c r="L29" s="118">
        <v>0.90136810005000012</v>
      </c>
      <c r="M29" s="119">
        <v>0.90846216268000002</v>
      </c>
      <c r="N29" s="118">
        <v>0.8887982120100002</v>
      </c>
      <c r="O29" s="142">
        <v>0.83226437600000003</v>
      </c>
    </row>
    <row r="30" spans="1:15" ht="24.75" customHeight="1" x14ac:dyDescent="0.15">
      <c r="A30" s="141" t="s">
        <v>149</v>
      </c>
      <c r="B30" s="118">
        <v>0.249</v>
      </c>
      <c r="C30" s="119">
        <v>0.27100000000000002</v>
      </c>
      <c r="D30" s="118">
        <v>0.41</v>
      </c>
      <c r="E30" s="119">
        <v>0.68500000000000005</v>
      </c>
      <c r="F30" s="118">
        <v>0.79015922773000002</v>
      </c>
      <c r="G30" s="119">
        <v>0.82795923153999995</v>
      </c>
      <c r="H30" s="118">
        <v>0.84985365606000007</v>
      </c>
      <c r="I30" s="119">
        <v>0.91428047000000001</v>
      </c>
      <c r="J30" s="118">
        <v>1.4537821696300006</v>
      </c>
      <c r="K30" s="119">
        <v>1.1399979176600006</v>
      </c>
      <c r="L30" s="118">
        <v>1.5772795222600005</v>
      </c>
      <c r="M30" s="119">
        <v>1.52838838</v>
      </c>
      <c r="N30" s="118">
        <v>1.8146222995800001</v>
      </c>
      <c r="O30" s="142">
        <v>1.99152589878</v>
      </c>
    </row>
    <row r="31" spans="1:15" ht="23.25" customHeight="1" x14ac:dyDescent="0.15">
      <c r="A31" s="143" t="s">
        <v>68</v>
      </c>
      <c r="B31" s="165" t="s">
        <v>16</v>
      </c>
      <c r="C31" s="129">
        <v>2.4E-2</v>
      </c>
      <c r="D31" s="165">
        <v>6.9000000000000006E-2</v>
      </c>
      <c r="E31" s="129" t="s">
        <v>69</v>
      </c>
      <c r="F31" s="165">
        <v>0.57784266666999995</v>
      </c>
      <c r="G31" s="129">
        <v>0.62126042146000005</v>
      </c>
      <c r="H31" s="165">
        <v>0.64435277646</v>
      </c>
      <c r="I31" s="129">
        <v>0.63306638100000001</v>
      </c>
      <c r="J31" s="165">
        <v>7.9699751620000009E-2</v>
      </c>
      <c r="K31" s="129">
        <v>3.0874322310000014E-2</v>
      </c>
      <c r="L31" s="165">
        <v>7.3842544199999999E-3</v>
      </c>
      <c r="M31" s="129">
        <v>7.4812292900000004E-3</v>
      </c>
      <c r="N31" s="165">
        <v>7.9079738599999987E-3</v>
      </c>
      <c r="O31" s="144">
        <v>6.2154530000000001E-3</v>
      </c>
    </row>
    <row r="32" spans="1:15" ht="12.75" customHeight="1" x14ac:dyDescent="0.15">
      <c r="A32" s="143" t="s">
        <v>70</v>
      </c>
      <c r="B32" s="165"/>
      <c r="C32" s="129"/>
      <c r="D32" s="165"/>
      <c r="E32" s="129"/>
      <c r="F32" s="165"/>
      <c r="G32" s="129"/>
      <c r="H32" s="165"/>
      <c r="I32" s="129">
        <v>7.8281044999999994E-2</v>
      </c>
      <c r="J32" s="165">
        <v>1.2562753693300006</v>
      </c>
      <c r="K32" s="129">
        <v>1.5835447062000003</v>
      </c>
      <c r="L32" s="165">
        <v>1.8069773902900002</v>
      </c>
      <c r="M32" s="129">
        <v>1.9720553482800001</v>
      </c>
      <c r="N32" s="165">
        <v>2.1439870875600002</v>
      </c>
      <c r="O32" s="144">
        <v>2.4176075990000001</v>
      </c>
    </row>
    <row r="33" spans="1:15" ht="12.75" customHeight="1" x14ac:dyDescent="0.15">
      <c r="A33" s="143" t="s">
        <v>71</v>
      </c>
      <c r="B33" s="165"/>
      <c r="C33" s="129"/>
      <c r="D33" s="165"/>
      <c r="E33" s="129"/>
      <c r="F33" s="165"/>
      <c r="G33" s="129"/>
      <c r="H33" s="165"/>
      <c r="I33" s="129"/>
      <c r="J33" s="165">
        <v>-3.7703591509999995E-2</v>
      </c>
      <c r="K33" s="129">
        <v>-0.30709583489999986</v>
      </c>
      <c r="L33" s="165">
        <v>-0.33342766166999988</v>
      </c>
      <c r="M33" s="129">
        <v>-0.55485795539000005</v>
      </c>
      <c r="N33" s="165">
        <v>-0.55315148510999979</v>
      </c>
      <c r="O33" s="144">
        <v>-0.55282552500000004</v>
      </c>
    </row>
    <row r="34" spans="1:15" ht="15.75" customHeight="1" x14ac:dyDescent="0.15">
      <c r="A34" s="141" t="s">
        <v>72</v>
      </c>
      <c r="B34" s="118">
        <v>2.6909999999999998</v>
      </c>
      <c r="C34" s="119">
        <v>2.6110000000000002</v>
      </c>
      <c r="D34" s="118">
        <v>2.456</v>
      </c>
      <c r="E34" s="119">
        <v>2.472</v>
      </c>
      <c r="F34" s="118">
        <v>2.4045050006699991</v>
      </c>
      <c r="G34" s="119">
        <v>2.3297930608100001</v>
      </c>
      <c r="H34" s="118">
        <v>2.3233183613999997</v>
      </c>
      <c r="I34" s="119">
        <v>2.2989713420000002</v>
      </c>
      <c r="J34" s="118">
        <v>2.2929771950900006</v>
      </c>
      <c r="K34" s="119">
        <v>2.3639873800000002</v>
      </c>
      <c r="L34" s="118">
        <v>2.38750236967</v>
      </c>
      <c r="M34" s="119">
        <v>2.380419984</v>
      </c>
      <c r="N34" s="118">
        <v>2.3873104306800013</v>
      </c>
      <c r="O34" s="142">
        <v>2.4097278320900002</v>
      </c>
    </row>
    <row r="35" spans="1:15" ht="15" customHeight="1" x14ac:dyDescent="0.15">
      <c r="A35" s="141" t="s">
        <v>73</v>
      </c>
      <c r="B35" s="118">
        <v>2.2559999999999998</v>
      </c>
      <c r="C35" s="119">
        <v>2.4319999999999999</v>
      </c>
      <c r="D35" s="118">
        <v>2.5489999999999999</v>
      </c>
      <c r="E35" s="119">
        <v>2.585</v>
      </c>
      <c r="F35" s="118">
        <v>2.7138280444899991</v>
      </c>
      <c r="G35" s="119">
        <v>2.7802878943599998</v>
      </c>
      <c r="H35" s="118">
        <v>2.8483509586800007</v>
      </c>
      <c r="I35" s="119">
        <v>2.986660584</v>
      </c>
      <c r="J35" s="118">
        <v>3.0941182293199976</v>
      </c>
      <c r="K35" s="119">
        <v>3.2567763841699997</v>
      </c>
      <c r="L35" s="118">
        <v>3.3270052331399995</v>
      </c>
      <c r="M35" s="119">
        <v>3.3970604519999998</v>
      </c>
      <c r="N35" s="118">
        <v>3.4276861820199995</v>
      </c>
      <c r="O35" s="142">
        <v>3.6838528639999999</v>
      </c>
    </row>
    <row r="36" spans="1:15" ht="12.75" customHeight="1" x14ac:dyDescent="0.15">
      <c r="A36" s="140" t="s">
        <v>74</v>
      </c>
      <c r="B36" s="161">
        <v>3.5709999999999997</v>
      </c>
      <c r="C36" s="127">
        <v>3.5720000000000001</v>
      </c>
      <c r="D36" s="161">
        <v>3.5739999999999998</v>
      </c>
      <c r="E36" s="127">
        <v>3.589</v>
      </c>
      <c r="F36" s="161">
        <v>3.5358931816800001</v>
      </c>
      <c r="G36" s="127">
        <v>3.4840462358699997</v>
      </c>
      <c r="H36" s="161">
        <v>3.4619586336200006</v>
      </c>
      <c r="I36" s="127">
        <v>3.4534519130400008</v>
      </c>
      <c r="J36" s="161">
        <v>3.5086744332099999</v>
      </c>
      <c r="K36" s="127">
        <v>3.6801022988700001</v>
      </c>
      <c r="L36" s="161">
        <v>4.3317092650100006</v>
      </c>
      <c r="M36" s="127">
        <v>4.1530579740000002</v>
      </c>
      <c r="N36" s="161">
        <v>4.1344237382099998</v>
      </c>
      <c r="O36" s="133">
        <v>4.1880871440700007</v>
      </c>
    </row>
    <row r="37" spans="1:15" ht="17.25" customHeight="1" x14ac:dyDescent="0.15">
      <c r="A37" s="141" t="s">
        <v>75</v>
      </c>
      <c r="B37" s="118">
        <v>1.155</v>
      </c>
      <c r="C37" s="119">
        <v>1.1499999999999999</v>
      </c>
      <c r="D37" s="118">
        <v>1.1399999999999999</v>
      </c>
      <c r="E37" s="127">
        <v>1.1359999999999999</v>
      </c>
      <c r="F37" s="161">
        <v>1.1658322546000004</v>
      </c>
      <c r="G37" s="127">
        <v>1.1335075694399999</v>
      </c>
      <c r="H37" s="161">
        <v>1.0989341127400003</v>
      </c>
      <c r="I37" s="127">
        <v>1.0728520260000001</v>
      </c>
      <c r="J37" s="161">
        <v>1.0785177806499999</v>
      </c>
      <c r="K37" s="127">
        <v>1.0638755120900001</v>
      </c>
      <c r="L37" s="161">
        <v>1.0521018448700001</v>
      </c>
      <c r="M37" s="127">
        <v>1.292703481</v>
      </c>
      <c r="N37" s="161">
        <v>1.2465316338000001</v>
      </c>
      <c r="O37" s="133">
        <v>1.2229087637000005</v>
      </c>
    </row>
    <row r="38" spans="1:15" ht="14.25" customHeight="1" x14ac:dyDescent="0.15">
      <c r="A38" s="141" t="s">
        <v>76</v>
      </c>
      <c r="B38" s="118">
        <v>1.653</v>
      </c>
      <c r="C38" s="119">
        <v>1.635</v>
      </c>
      <c r="D38" s="118">
        <v>1.653</v>
      </c>
      <c r="E38" s="119">
        <v>1.6850000000000001</v>
      </c>
      <c r="F38" s="118">
        <v>1.6326896525499996</v>
      </c>
      <c r="G38" s="119">
        <v>1.6071124987599998</v>
      </c>
      <c r="H38" s="118">
        <v>1.6174347973400001</v>
      </c>
      <c r="I38" s="119">
        <v>1.644343501</v>
      </c>
      <c r="J38" s="118">
        <v>1.6873869306000002</v>
      </c>
      <c r="K38" s="119">
        <v>1.8351660423700005</v>
      </c>
      <c r="L38" s="118">
        <v>2.47265735002</v>
      </c>
      <c r="M38" s="119">
        <v>1.9357595940000001</v>
      </c>
      <c r="N38" s="118">
        <v>1.8979488469399997</v>
      </c>
      <c r="O38" s="142">
        <v>1.9663022604699998</v>
      </c>
    </row>
    <row r="39" spans="1:15" ht="15.75" customHeight="1" x14ac:dyDescent="0.15">
      <c r="A39" s="141" t="s">
        <v>77</v>
      </c>
      <c r="B39" s="118">
        <v>0.67400000000000004</v>
      </c>
      <c r="C39" s="119">
        <v>0.73099999999999998</v>
      </c>
      <c r="D39" s="118">
        <v>0.72699999999999998</v>
      </c>
      <c r="E39" s="119">
        <v>0.70899999999999996</v>
      </c>
      <c r="F39" s="118">
        <v>0.71173216661999994</v>
      </c>
      <c r="G39" s="119">
        <v>0.71763062265999999</v>
      </c>
      <c r="H39" s="118">
        <v>0.72303700008999994</v>
      </c>
      <c r="I39" s="119">
        <v>0.71096039950000001</v>
      </c>
      <c r="J39" s="118">
        <v>0.71306835647999989</v>
      </c>
      <c r="K39" s="119">
        <v>0.74596367022999976</v>
      </c>
      <c r="L39" s="118">
        <v>0.77247009573000014</v>
      </c>
      <c r="M39" s="119">
        <v>0.87088327300000001</v>
      </c>
      <c r="N39" s="118">
        <v>0.93871800129999972</v>
      </c>
      <c r="O39" s="142">
        <v>0.94429102390000008</v>
      </c>
    </row>
    <row r="40" spans="1:15" ht="15.75" customHeight="1" x14ac:dyDescent="0.15">
      <c r="A40" s="141" t="s">
        <v>78</v>
      </c>
      <c r="B40" s="118">
        <v>8.8999999999999996E-2</v>
      </c>
      <c r="C40" s="119">
        <v>5.6000000000000001E-2</v>
      </c>
      <c r="D40" s="118">
        <v>5.3999999999999999E-2</v>
      </c>
      <c r="E40" s="119">
        <v>5.8999999999999997E-2</v>
      </c>
      <c r="F40" s="118">
        <v>2.563910791E-2</v>
      </c>
      <c r="G40" s="119">
        <v>2.579554501E-2</v>
      </c>
      <c r="H40" s="118">
        <v>2.2552723449999999E-2</v>
      </c>
      <c r="I40" s="119">
        <v>2.5295986539999999E-2</v>
      </c>
      <c r="J40" s="118">
        <v>2.9701365480000005E-2</v>
      </c>
      <c r="K40" s="119">
        <v>3.509707418E-2</v>
      </c>
      <c r="L40" s="118">
        <v>3.4479974390000001E-2</v>
      </c>
      <c r="M40" s="119">
        <v>5.3711625999999998E-2</v>
      </c>
      <c r="N40" s="118">
        <v>5.1225256170000004E-2</v>
      </c>
      <c r="O40" s="142">
        <v>5.4585096E-2</v>
      </c>
    </row>
    <row r="41" spans="1:15" ht="16.5" customHeight="1" x14ac:dyDescent="0.2">
      <c r="A41" s="158" t="s">
        <v>79</v>
      </c>
      <c r="B41" s="166">
        <v>0</v>
      </c>
      <c r="C41" s="152">
        <v>0</v>
      </c>
      <c r="D41" s="166">
        <v>0</v>
      </c>
      <c r="E41" s="152">
        <v>0</v>
      </c>
      <c r="F41" s="166">
        <v>0</v>
      </c>
      <c r="G41" s="152">
        <v>0</v>
      </c>
      <c r="H41" s="166">
        <v>4.0871089399999996E-3</v>
      </c>
      <c r="I41" s="152">
        <v>0</v>
      </c>
      <c r="J41" s="166">
        <v>0</v>
      </c>
      <c r="K41" s="152">
        <v>0</v>
      </c>
      <c r="L41" s="166">
        <v>0</v>
      </c>
      <c r="M41" s="152">
        <v>0</v>
      </c>
      <c r="N41" s="166">
        <v>0</v>
      </c>
      <c r="O41" s="153">
        <v>0</v>
      </c>
    </row>
    <row r="42" spans="1:15" s="58" customFormat="1" ht="16.5" customHeight="1" x14ac:dyDescent="0.2">
      <c r="A42" s="159" t="s">
        <v>80</v>
      </c>
      <c r="B42" s="167">
        <v>73.075999999999993</v>
      </c>
      <c r="C42" s="148">
        <v>72.16</v>
      </c>
      <c r="D42" s="167">
        <v>70.501999999999995</v>
      </c>
      <c r="E42" s="148">
        <v>69.606999999999999</v>
      </c>
      <c r="F42" s="167">
        <v>69.469461865849979</v>
      </c>
      <c r="G42" s="148">
        <v>69.049135393969991</v>
      </c>
      <c r="H42" s="167">
        <v>69.266379464259998</v>
      </c>
      <c r="I42" s="148">
        <v>69.578030189010008</v>
      </c>
      <c r="J42" s="167">
        <v>70.589319762360006</v>
      </c>
      <c r="K42" s="148">
        <v>72.612202035109988</v>
      </c>
      <c r="L42" s="167">
        <v>74.480168084739987</v>
      </c>
      <c r="M42" s="148">
        <v>75.660997720300003</v>
      </c>
      <c r="N42" s="167">
        <v>76.489358435870002</v>
      </c>
      <c r="O42" s="149">
        <v>77.805900593109982</v>
      </c>
    </row>
    <row r="43" spans="1:15" ht="12.75" customHeight="1" x14ac:dyDescent="0.2">
      <c r="A43" s="296" t="s">
        <v>133</v>
      </c>
      <c r="B43" s="296"/>
      <c r="C43" s="296"/>
      <c r="D43" s="296"/>
      <c r="E43" s="296"/>
      <c r="F43" s="296"/>
      <c r="G43" s="296"/>
      <c r="H43" s="296"/>
      <c r="I43" s="296"/>
      <c r="J43" s="296"/>
      <c r="K43" s="296"/>
      <c r="L43" s="296"/>
      <c r="M43" s="296"/>
      <c r="N43" s="88"/>
    </row>
    <row r="44" spans="1:15" s="51" customFormat="1" ht="12.75" x14ac:dyDescent="0.2">
      <c r="A44" s="294" t="s">
        <v>114</v>
      </c>
      <c r="B44" s="294"/>
      <c r="C44" s="294"/>
      <c r="D44" s="294"/>
      <c r="E44" s="294"/>
      <c r="F44" s="294"/>
      <c r="G44" s="294"/>
      <c r="H44" s="294"/>
      <c r="I44" s="294"/>
      <c r="J44" s="294"/>
      <c r="K44" s="294"/>
      <c r="L44" s="294"/>
      <c r="M44" s="294"/>
      <c r="N44" s="86"/>
    </row>
    <row r="45" spans="1:15" ht="12.75" customHeight="1" x14ac:dyDescent="0.2">
      <c r="A45" s="293" t="s">
        <v>131</v>
      </c>
      <c r="B45" s="293"/>
      <c r="C45" s="293"/>
      <c r="D45" s="293"/>
      <c r="E45" s="293"/>
      <c r="F45" s="293"/>
      <c r="G45" s="293"/>
      <c r="H45" s="293"/>
      <c r="I45" s="293"/>
      <c r="J45" s="293"/>
      <c r="K45" s="293"/>
      <c r="L45" s="293"/>
      <c r="M45" s="293"/>
      <c r="N45" s="85"/>
    </row>
    <row r="46" spans="1:15" ht="11.25" x14ac:dyDescent="0.15">
      <c r="A46" s="297" t="s">
        <v>81</v>
      </c>
      <c r="B46" s="297"/>
      <c r="C46" s="297"/>
      <c r="D46" s="297"/>
      <c r="E46" s="297"/>
      <c r="F46" s="297"/>
      <c r="G46" s="297"/>
      <c r="H46" s="297"/>
      <c r="I46" s="297"/>
      <c r="J46" s="297"/>
      <c r="K46" s="297"/>
      <c r="L46" s="297"/>
      <c r="M46" s="297"/>
      <c r="N46" s="297"/>
      <c r="O46" s="297"/>
    </row>
    <row r="47" spans="1:15" ht="12.75" customHeight="1" x14ac:dyDescent="0.2">
      <c r="A47" s="293" t="s">
        <v>82</v>
      </c>
      <c r="B47" s="293"/>
      <c r="C47" s="293"/>
      <c r="D47" s="293"/>
      <c r="E47" s="293"/>
      <c r="F47" s="293"/>
      <c r="G47" s="293"/>
      <c r="H47" s="293"/>
      <c r="I47" s="293"/>
      <c r="J47" s="293"/>
      <c r="K47" s="293"/>
      <c r="L47" s="293"/>
      <c r="M47" s="293"/>
      <c r="N47" s="85"/>
    </row>
    <row r="48" spans="1:15" ht="23.25" customHeight="1" x14ac:dyDescent="0.2">
      <c r="A48" s="298" t="s">
        <v>83</v>
      </c>
      <c r="B48" s="298"/>
      <c r="C48" s="298"/>
      <c r="D48" s="298"/>
      <c r="E48" s="298"/>
      <c r="F48" s="298"/>
      <c r="G48" s="298"/>
      <c r="H48" s="298"/>
      <c r="I48" s="298"/>
      <c r="J48" s="298"/>
      <c r="K48" s="298"/>
      <c r="L48" s="298"/>
      <c r="M48" s="298"/>
      <c r="N48" s="298"/>
      <c r="O48" s="298"/>
    </row>
    <row r="49" spans="1:15" ht="12.75" customHeight="1" x14ac:dyDescent="0.2">
      <c r="A49" s="298" t="s">
        <v>146</v>
      </c>
      <c r="B49" s="298"/>
      <c r="C49" s="298"/>
      <c r="D49" s="298"/>
      <c r="E49" s="298"/>
      <c r="F49" s="298"/>
      <c r="G49" s="298"/>
      <c r="H49" s="298"/>
      <c r="I49" s="298"/>
      <c r="J49" s="298"/>
      <c r="K49" s="298"/>
      <c r="L49" s="298"/>
      <c r="M49" s="298"/>
      <c r="N49" s="298"/>
      <c r="O49" s="298"/>
    </row>
    <row r="50" spans="1:15" ht="12.75" customHeight="1" x14ac:dyDescent="0.2">
      <c r="A50" s="293" t="s">
        <v>84</v>
      </c>
      <c r="B50" s="293"/>
      <c r="C50" s="293"/>
      <c r="D50" s="293"/>
      <c r="E50" s="293"/>
      <c r="F50" s="293"/>
      <c r="G50" s="293"/>
      <c r="H50" s="293"/>
      <c r="I50" s="293"/>
      <c r="J50" s="293"/>
      <c r="K50" s="293"/>
      <c r="L50" s="293"/>
      <c r="M50" s="293"/>
      <c r="N50" s="85"/>
    </row>
    <row r="51" spans="1:15" ht="12.75" customHeight="1" x14ac:dyDescent="0.2">
      <c r="A51" s="294"/>
      <c r="B51" s="294"/>
      <c r="C51" s="294"/>
      <c r="D51" s="294"/>
      <c r="E51" s="294"/>
      <c r="F51" s="294"/>
      <c r="G51" s="294"/>
      <c r="H51" s="294"/>
      <c r="I51" s="294"/>
      <c r="J51" s="294"/>
      <c r="K51" s="294"/>
      <c r="L51" s="294"/>
      <c r="M51" s="294"/>
      <c r="N51" s="86"/>
    </row>
    <row r="52" spans="1:15" ht="12.75" customHeight="1" x14ac:dyDescent="0.15"/>
  </sheetData>
  <mergeCells count="10">
    <mergeCell ref="A50:M50"/>
    <mergeCell ref="A51:M51"/>
    <mergeCell ref="A1:M1"/>
    <mergeCell ref="A43:M43"/>
    <mergeCell ref="A44:M44"/>
    <mergeCell ref="A45:M45"/>
    <mergeCell ref="A47:M47"/>
    <mergeCell ref="A46:O46"/>
    <mergeCell ref="A48:O48"/>
    <mergeCell ref="A49:O49"/>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workbookViewId="0">
      <pane xSplit="1" ySplit="3" topLeftCell="B4" activePane="bottomRight" state="frozen"/>
      <selection activeCell="B1" sqref="A1:XFD1048576"/>
      <selection pane="topRight" activeCell="B1" sqref="A1:XFD1048576"/>
      <selection pane="bottomLeft" activeCell="B1" sqref="A1:XFD1048576"/>
      <selection pane="bottomRight" sqref="A1:AA1"/>
    </sheetView>
  </sheetViews>
  <sheetFormatPr baseColWidth="10" defaultRowHeight="15" x14ac:dyDescent="0.25"/>
  <cols>
    <col min="1" max="1" width="37.28515625" style="7" customWidth="1"/>
    <col min="2" max="27" width="7.7109375" style="7" customWidth="1"/>
    <col min="28" max="258" width="11.42578125" style="7"/>
    <col min="259" max="259" width="25.7109375" style="7" customWidth="1"/>
    <col min="260" max="263" width="0" style="7" hidden="1" customWidth="1"/>
    <col min="264" max="264" width="5.7109375" style="7" bestFit="1" customWidth="1"/>
    <col min="265" max="270" width="6.28515625" style="7" bestFit="1" customWidth="1"/>
    <col min="271" max="271" width="7.140625" style="7" bestFit="1" customWidth="1"/>
    <col min="272" max="273" width="6.28515625" style="7" bestFit="1" customWidth="1"/>
    <col min="274" max="276" width="5.7109375" style="7" bestFit="1" customWidth="1"/>
    <col min="277" max="277" width="9.7109375" style="7" bestFit="1" customWidth="1"/>
    <col min="278" max="278" width="5.5703125" style="7" bestFit="1" customWidth="1"/>
    <col min="279" max="279" width="6.140625" style="7" bestFit="1" customWidth="1"/>
    <col min="280" max="281" width="11.42578125" style="7"/>
    <col min="282" max="282" width="21.85546875" style="7" customWidth="1"/>
    <col min="283" max="514" width="11.42578125" style="7"/>
    <col min="515" max="515" width="25.7109375" style="7" customWidth="1"/>
    <col min="516" max="519" width="0" style="7" hidden="1" customWidth="1"/>
    <col min="520" max="520" width="5.7109375" style="7" bestFit="1" customWidth="1"/>
    <col min="521" max="526" width="6.28515625" style="7" bestFit="1" customWidth="1"/>
    <col min="527" max="527" width="7.140625" style="7" bestFit="1" customWidth="1"/>
    <col min="528" max="529" width="6.28515625" style="7" bestFit="1" customWidth="1"/>
    <col min="530" max="532" width="5.7109375" style="7" bestFit="1" customWidth="1"/>
    <col min="533" max="533" width="9.7109375" style="7" bestFit="1" customWidth="1"/>
    <col min="534" max="534" width="5.5703125" style="7" bestFit="1" customWidth="1"/>
    <col min="535" max="535" width="6.140625" style="7" bestFit="1" customWidth="1"/>
    <col min="536" max="537" width="11.42578125" style="7"/>
    <col min="538" max="538" width="21.85546875" style="7" customWidth="1"/>
    <col min="539" max="770" width="11.42578125" style="7"/>
    <col min="771" max="771" width="25.7109375" style="7" customWidth="1"/>
    <col min="772" max="775" width="0" style="7" hidden="1" customWidth="1"/>
    <col min="776" max="776" width="5.7109375" style="7" bestFit="1" customWidth="1"/>
    <col min="777" max="782" width="6.28515625" style="7" bestFit="1" customWidth="1"/>
    <col min="783" max="783" width="7.140625" style="7" bestFit="1" customWidth="1"/>
    <col min="784" max="785" width="6.28515625" style="7" bestFit="1" customWidth="1"/>
    <col min="786" max="788" width="5.7109375" style="7" bestFit="1" customWidth="1"/>
    <col min="789" max="789" width="9.7109375" style="7" bestFit="1" customWidth="1"/>
    <col min="790" max="790" width="5.5703125" style="7" bestFit="1" customWidth="1"/>
    <col min="791" max="791" width="6.140625" style="7" bestFit="1" customWidth="1"/>
    <col min="792" max="793" width="11.42578125" style="7"/>
    <col min="794" max="794" width="21.85546875" style="7" customWidth="1"/>
    <col min="795" max="1026" width="11.42578125" style="7"/>
    <col min="1027" max="1027" width="25.7109375" style="7" customWidth="1"/>
    <col min="1028" max="1031" width="0" style="7" hidden="1" customWidth="1"/>
    <col min="1032" max="1032" width="5.7109375" style="7" bestFit="1" customWidth="1"/>
    <col min="1033" max="1038" width="6.28515625" style="7" bestFit="1" customWidth="1"/>
    <col min="1039" max="1039" width="7.140625" style="7" bestFit="1" customWidth="1"/>
    <col min="1040" max="1041" width="6.28515625" style="7" bestFit="1" customWidth="1"/>
    <col min="1042" max="1044" width="5.7109375" style="7" bestFit="1" customWidth="1"/>
    <col min="1045" max="1045" width="9.7109375" style="7" bestFit="1" customWidth="1"/>
    <col min="1046" max="1046" width="5.5703125" style="7" bestFit="1" customWidth="1"/>
    <col min="1047" max="1047" width="6.140625" style="7" bestFit="1" customWidth="1"/>
    <col min="1048" max="1049" width="11.42578125" style="7"/>
    <col min="1050" max="1050" width="21.85546875" style="7" customWidth="1"/>
    <col min="1051" max="1282" width="11.42578125" style="7"/>
    <col min="1283" max="1283" width="25.7109375" style="7" customWidth="1"/>
    <col min="1284" max="1287" width="0" style="7" hidden="1" customWidth="1"/>
    <col min="1288" max="1288" width="5.7109375" style="7" bestFit="1" customWidth="1"/>
    <col min="1289" max="1294" width="6.28515625" style="7" bestFit="1" customWidth="1"/>
    <col min="1295" max="1295" width="7.140625" style="7" bestFit="1" customWidth="1"/>
    <col min="1296" max="1297" width="6.28515625" style="7" bestFit="1" customWidth="1"/>
    <col min="1298" max="1300" width="5.7109375" style="7" bestFit="1" customWidth="1"/>
    <col min="1301" max="1301" width="9.7109375" style="7" bestFit="1" customWidth="1"/>
    <col min="1302" max="1302" width="5.5703125" style="7" bestFit="1" customWidth="1"/>
    <col min="1303" max="1303" width="6.140625" style="7" bestFit="1" customWidth="1"/>
    <col min="1304" max="1305" width="11.42578125" style="7"/>
    <col min="1306" max="1306" width="21.85546875" style="7" customWidth="1"/>
    <col min="1307" max="1538" width="11.42578125" style="7"/>
    <col min="1539" max="1539" width="25.7109375" style="7" customWidth="1"/>
    <col min="1540" max="1543" width="0" style="7" hidden="1" customWidth="1"/>
    <col min="1544" max="1544" width="5.7109375" style="7" bestFit="1" customWidth="1"/>
    <col min="1545" max="1550" width="6.28515625" style="7" bestFit="1" customWidth="1"/>
    <col min="1551" max="1551" width="7.140625" style="7" bestFit="1" customWidth="1"/>
    <col min="1552" max="1553" width="6.28515625" style="7" bestFit="1" customWidth="1"/>
    <col min="1554" max="1556" width="5.7109375" style="7" bestFit="1" customWidth="1"/>
    <col min="1557" max="1557" width="9.7109375" style="7" bestFit="1" customWidth="1"/>
    <col min="1558" max="1558" width="5.5703125" style="7" bestFit="1" customWidth="1"/>
    <col min="1559" max="1559" width="6.140625" style="7" bestFit="1" customWidth="1"/>
    <col min="1560" max="1561" width="11.42578125" style="7"/>
    <col min="1562" max="1562" width="21.85546875" style="7" customWidth="1"/>
    <col min="1563" max="1794" width="11.42578125" style="7"/>
    <col min="1795" max="1795" width="25.7109375" style="7" customWidth="1"/>
    <col min="1796" max="1799" width="0" style="7" hidden="1" customWidth="1"/>
    <col min="1800" max="1800" width="5.7109375" style="7" bestFit="1" customWidth="1"/>
    <col min="1801" max="1806" width="6.28515625" style="7" bestFit="1" customWidth="1"/>
    <col min="1807" max="1807" width="7.140625" style="7" bestFit="1" customWidth="1"/>
    <col min="1808" max="1809" width="6.28515625" style="7" bestFit="1" customWidth="1"/>
    <col min="1810" max="1812" width="5.7109375" style="7" bestFit="1" customWidth="1"/>
    <col min="1813" max="1813" width="9.7109375" style="7" bestFit="1" customWidth="1"/>
    <col min="1814" max="1814" width="5.5703125" style="7" bestFit="1" customWidth="1"/>
    <col min="1815" max="1815" width="6.140625" style="7" bestFit="1" customWidth="1"/>
    <col min="1816" max="1817" width="11.42578125" style="7"/>
    <col min="1818" max="1818" width="21.85546875" style="7" customWidth="1"/>
    <col min="1819" max="2050" width="11.42578125" style="7"/>
    <col min="2051" max="2051" width="25.7109375" style="7" customWidth="1"/>
    <col min="2052" max="2055" width="0" style="7" hidden="1" customWidth="1"/>
    <col min="2056" max="2056" width="5.7109375" style="7" bestFit="1" customWidth="1"/>
    <col min="2057" max="2062" width="6.28515625" style="7" bestFit="1" customWidth="1"/>
    <col min="2063" max="2063" width="7.140625" style="7" bestFit="1" customWidth="1"/>
    <col min="2064" max="2065" width="6.28515625" style="7" bestFit="1" customWidth="1"/>
    <col min="2066" max="2068" width="5.7109375" style="7" bestFit="1" customWidth="1"/>
    <col min="2069" max="2069" width="9.7109375" style="7" bestFit="1" customWidth="1"/>
    <col min="2070" max="2070" width="5.5703125" style="7" bestFit="1" customWidth="1"/>
    <col min="2071" max="2071" width="6.140625" style="7" bestFit="1" customWidth="1"/>
    <col min="2072" max="2073" width="11.42578125" style="7"/>
    <col min="2074" max="2074" width="21.85546875" style="7" customWidth="1"/>
    <col min="2075" max="2306" width="11.42578125" style="7"/>
    <col min="2307" max="2307" width="25.7109375" style="7" customWidth="1"/>
    <col min="2308" max="2311" width="0" style="7" hidden="1" customWidth="1"/>
    <col min="2312" max="2312" width="5.7109375" style="7" bestFit="1" customWidth="1"/>
    <col min="2313" max="2318" width="6.28515625" style="7" bestFit="1" customWidth="1"/>
    <col min="2319" max="2319" width="7.140625" style="7" bestFit="1" customWidth="1"/>
    <col min="2320" max="2321" width="6.28515625" style="7" bestFit="1" customWidth="1"/>
    <col min="2322" max="2324" width="5.7109375" style="7" bestFit="1" customWidth="1"/>
    <col min="2325" max="2325" width="9.7109375" style="7" bestFit="1" customWidth="1"/>
    <col min="2326" max="2326" width="5.5703125" style="7" bestFit="1" customWidth="1"/>
    <col min="2327" max="2327" width="6.140625" style="7" bestFit="1" customWidth="1"/>
    <col min="2328" max="2329" width="11.42578125" style="7"/>
    <col min="2330" max="2330" width="21.85546875" style="7" customWidth="1"/>
    <col min="2331" max="2562" width="11.42578125" style="7"/>
    <col min="2563" max="2563" width="25.7109375" style="7" customWidth="1"/>
    <col min="2564" max="2567" width="0" style="7" hidden="1" customWidth="1"/>
    <col min="2568" max="2568" width="5.7109375" style="7" bestFit="1" customWidth="1"/>
    <col min="2569" max="2574" width="6.28515625" style="7" bestFit="1" customWidth="1"/>
    <col min="2575" max="2575" width="7.140625" style="7" bestFit="1" customWidth="1"/>
    <col min="2576" max="2577" width="6.28515625" style="7" bestFit="1" customWidth="1"/>
    <col min="2578" max="2580" width="5.7109375" style="7" bestFit="1" customWidth="1"/>
    <col min="2581" max="2581" width="9.7109375" style="7" bestFit="1" customWidth="1"/>
    <col min="2582" max="2582" width="5.5703125" style="7" bestFit="1" customWidth="1"/>
    <col min="2583" max="2583" width="6.140625" style="7" bestFit="1" customWidth="1"/>
    <col min="2584" max="2585" width="11.42578125" style="7"/>
    <col min="2586" max="2586" width="21.85546875" style="7" customWidth="1"/>
    <col min="2587" max="2818" width="11.42578125" style="7"/>
    <col min="2819" max="2819" width="25.7109375" style="7" customWidth="1"/>
    <col min="2820" max="2823" width="0" style="7" hidden="1" customWidth="1"/>
    <col min="2824" max="2824" width="5.7109375" style="7" bestFit="1" customWidth="1"/>
    <col min="2825" max="2830" width="6.28515625" style="7" bestFit="1" customWidth="1"/>
    <col min="2831" max="2831" width="7.140625" style="7" bestFit="1" customWidth="1"/>
    <col min="2832" max="2833" width="6.28515625" style="7" bestFit="1" customWidth="1"/>
    <col min="2834" max="2836" width="5.7109375" style="7" bestFit="1" customWidth="1"/>
    <col min="2837" max="2837" width="9.7109375" style="7" bestFit="1" customWidth="1"/>
    <col min="2838" max="2838" width="5.5703125" style="7" bestFit="1" customWidth="1"/>
    <col min="2839" max="2839" width="6.140625" style="7" bestFit="1" customWidth="1"/>
    <col min="2840" max="2841" width="11.42578125" style="7"/>
    <col min="2842" max="2842" width="21.85546875" style="7" customWidth="1"/>
    <col min="2843" max="3074" width="11.42578125" style="7"/>
    <col min="3075" max="3075" width="25.7109375" style="7" customWidth="1"/>
    <col min="3076" max="3079" width="0" style="7" hidden="1" customWidth="1"/>
    <col min="3080" max="3080" width="5.7109375" style="7" bestFit="1" customWidth="1"/>
    <col min="3081" max="3086" width="6.28515625" style="7" bestFit="1" customWidth="1"/>
    <col min="3087" max="3087" width="7.140625" style="7" bestFit="1" customWidth="1"/>
    <col min="3088" max="3089" width="6.28515625" style="7" bestFit="1" customWidth="1"/>
    <col min="3090" max="3092" width="5.7109375" style="7" bestFit="1" customWidth="1"/>
    <col min="3093" max="3093" width="9.7109375" style="7" bestFit="1" customWidth="1"/>
    <col min="3094" max="3094" width="5.5703125" style="7" bestFit="1" customWidth="1"/>
    <col min="3095" max="3095" width="6.140625" style="7" bestFit="1" customWidth="1"/>
    <col min="3096" max="3097" width="11.42578125" style="7"/>
    <col min="3098" max="3098" width="21.85546875" style="7" customWidth="1"/>
    <col min="3099" max="3330" width="11.42578125" style="7"/>
    <col min="3331" max="3331" width="25.7109375" style="7" customWidth="1"/>
    <col min="3332" max="3335" width="0" style="7" hidden="1" customWidth="1"/>
    <col min="3336" max="3336" width="5.7109375" style="7" bestFit="1" customWidth="1"/>
    <col min="3337" max="3342" width="6.28515625" style="7" bestFit="1" customWidth="1"/>
    <col min="3343" max="3343" width="7.140625" style="7" bestFit="1" customWidth="1"/>
    <col min="3344" max="3345" width="6.28515625" style="7" bestFit="1" customWidth="1"/>
    <col min="3346" max="3348" width="5.7109375" style="7" bestFit="1" customWidth="1"/>
    <col min="3349" max="3349" width="9.7109375" style="7" bestFit="1" customWidth="1"/>
    <col min="3350" max="3350" width="5.5703125" style="7" bestFit="1" customWidth="1"/>
    <col min="3351" max="3351" width="6.140625" style="7" bestFit="1" customWidth="1"/>
    <col min="3352" max="3353" width="11.42578125" style="7"/>
    <col min="3354" max="3354" width="21.85546875" style="7" customWidth="1"/>
    <col min="3355" max="3586" width="11.42578125" style="7"/>
    <col min="3587" max="3587" width="25.7109375" style="7" customWidth="1"/>
    <col min="3588" max="3591" width="0" style="7" hidden="1" customWidth="1"/>
    <col min="3592" max="3592" width="5.7109375" style="7" bestFit="1" customWidth="1"/>
    <col min="3593" max="3598" width="6.28515625" style="7" bestFit="1" customWidth="1"/>
    <col min="3599" max="3599" width="7.140625" style="7" bestFit="1" customWidth="1"/>
    <col min="3600" max="3601" width="6.28515625" style="7" bestFit="1" customWidth="1"/>
    <col min="3602" max="3604" width="5.7109375" style="7" bestFit="1" customWidth="1"/>
    <col min="3605" max="3605" width="9.7109375" style="7" bestFit="1" customWidth="1"/>
    <col min="3606" max="3606" width="5.5703125" style="7" bestFit="1" customWidth="1"/>
    <col min="3607" max="3607" width="6.140625" style="7" bestFit="1" customWidth="1"/>
    <col min="3608" max="3609" width="11.42578125" style="7"/>
    <col min="3610" max="3610" width="21.85546875" style="7" customWidth="1"/>
    <col min="3611" max="3842" width="11.42578125" style="7"/>
    <col min="3843" max="3843" width="25.7109375" style="7" customWidth="1"/>
    <col min="3844" max="3847" width="0" style="7" hidden="1" customWidth="1"/>
    <col min="3848" max="3848" width="5.7109375" style="7" bestFit="1" customWidth="1"/>
    <col min="3849" max="3854" width="6.28515625" style="7" bestFit="1" customWidth="1"/>
    <col min="3855" max="3855" width="7.140625" style="7" bestFit="1" customWidth="1"/>
    <col min="3856" max="3857" width="6.28515625" style="7" bestFit="1" customWidth="1"/>
    <col min="3858" max="3860" width="5.7109375" style="7" bestFit="1" customWidth="1"/>
    <col min="3861" max="3861" width="9.7109375" style="7" bestFit="1" customWidth="1"/>
    <col min="3862" max="3862" width="5.5703125" style="7" bestFit="1" customWidth="1"/>
    <col min="3863" max="3863" width="6.140625" style="7" bestFit="1" customWidth="1"/>
    <col min="3864" max="3865" width="11.42578125" style="7"/>
    <col min="3866" max="3866" width="21.85546875" style="7" customWidth="1"/>
    <col min="3867" max="4098" width="11.42578125" style="7"/>
    <col min="4099" max="4099" width="25.7109375" style="7" customWidth="1"/>
    <col min="4100" max="4103" width="0" style="7" hidden="1" customWidth="1"/>
    <col min="4104" max="4104" width="5.7109375" style="7" bestFit="1" customWidth="1"/>
    <col min="4105" max="4110" width="6.28515625" style="7" bestFit="1" customWidth="1"/>
    <col min="4111" max="4111" width="7.140625" style="7" bestFit="1" customWidth="1"/>
    <col min="4112" max="4113" width="6.28515625" style="7" bestFit="1" customWidth="1"/>
    <col min="4114" max="4116" width="5.7109375" style="7" bestFit="1" customWidth="1"/>
    <col min="4117" max="4117" width="9.7109375" style="7" bestFit="1" customWidth="1"/>
    <col min="4118" max="4118" width="5.5703125" style="7" bestFit="1" customWidth="1"/>
    <col min="4119" max="4119" width="6.140625" style="7" bestFit="1" customWidth="1"/>
    <col min="4120" max="4121" width="11.42578125" style="7"/>
    <col min="4122" max="4122" width="21.85546875" style="7" customWidth="1"/>
    <col min="4123" max="4354" width="11.42578125" style="7"/>
    <col min="4355" max="4355" width="25.7109375" style="7" customWidth="1"/>
    <col min="4356" max="4359" width="0" style="7" hidden="1" customWidth="1"/>
    <col min="4360" max="4360" width="5.7109375" style="7" bestFit="1" customWidth="1"/>
    <col min="4361" max="4366" width="6.28515625" style="7" bestFit="1" customWidth="1"/>
    <col min="4367" max="4367" width="7.140625" style="7" bestFit="1" customWidth="1"/>
    <col min="4368" max="4369" width="6.28515625" style="7" bestFit="1" customWidth="1"/>
    <col min="4370" max="4372" width="5.7109375" style="7" bestFit="1" customWidth="1"/>
    <col min="4373" max="4373" width="9.7109375" style="7" bestFit="1" customWidth="1"/>
    <col min="4374" max="4374" width="5.5703125" style="7" bestFit="1" customWidth="1"/>
    <col min="4375" max="4375" width="6.140625" style="7" bestFit="1" customWidth="1"/>
    <col min="4376" max="4377" width="11.42578125" style="7"/>
    <col min="4378" max="4378" width="21.85546875" style="7" customWidth="1"/>
    <col min="4379" max="4610" width="11.42578125" style="7"/>
    <col min="4611" max="4611" width="25.7109375" style="7" customWidth="1"/>
    <col min="4612" max="4615" width="0" style="7" hidden="1" customWidth="1"/>
    <col min="4616" max="4616" width="5.7109375" style="7" bestFit="1" customWidth="1"/>
    <col min="4617" max="4622" width="6.28515625" style="7" bestFit="1" customWidth="1"/>
    <col min="4623" max="4623" width="7.140625" style="7" bestFit="1" customWidth="1"/>
    <col min="4624" max="4625" width="6.28515625" style="7" bestFit="1" customWidth="1"/>
    <col min="4626" max="4628" width="5.7109375" style="7" bestFit="1" customWidth="1"/>
    <col min="4629" max="4629" width="9.7109375" style="7" bestFit="1" customWidth="1"/>
    <col min="4630" max="4630" width="5.5703125" style="7" bestFit="1" customWidth="1"/>
    <col min="4631" max="4631" width="6.140625" style="7" bestFit="1" customWidth="1"/>
    <col min="4632" max="4633" width="11.42578125" style="7"/>
    <col min="4634" max="4634" width="21.85546875" style="7" customWidth="1"/>
    <col min="4635" max="4866" width="11.42578125" style="7"/>
    <col min="4867" max="4867" width="25.7109375" style="7" customWidth="1"/>
    <col min="4868" max="4871" width="0" style="7" hidden="1" customWidth="1"/>
    <col min="4872" max="4872" width="5.7109375" style="7" bestFit="1" customWidth="1"/>
    <col min="4873" max="4878" width="6.28515625" style="7" bestFit="1" customWidth="1"/>
    <col min="4879" max="4879" width="7.140625" style="7" bestFit="1" customWidth="1"/>
    <col min="4880" max="4881" width="6.28515625" style="7" bestFit="1" customWidth="1"/>
    <col min="4882" max="4884" width="5.7109375" style="7" bestFit="1" customWidth="1"/>
    <col min="4885" max="4885" width="9.7109375" style="7" bestFit="1" customWidth="1"/>
    <col min="4886" max="4886" width="5.5703125" style="7" bestFit="1" customWidth="1"/>
    <col min="4887" max="4887" width="6.140625" style="7" bestFit="1" customWidth="1"/>
    <col min="4888" max="4889" width="11.42578125" style="7"/>
    <col min="4890" max="4890" width="21.85546875" style="7" customWidth="1"/>
    <col min="4891" max="5122" width="11.42578125" style="7"/>
    <col min="5123" max="5123" width="25.7109375" style="7" customWidth="1"/>
    <col min="5124" max="5127" width="0" style="7" hidden="1" customWidth="1"/>
    <col min="5128" max="5128" width="5.7109375" style="7" bestFit="1" customWidth="1"/>
    <col min="5129" max="5134" width="6.28515625" style="7" bestFit="1" customWidth="1"/>
    <col min="5135" max="5135" width="7.140625" style="7" bestFit="1" customWidth="1"/>
    <col min="5136" max="5137" width="6.28515625" style="7" bestFit="1" customWidth="1"/>
    <col min="5138" max="5140" width="5.7109375" style="7" bestFit="1" customWidth="1"/>
    <col min="5141" max="5141" width="9.7109375" style="7" bestFit="1" customWidth="1"/>
    <col min="5142" max="5142" width="5.5703125" style="7" bestFit="1" customWidth="1"/>
    <col min="5143" max="5143" width="6.140625" style="7" bestFit="1" customWidth="1"/>
    <col min="5144" max="5145" width="11.42578125" style="7"/>
    <col min="5146" max="5146" width="21.85546875" style="7" customWidth="1"/>
    <col min="5147" max="5378" width="11.42578125" style="7"/>
    <col min="5379" max="5379" width="25.7109375" style="7" customWidth="1"/>
    <col min="5380" max="5383" width="0" style="7" hidden="1" customWidth="1"/>
    <col min="5384" max="5384" width="5.7109375" style="7" bestFit="1" customWidth="1"/>
    <col min="5385" max="5390" width="6.28515625" style="7" bestFit="1" customWidth="1"/>
    <col min="5391" max="5391" width="7.140625" style="7" bestFit="1" customWidth="1"/>
    <col min="5392" max="5393" width="6.28515625" style="7" bestFit="1" customWidth="1"/>
    <col min="5394" max="5396" width="5.7109375" style="7" bestFit="1" customWidth="1"/>
    <col min="5397" max="5397" width="9.7109375" style="7" bestFit="1" customWidth="1"/>
    <col min="5398" max="5398" width="5.5703125" style="7" bestFit="1" customWidth="1"/>
    <col min="5399" max="5399" width="6.140625" style="7" bestFit="1" customWidth="1"/>
    <col min="5400" max="5401" width="11.42578125" style="7"/>
    <col min="5402" max="5402" width="21.85546875" style="7" customWidth="1"/>
    <col min="5403" max="5634" width="11.42578125" style="7"/>
    <col min="5635" max="5635" width="25.7109375" style="7" customWidth="1"/>
    <col min="5636" max="5639" width="0" style="7" hidden="1" customWidth="1"/>
    <col min="5640" max="5640" width="5.7109375" style="7" bestFit="1" customWidth="1"/>
    <col min="5641" max="5646" width="6.28515625" style="7" bestFit="1" customWidth="1"/>
    <col min="5647" max="5647" width="7.140625" style="7" bestFit="1" customWidth="1"/>
    <col min="5648" max="5649" width="6.28515625" style="7" bestFit="1" customWidth="1"/>
    <col min="5650" max="5652" width="5.7109375" style="7" bestFit="1" customWidth="1"/>
    <col min="5653" max="5653" width="9.7109375" style="7" bestFit="1" customWidth="1"/>
    <col min="5654" max="5654" width="5.5703125" style="7" bestFit="1" customWidth="1"/>
    <col min="5655" max="5655" width="6.140625" style="7" bestFit="1" customWidth="1"/>
    <col min="5656" max="5657" width="11.42578125" style="7"/>
    <col min="5658" max="5658" width="21.85546875" style="7" customWidth="1"/>
    <col min="5659" max="5890" width="11.42578125" style="7"/>
    <col min="5891" max="5891" width="25.7109375" style="7" customWidth="1"/>
    <col min="5892" max="5895" width="0" style="7" hidden="1" customWidth="1"/>
    <col min="5896" max="5896" width="5.7109375" style="7" bestFit="1" customWidth="1"/>
    <col min="5897" max="5902" width="6.28515625" style="7" bestFit="1" customWidth="1"/>
    <col min="5903" max="5903" width="7.140625" style="7" bestFit="1" customWidth="1"/>
    <col min="5904" max="5905" width="6.28515625" style="7" bestFit="1" customWidth="1"/>
    <col min="5906" max="5908" width="5.7109375" style="7" bestFit="1" customWidth="1"/>
    <col min="5909" max="5909" width="9.7109375" style="7" bestFit="1" customWidth="1"/>
    <col min="5910" max="5910" width="5.5703125" style="7" bestFit="1" customWidth="1"/>
    <col min="5911" max="5911" width="6.140625" style="7" bestFit="1" customWidth="1"/>
    <col min="5912" max="5913" width="11.42578125" style="7"/>
    <col min="5914" max="5914" width="21.85546875" style="7" customWidth="1"/>
    <col min="5915" max="6146" width="11.42578125" style="7"/>
    <col min="6147" max="6147" width="25.7109375" style="7" customWidth="1"/>
    <col min="6148" max="6151" width="0" style="7" hidden="1" customWidth="1"/>
    <col min="6152" max="6152" width="5.7109375" style="7" bestFit="1" customWidth="1"/>
    <col min="6153" max="6158" width="6.28515625" style="7" bestFit="1" customWidth="1"/>
    <col min="6159" max="6159" width="7.140625" style="7" bestFit="1" customWidth="1"/>
    <col min="6160" max="6161" width="6.28515625" style="7" bestFit="1" customWidth="1"/>
    <col min="6162" max="6164" width="5.7109375" style="7" bestFit="1" customWidth="1"/>
    <col min="6165" max="6165" width="9.7109375" style="7" bestFit="1" customWidth="1"/>
    <col min="6166" max="6166" width="5.5703125" style="7" bestFit="1" customWidth="1"/>
    <col min="6167" max="6167" width="6.140625" style="7" bestFit="1" customWidth="1"/>
    <col min="6168" max="6169" width="11.42578125" style="7"/>
    <col min="6170" max="6170" width="21.85546875" style="7" customWidth="1"/>
    <col min="6171" max="6402" width="11.42578125" style="7"/>
    <col min="6403" max="6403" width="25.7109375" style="7" customWidth="1"/>
    <col min="6404" max="6407" width="0" style="7" hidden="1" customWidth="1"/>
    <col min="6408" max="6408" width="5.7109375" style="7" bestFit="1" customWidth="1"/>
    <col min="6409" max="6414" width="6.28515625" style="7" bestFit="1" customWidth="1"/>
    <col min="6415" max="6415" width="7.140625" style="7" bestFit="1" customWidth="1"/>
    <col min="6416" max="6417" width="6.28515625" style="7" bestFit="1" customWidth="1"/>
    <col min="6418" max="6420" width="5.7109375" style="7" bestFit="1" customWidth="1"/>
    <col min="6421" max="6421" width="9.7109375" style="7" bestFit="1" customWidth="1"/>
    <col min="6422" max="6422" width="5.5703125" style="7" bestFit="1" customWidth="1"/>
    <col min="6423" max="6423" width="6.140625" style="7" bestFit="1" customWidth="1"/>
    <col min="6424" max="6425" width="11.42578125" style="7"/>
    <col min="6426" max="6426" width="21.85546875" style="7" customWidth="1"/>
    <col min="6427" max="6658" width="11.42578125" style="7"/>
    <col min="6659" max="6659" width="25.7109375" style="7" customWidth="1"/>
    <col min="6660" max="6663" width="0" style="7" hidden="1" customWidth="1"/>
    <col min="6664" max="6664" width="5.7109375" style="7" bestFit="1" customWidth="1"/>
    <col min="6665" max="6670" width="6.28515625" style="7" bestFit="1" customWidth="1"/>
    <col min="6671" max="6671" width="7.140625" style="7" bestFit="1" customWidth="1"/>
    <col min="6672" max="6673" width="6.28515625" style="7" bestFit="1" customWidth="1"/>
    <col min="6674" max="6676" width="5.7109375" style="7" bestFit="1" customWidth="1"/>
    <col min="6677" max="6677" width="9.7109375" style="7" bestFit="1" customWidth="1"/>
    <col min="6678" max="6678" width="5.5703125" style="7" bestFit="1" customWidth="1"/>
    <col min="6679" max="6679" width="6.140625" style="7" bestFit="1" customWidth="1"/>
    <col min="6680" max="6681" width="11.42578125" style="7"/>
    <col min="6682" max="6682" width="21.85546875" style="7" customWidth="1"/>
    <col min="6683" max="6914" width="11.42578125" style="7"/>
    <col min="6915" max="6915" width="25.7109375" style="7" customWidth="1"/>
    <col min="6916" max="6919" width="0" style="7" hidden="1" customWidth="1"/>
    <col min="6920" max="6920" width="5.7109375" style="7" bestFit="1" customWidth="1"/>
    <col min="6921" max="6926" width="6.28515625" style="7" bestFit="1" customWidth="1"/>
    <col min="6927" max="6927" width="7.140625" style="7" bestFit="1" customWidth="1"/>
    <col min="6928" max="6929" width="6.28515625" style="7" bestFit="1" customWidth="1"/>
    <col min="6930" max="6932" width="5.7109375" style="7" bestFit="1" customWidth="1"/>
    <col min="6933" max="6933" width="9.7109375" style="7" bestFit="1" customWidth="1"/>
    <col min="6934" max="6934" width="5.5703125" style="7" bestFit="1" customWidth="1"/>
    <col min="6935" max="6935" width="6.140625" style="7" bestFit="1" customWidth="1"/>
    <col min="6936" max="6937" width="11.42578125" style="7"/>
    <col min="6938" max="6938" width="21.85546875" style="7" customWidth="1"/>
    <col min="6939" max="7170" width="11.42578125" style="7"/>
    <col min="7171" max="7171" width="25.7109375" style="7" customWidth="1"/>
    <col min="7172" max="7175" width="0" style="7" hidden="1" customWidth="1"/>
    <col min="7176" max="7176" width="5.7109375" style="7" bestFit="1" customWidth="1"/>
    <col min="7177" max="7182" width="6.28515625" style="7" bestFit="1" customWidth="1"/>
    <col min="7183" max="7183" width="7.140625" style="7" bestFit="1" customWidth="1"/>
    <col min="7184" max="7185" width="6.28515625" style="7" bestFit="1" customWidth="1"/>
    <col min="7186" max="7188" width="5.7109375" style="7" bestFit="1" customWidth="1"/>
    <col min="7189" max="7189" width="9.7109375" style="7" bestFit="1" customWidth="1"/>
    <col min="7190" max="7190" width="5.5703125" style="7" bestFit="1" customWidth="1"/>
    <col min="7191" max="7191" width="6.140625" style="7" bestFit="1" customWidth="1"/>
    <col min="7192" max="7193" width="11.42578125" style="7"/>
    <col min="7194" max="7194" width="21.85546875" style="7" customWidth="1"/>
    <col min="7195" max="7426" width="11.42578125" style="7"/>
    <col min="7427" max="7427" width="25.7109375" style="7" customWidth="1"/>
    <col min="7428" max="7431" width="0" style="7" hidden="1" customWidth="1"/>
    <col min="7432" max="7432" width="5.7109375" style="7" bestFit="1" customWidth="1"/>
    <col min="7433" max="7438" width="6.28515625" style="7" bestFit="1" customWidth="1"/>
    <col min="7439" max="7439" width="7.140625" style="7" bestFit="1" customWidth="1"/>
    <col min="7440" max="7441" width="6.28515625" style="7" bestFit="1" customWidth="1"/>
    <col min="7442" max="7444" width="5.7109375" style="7" bestFit="1" customWidth="1"/>
    <col min="7445" max="7445" width="9.7109375" style="7" bestFit="1" customWidth="1"/>
    <col min="7446" max="7446" width="5.5703125" style="7" bestFit="1" customWidth="1"/>
    <col min="7447" max="7447" width="6.140625" style="7" bestFit="1" customWidth="1"/>
    <col min="7448" max="7449" width="11.42578125" style="7"/>
    <col min="7450" max="7450" width="21.85546875" style="7" customWidth="1"/>
    <col min="7451" max="7682" width="11.42578125" style="7"/>
    <col min="7683" max="7683" width="25.7109375" style="7" customWidth="1"/>
    <col min="7684" max="7687" width="0" style="7" hidden="1" customWidth="1"/>
    <col min="7688" max="7688" width="5.7109375" style="7" bestFit="1" customWidth="1"/>
    <col min="7689" max="7694" width="6.28515625" style="7" bestFit="1" customWidth="1"/>
    <col min="7695" max="7695" width="7.140625" style="7" bestFit="1" customWidth="1"/>
    <col min="7696" max="7697" width="6.28515625" style="7" bestFit="1" customWidth="1"/>
    <col min="7698" max="7700" width="5.7109375" style="7" bestFit="1" customWidth="1"/>
    <col min="7701" max="7701" width="9.7109375" style="7" bestFit="1" customWidth="1"/>
    <col min="7702" max="7702" width="5.5703125" style="7" bestFit="1" customWidth="1"/>
    <col min="7703" max="7703" width="6.140625" style="7" bestFit="1" customWidth="1"/>
    <col min="7704" max="7705" width="11.42578125" style="7"/>
    <col min="7706" max="7706" width="21.85546875" style="7" customWidth="1"/>
    <col min="7707" max="7938" width="11.42578125" style="7"/>
    <col min="7939" max="7939" width="25.7109375" style="7" customWidth="1"/>
    <col min="7940" max="7943" width="0" style="7" hidden="1" customWidth="1"/>
    <col min="7944" max="7944" width="5.7109375" style="7" bestFit="1" customWidth="1"/>
    <col min="7945" max="7950" width="6.28515625" style="7" bestFit="1" customWidth="1"/>
    <col min="7951" max="7951" width="7.140625" style="7" bestFit="1" customWidth="1"/>
    <col min="7952" max="7953" width="6.28515625" style="7" bestFit="1" customWidth="1"/>
    <col min="7954" max="7956" width="5.7109375" style="7" bestFit="1" customWidth="1"/>
    <col min="7957" max="7957" width="9.7109375" style="7" bestFit="1" customWidth="1"/>
    <col min="7958" max="7958" width="5.5703125" style="7" bestFit="1" customWidth="1"/>
    <col min="7959" max="7959" width="6.140625" style="7" bestFit="1" customWidth="1"/>
    <col min="7960" max="7961" width="11.42578125" style="7"/>
    <col min="7962" max="7962" width="21.85546875" style="7" customWidth="1"/>
    <col min="7963" max="8194" width="11.42578125" style="7"/>
    <col min="8195" max="8195" width="25.7109375" style="7" customWidth="1"/>
    <col min="8196" max="8199" width="0" style="7" hidden="1" customWidth="1"/>
    <col min="8200" max="8200" width="5.7109375" style="7" bestFit="1" customWidth="1"/>
    <col min="8201" max="8206" width="6.28515625" style="7" bestFit="1" customWidth="1"/>
    <col min="8207" max="8207" width="7.140625" style="7" bestFit="1" customWidth="1"/>
    <col min="8208" max="8209" width="6.28515625" style="7" bestFit="1" customWidth="1"/>
    <col min="8210" max="8212" width="5.7109375" style="7" bestFit="1" customWidth="1"/>
    <col min="8213" max="8213" width="9.7109375" style="7" bestFit="1" customWidth="1"/>
    <col min="8214" max="8214" width="5.5703125" style="7" bestFit="1" customWidth="1"/>
    <col min="8215" max="8215" width="6.140625" style="7" bestFit="1" customWidth="1"/>
    <col min="8216" max="8217" width="11.42578125" style="7"/>
    <col min="8218" max="8218" width="21.85546875" style="7" customWidth="1"/>
    <col min="8219" max="8450" width="11.42578125" style="7"/>
    <col min="8451" max="8451" width="25.7109375" style="7" customWidth="1"/>
    <col min="8452" max="8455" width="0" style="7" hidden="1" customWidth="1"/>
    <col min="8456" max="8456" width="5.7109375" style="7" bestFit="1" customWidth="1"/>
    <col min="8457" max="8462" width="6.28515625" style="7" bestFit="1" customWidth="1"/>
    <col min="8463" max="8463" width="7.140625" style="7" bestFit="1" customWidth="1"/>
    <col min="8464" max="8465" width="6.28515625" style="7" bestFit="1" customWidth="1"/>
    <col min="8466" max="8468" width="5.7109375" style="7" bestFit="1" customWidth="1"/>
    <col min="8469" max="8469" width="9.7109375" style="7" bestFit="1" customWidth="1"/>
    <col min="8470" max="8470" width="5.5703125" style="7" bestFit="1" customWidth="1"/>
    <col min="8471" max="8471" width="6.140625" style="7" bestFit="1" customWidth="1"/>
    <col min="8472" max="8473" width="11.42578125" style="7"/>
    <col min="8474" max="8474" width="21.85546875" style="7" customWidth="1"/>
    <col min="8475" max="8706" width="11.42578125" style="7"/>
    <col min="8707" max="8707" width="25.7109375" style="7" customWidth="1"/>
    <col min="8708" max="8711" width="0" style="7" hidden="1" customWidth="1"/>
    <col min="8712" max="8712" width="5.7109375" style="7" bestFit="1" customWidth="1"/>
    <col min="8713" max="8718" width="6.28515625" style="7" bestFit="1" customWidth="1"/>
    <col min="8719" max="8719" width="7.140625" style="7" bestFit="1" customWidth="1"/>
    <col min="8720" max="8721" width="6.28515625" style="7" bestFit="1" customWidth="1"/>
    <col min="8722" max="8724" width="5.7109375" style="7" bestFit="1" customWidth="1"/>
    <col min="8725" max="8725" width="9.7109375" style="7" bestFit="1" customWidth="1"/>
    <col min="8726" max="8726" width="5.5703125" style="7" bestFit="1" customWidth="1"/>
    <col min="8727" max="8727" width="6.140625" style="7" bestFit="1" customWidth="1"/>
    <col min="8728" max="8729" width="11.42578125" style="7"/>
    <col min="8730" max="8730" width="21.85546875" style="7" customWidth="1"/>
    <col min="8731" max="8962" width="11.42578125" style="7"/>
    <col min="8963" max="8963" width="25.7109375" style="7" customWidth="1"/>
    <col min="8964" max="8967" width="0" style="7" hidden="1" customWidth="1"/>
    <col min="8968" max="8968" width="5.7109375" style="7" bestFit="1" customWidth="1"/>
    <col min="8969" max="8974" width="6.28515625" style="7" bestFit="1" customWidth="1"/>
    <col min="8975" max="8975" width="7.140625" style="7" bestFit="1" customWidth="1"/>
    <col min="8976" max="8977" width="6.28515625" style="7" bestFit="1" customWidth="1"/>
    <col min="8978" max="8980" width="5.7109375" style="7" bestFit="1" customWidth="1"/>
    <col min="8981" max="8981" width="9.7109375" style="7" bestFit="1" customWidth="1"/>
    <col min="8982" max="8982" width="5.5703125" style="7" bestFit="1" customWidth="1"/>
    <col min="8983" max="8983" width="6.140625" style="7" bestFit="1" customWidth="1"/>
    <col min="8984" max="8985" width="11.42578125" style="7"/>
    <col min="8986" max="8986" width="21.85546875" style="7" customWidth="1"/>
    <col min="8987" max="9218" width="11.42578125" style="7"/>
    <col min="9219" max="9219" width="25.7109375" style="7" customWidth="1"/>
    <col min="9220" max="9223" width="0" style="7" hidden="1" customWidth="1"/>
    <col min="9224" max="9224" width="5.7109375" style="7" bestFit="1" customWidth="1"/>
    <col min="9225" max="9230" width="6.28515625" style="7" bestFit="1" customWidth="1"/>
    <col min="9231" max="9231" width="7.140625" style="7" bestFit="1" customWidth="1"/>
    <col min="9232" max="9233" width="6.28515625" style="7" bestFit="1" customWidth="1"/>
    <col min="9234" max="9236" width="5.7109375" style="7" bestFit="1" customWidth="1"/>
    <col min="9237" max="9237" width="9.7109375" style="7" bestFit="1" customWidth="1"/>
    <col min="9238" max="9238" width="5.5703125" style="7" bestFit="1" customWidth="1"/>
    <col min="9239" max="9239" width="6.140625" style="7" bestFit="1" customWidth="1"/>
    <col min="9240" max="9241" width="11.42578125" style="7"/>
    <col min="9242" max="9242" width="21.85546875" style="7" customWidth="1"/>
    <col min="9243" max="9474" width="11.42578125" style="7"/>
    <col min="9475" max="9475" width="25.7109375" style="7" customWidth="1"/>
    <col min="9476" max="9479" width="0" style="7" hidden="1" customWidth="1"/>
    <col min="9480" max="9480" width="5.7109375" style="7" bestFit="1" customWidth="1"/>
    <col min="9481" max="9486" width="6.28515625" style="7" bestFit="1" customWidth="1"/>
    <col min="9487" max="9487" width="7.140625" style="7" bestFit="1" customWidth="1"/>
    <col min="9488" max="9489" width="6.28515625" style="7" bestFit="1" customWidth="1"/>
    <col min="9490" max="9492" width="5.7109375" style="7" bestFit="1" customWidth="1"/>
    <col min="9493" max="9493" width="9.7109375" style="7" bestFit="1" customWidth="1"/>
    <col min="9494" max="9494" width="5.5703125" style="7" bestFit="1" customWidth="1"/>
    <col min="9495" max="9495" width="6.140625" style="7" bestFit="1" customWidth="1"/>
    <col min="9496" max="9497" width="11.42578125" style="7"/>
    <col min="9498" max="9498" width="21.85546875" style="7" customWidth="1"/>
    <col min="9499" max="9730" width="11.42578125" style="7"/>
    <col min="9731" max="9731" width="25.7109375" style="7" customWidth="1"/>
    <col min="9732" max="9735" width="0" style="7" hidden="1" customWidth="1"/>
    <col min="9736" max="9736" width="5.7109375" style="7" bestFit="1" customWidth="1"/>
    <col min="9737" max="9742" width="6.28515625" style="7" bestFit="1" customWidth="1"/>
    <col min="9743" max="9743" width="7.140625" style="7" bestFit="1" customWidth="1"/>
    <col min="9744" max="9745" width="6.28515625" style="7" bestFit="1" customWidth="1"/>
    <col min="9746" max="9748" width="5.7109375" style="7" bestFit="1" customWidth="1"/>
    <col min="9749" max="9749" width="9.7109375" style="7" bestFit="1" customWidth="1"/>
    <col min="9750" max="9750" width="5.5703125" style="7" bestFit="1" customWidth="1"/>
    <col min="9751" max="9751" width="6.140625" style="7" bestFit="1" customWidth="1"/>
    <col min="9752" max="9753" width="11.42578125" style="7"/>
    <col min="9754" max="9754" width="21.85546875" style="7" customWidth="1"/>
    <col min="9755" max="9986" width="11.42578125" style="7"/>
    <col min="9987" max="9987" width="25.7109375" style="7" customWidth="1"/>
    <col min="9988" max="9991" width="0" style="7" hidden="1" customWidth="1"/>
    <col min="9992" max="9992" width="5.7109375" style="7" bestFit="1" customWidth="1"/>
    <col min="9993" max="9998" width="6.28515625" style="7" bestFit="1" customWidth="1"/>
    <col min="9999" max="9999" width="7.140625" style="7" bestFit="1" customWidth="1"/>
    <col min="10000" max="10001" width="6.28515625" style="7" bestFit="1" customWidth="1"/>
    <col min="10002" max="10004" width="5.7109375" style="7" bestFit="1" customWidth="1"/>
    <col min="10005" max="10005" width="9.7109375" style="7" bestFit="1" customWidth="1"/>
    <col min="10006" max="10006" width="5.5703125" style="7" bestFit="1" customWidth="1"/>
    <col min="10007" max="10007" width="6.140625" style="7" bestFit="1" customWidth="1"/>
    <col min="10008" max="10009" width="11.42578125" style="7"/>
    <col min="10010" max="10010" width="21.85546875" style="7" customWidth="1"/>
    <col min="10011" max="10242" width="11.42578125" style="7"/>
    <col min="10243" max="10243" width="25.7109375" style="7" customWidth="1"/>
    <col min="10244" max="10247" width="0" style="7" hidden="1" customWidth="1"/>
    <col min="10248" max="10248" width="5.7109375" style="7" bestFit="1" customWidth="1"/>
    <col min="10249" max="10254" width="6.28515625" style="7" bestFit="1" customWidth="1"/>
    <col min="10255" max="10255" width="7.140625" style="7" bestFit="1" customWidth="1"/>
    <col min="10256" max="10257" width="6.28515625" style="7" bestFit="1" customWidth="1"/>
    <col min="10258" max="10260" width="5.7109375" style="7" bestFit="1" customWidth="1"/>
    <col min="10261" max="10261" width="9.7109375" style="7" bestFit="1" customWidth="1"/>
    <col min="10262" max="10262" width="5.5703125" style="7" bestFit="1" customWidth="1"/>
    <col min="10263" max="10263" width="6.140625" style="7" bestFit="1" customWidth="1"/>
    <col min="10264" max="10265" width="11.42578125" style="7"/>
    <col min="10266" max="10266" width="21.85546875" style="7" customWidth="1"/>
    <col min="10267" max="10498" width="11.42578125" style="7"/>
    <col min="10499" max="10499" width="25.7109375" style="7" customWidth="1"/>
    <col min="10500" max="10503" width="0" style="7" hidden="1" customWidth="1"/>
    <col min="10504" max="10504" width="5.7109375" style="7" bestFit="1" customWidth="1"/>
    <col min="10505" max="10510" width="6.28515625" style="7" bestFit="1" customWidth="1"/>
    <col min="10511" max="10511" width="7.140625" style="7" bestFit="1" customWidth="1"/>
    <col min="10512" max="10513" width="6.28515625" style="7" bestFit="1" customWidth="1"/>
    <col min="10514" max="10516" width="5.7109375" style="7" bestFit="1" customWidth="1"/>
    <col min="10517" max="10517" width="9.7109375" style="7" bestFit="1" customWidth="1"/>
    <col min="10518" max="10518" width="5.5703125" style="7" bestFit="1" customWidth="1"/>
    <col min="10519" max="10519" width="6.140625" style="7" bestFit="1" customWidth="1"/>
    <col min="10520" max="10521" width="11.42578125" style="7"/>
    <col min="10522" max="10522" width="21.85546875" style="7" customWidth="1"/>
    <col min="10523" max="10754" width="11.42578125" style="7"/>
    <col min="10755" max="10755" width="25.7109375" style="7" customWidth="1"/>
    <col min="10756" max="10759" width="0" style="7" hidden="1" customWidth="1"/>
    <col min="10760" max="10760" width="5.7109375" style="7" bestFit="1" customWidth="1"/>
    <col min="10761" max="10766" width="6.28515625" style="7" bestFit="1" customWidth="1"/>
    <col min="10767" max="10767" width="7.140625" style="7" bestFit="1" customWidth="1"/>
    <col min="10768" max="10769" width="6.28515625" style="7" bestFit="1" customWidth="1"/>
    <col min="10770" max="10772" width="5.7109375" style="7" bestFit="1" customWidth="1"/>
    <col min="10773" max="10773" width="9.7109375" style="7" bestFit="1" customWidth="1"/>
    <col min="10774" max="10774" width="5.5703125" style="7" bestFit="1" customWidth="1"/>
    <col min="10775" max="10775" width="6.140625" style="7" bestFit="1" customWidth="1"/>
    <col min="10776" max="10777" width="11.42578125" style="7"/>
    <col min="10778" max="10778" width="21.85546875" style="7" customWidth="1"/>
    <col min="10779" max="11010" width="11.42578125" style="7"/>
    <col min="11011" max="11011" width="25.7109375" style="7" customWidth="1"/>
    <col min="11012" max="11015" width="0" style="7" hidden="1" customWidth="1"/>
    <col min="11016" max="11016" width="5.7109375" style="7" bestFit="1" customWidth="1"/>
    <col min="11017" max="11022" width="6.28515625" style="7" bestFit="1" customWidth="1"/>
    <col min="11023" max="11023" width="7.140625" style="7" bestFit="1" customWidth="1"/>
    <col min="11024" max="11025" width="6.28515625" style="7" bestFit="1" customWidth="1"/>
    <col min="11026" max="11028" width="5.7109375" style="7" bestFit="1" customWidth="1"/>
    <col min="11029" max="11029" width="9.7109375" style="7" bestFit="1" customWidth="1"/>
    <col min="11030" max="11030" width="5.5703125" style="7" bestFit="1" customWidth="1"/>
    <col min="11031" max="11031" width="6.140625" style="7" bestFit="1" customWidth="1"/>
    <col min="11032" max="11033" width="11.42578125" style="7"/>
    <col min="11034" max="11034" width="21.85546875" style="7" customWidth="1"/>
    <col min="11035" max="11266" width="11.42578125" style="7"/>
    <col min="11267" max="11267" width="25.7109375" style="7" customWidth="1"/>
    <col min="11268" max="11271" width="0" style="7" hidden="1" customWidth="1"/>
    <col min="11272" max="11272" width="5.7109375" style="7" bestFit="1" customWidth="1"/>
    <col min="11273" max="11278" width="6.28515625" style="7" bestFit="1" customWidth="1"/>
    <col min="11279" max="11279" width="7.140625" style="7" bestFit="1" customWidth="1"/>
    <col min="11280" max="11281" width="6.28515625" style="7" bestFit="1" customWidth="1"/>
    <col min="11282" max="11284" width="5.7109375" style="7" bestFit="1" customWidth="1"/>
    <col min="11285" max="11285" width="9.7109375" style="7" bestFit="1" customWidth="1"/>
    <col min="11286" max="11286" width="5.5703125" style="7" bestFit="1" customWidth="1"/>
    <col min="11287" max="11287" width="6.140625" style="7" bestFit="1" customWidth="1"/>
    <col min="11288" max="11289" width="11.42578125" style="7"/>
    <col min="11290" max="11290" width="21.85546875" style="7" customWidth="1"/>
    <col min="11291" max="11522" width="11.42578125" style="7"/>
    <col min="11523" max="11523" width="25.7109375" style="7" customWidth="1"/>
    <col min="11524" max="11527" width="0" style="7" hidden="1" customWidth="1"/>
    <col min="11528" max="11528" width="5.7109375" style="7" bestFit="1" customWidth="1"/>
    <col min="11529" max="11534" width="6.28515625" style="7" bestFit="1" customWidth="1"/>
    <col min="11535" max="11535" width="7.140625" style="7" bestFit="1" customWidth="1"/>
    <col min="11536" max="11537" width="6.28515625" style="7" bestFit="1" customWidth="1"/>
    <col min="11538" max="11540" width="5.7109375" style="7" bestFit="1" customWidth="1"/>
    <col min="11541" max="11541" width="9.7109375" style="7" bestFit="1" customWidth="1"/>
    <col min="11542" max="11542" width="5.5703125" style="7" bestFit="1" customWidth="1"/>
    <col min="11543" max="11543" width="6.140625" style="7" bestFit="1" customWidth="1"/>
    <col min="11544" max="11545" width="11.42578125" style="7"/>
    <col min="11546" max="11546" width="21.85546875" style="7" customWidth="1"/>
    <col min="11547" max="11778" width="11.42578125" style="7"/>
    <col min="11779" max="11779" width="25.7109375" style="7" customWidth="1"/>
    <col min="11780" max="11783" width="0" style="7" hidden="1" customWidth="1"/>
    <col min="11784" max="11784" width="5.7109375" style="7" bestFit="1" customWidth="1"/>
    <col min="11785" max="11790" width="6.28515625" style="7" bestFit="1" customWidth="1"/>
    <col min="11791" max="11791" width="7.140625" style="7" bestFit="1" customWidth="1"/>
    <col min="11792" max="11793" width="6.28515625" style="7" bestFit="1" customWidth="1"/>
    <col min="11794" max="11796" width="5.7109375" style="7" bestFit="1" customWidth="1"/>
    <col min="11797" max="11797" width="9.7109375" style="7" bestFit="1" customWidth="1"/>
    <col min="11798" max="11798" width="5.5703125" style="7" bestFit="1" customWidth="1"/>
    <col min="11799" max="11799" width="6.140625" style="7" bestFit="1" customWidth="1"/>
    <col min="11800" max="11801" width="11.42578125" style="7"/>
    <col min="11802" max="11802" width="21.85546875" style="7" customWidth="1"/>
    <col min="11803" max="12034" width="11.42578125" style="7"/>
    <col min="12035" max="12035" width="25.7109375" style="7" customWidth="1"/>
    <col min="12036" max="12039" width="0" style="7" hidden="1" customWidth="1"/>
    <col min="12040" max="12040" width="5.7109375" style="7" bestFit="1" customWidth="1"/>
    <col min="12041" max="12046" width="6.28515625" style="7" bestFit="1" customWidth="1"/>
    <col min="12047" max="12047" width="7.140625" style="7" bestFit="1" customWidth="1"/>
    <col min="12048" max="12049" width="6.28515625" style="7" bestFit="1" customWidth="1"/>
    <col min="12050" max="12052" width="5.7109375" style="7" bestFit="1" customWidth="1"/>
    <col min="12053" max="12053" width="9.7109375" style="7" bestFit="1" customWidth="1"/>
    <col min="12054" max="12054" width="5.5703125" style="7" bestFit="1" customWidth="1"/>
    <col min="12055" max="12055" width="6.140625" style="7" bestFit="1" customWidth="1"/>
    <col min="12056" max="12057" width="11.42578125" style="7"/>
    <col min="12058" max="12058" width="21.85546875" style="7" customWidth="1"/>
    <col min="12059" max="12290" width="11.42578125" style="7"/>
    <col min="12291" max="12291" width="25.7109375" style="7" customWidth="1"/>
    <col min="12292" max="12295" width="0" style="7" hidden="1" customWidth="1"/>
    <col min="12296" max="12296" width="5.7109375" style="7" bestFit="1" customWidth="1"/>
    <col min="12297" max="12302" width="6.28515625" style="7" bestFit="1" customWidth="1"/>
    <col min="12303" max="12303" width="7.140625" style="7" bestFit="1" customWidth="1"/>
    <col min="12304" max="12305" width="6.28515625" style="7" bestFit="1" customWidth="1"/>
    <col min="12306" max="12308" width="5.7109375" style="7" bestFit="1" customWidth="1"/>
    <col min="12309" max="12309" width="9.7109375" style="7" bestFit="1" customWidth="1"/>
    <col min="12310" max="12310" width="5.5703125" style="7" bestFit="1" customWidth="1"/>
    <col min="12311" max="12311" width="6.140625" style="7" bestFit="1" customWidth="1"/>
    <col min="12312" max="12313" width="11.42578125" style="7"/>
    <col min="12314" max="12314" width="21.85546875" style="7" customWidth="1"/>
    <col min="12315" max="12546" width="11.42578125" style="7"/>
    <col min="12547" max="12547" width="25.7109375" style="7" customWidth="1"/>
    <col min="12548" max="12551" width="0" style="7" hidden="1" customWidth="1"/>
    <col min="12552" max="12552" width="5.7109375" style="7" bestFit="1" customWidth="1"/>
    <col min="12553" max="12558" width="6.28515625" style="7" bestFit="1" customWidth="1"/>
    <col min="12559" max="12559" width="7.140625" style="7" bestFit="1" customWidth="1"/>
    <col min="12560" max="12561" width="6.28515625" style="7" bestFit="1" customWidth="1"/>
    <col min="12562" max="12564" width="5.7109375" style="7" bestFit="1" customWidth="1"/>
    <col min="12565" max="12565" width="9.7109375" style="7" bestFit="1" customWidth="1"/>
    <col min="12566" max="12566" width="5.5703125" style="7" bestFit="1" customWidth="1"/>
    <col min="12567" max="12567" width="6.140625" style="7" bestFit="1" customWidth="1"/>
    <col min="12568" max="12569" width="11.42578125" style="7"/>
    <col min="12570" max="12570" width="21.85546875" style="7" customWidth="1"/>
    <col min="12571" max="12802" width="11.42578125" style="7"/>
    <col min="12803" max="12803" width="25.7109375" style="7" customWidth="1"/>
    <col min="12804" max="12807" width="0" style="7" hidden="1" customWidth="1"/>
    <col min="12808" max="12808" width="5.7109375" style="7" bestFit="1" customWidth="1"/>
    <col min="12809" max="12814" width="6.28515625" style="7" bestFit="1" customWidth="1"/>
    <col min="12815" max="12815" width="7.140625" style="7" bestFit="1" customWidth="1"/>
    <col min="12816" max="12817" width="6.28515625" style="7" bestFit="1" customWidth="1"/>
    <col min="12818" max="12820" width="5.7109375" style="7" bestFit="1" customWidth="1"/>
    <col min="12821" max="12821" width="9.7109375" style="7" bestFit="1" customWidth="1"/>
    <col min="12822" max="12822" width="5.5703125" style="7" bestFit="1" customWidth="1"/>
    <col min="12823" max="12823" width="6.140625" style="7" bestFit="1" customWidth="1"/>
    <col min="12824" max="12825" width="11.42578125" style="7"/>
    <col min="12826" max="12826" width="21.85546875" style="7" customWidth="1"/>
    <col min="12827" max="13058" width="11.42578125" style="7"/>
    <col min="13059" max="13059" width="25.7109375" style="7" customWidth="1"/>
    <col min="13060" max="13063" width="0" style="7" hidden="1" customWidth="1"/>
    <col min="13064" max="13064" width="5.7109375" style="7" bestFit="1" customWidth="1"/>
    <col min="13065" max="13070" width="6.28515625" style="7" bestFit="1" customWidth="1"/>
    <col min="13071" max="13071" width="7.140625" style="7" bestFit="1" customWidth="1"/>
    <col min="13072" max="13073" width="6.28515625" style="7" bestFit="1" customWidth="1"/>
    <col min="13074" max="13076" width="5.7109375" style="7" bestFit="1" customWidth="1"/>
    <col min="13077" max="13077" width="9.7109375" style="7" bestFit="1" customWidth="1"/>
    <col min="13078" max="13078" width="5.5703125" style="7" bestFit="1" customWidth="1"/>
    <col min="13079" max="13079" width="6.140625" style="7" bestFit="1" customWidth="1"/>
    <col min="13080" max="13081" width="11.42578125" style="7"/>
    <col min="13082" max="13082" width="21.85546875" style="7" customWidth="1"/>
    <col min="13083" max="13314" width="11.42578125" style="7"/>
    <col min="13315" max="13315" width="25.7109375" style="7" customWidth="1"/>
    <col min="13316" max="13319" width="0" style="7" hidden="1" customWidth="1"/>
    <col min="13320" max="13320" width="5.7109375" style="7" bestFit="1" customWidth="1"/>
    <col min="13321" max="13326" width="6.28515625" style="7" bestFit="1" customWidth="1"/>
    <col min="13327" max="13327" width="7.140625" style="7" bestFit="1" customWidth="1"/>
    <col min="13328" max="13329" width="6.28515625" style="7" bestFit="1" customWidth="1"/>
    <col min="13330" max="13332" width="5.7109375" style="7" bestFit="1" customWidth="1"/>
    <col min="13333" max="13333" width="9.7109375" style="7" bestFit="1" customWidth="1"/>
    <col min="13334" max="13334" width="5.5703125" style="7" bestFit="1" customWidth="1"/>
    <col min="13335" max="13335" width="6.140625" style="7" bestFit="1" customWidth="1"/>
    <col min="13336" max="13337" width="11.42578125" style="7"/>
    <col min="13338" max="13338" width="21.85546875" style="7" customWidth="1"/>
    <col min="13339" max="13570" width="11.42578125" style="7"/>
    <col min="13571" max="13571" width="25.7109375" style="7" customWidth="1"/>
    <col min="13572" max="13575" width="0" style="7" hidden="1" customWidth="1"/>
    <col min="13576" max="13576" width="5.7109375" style="7" bestFit="1" customWidth="1"/>
    <col min="13577" max="13582" width="6.28515625" style="7" bestFit="1" customWidth="1"/>
    <col min="13583" max="13583" width="7.140625" style="7" bestFit="1" customWidth="1"/>
    <col min="13584" max="13585" width="6.28515625" style="7" bestFit="1" customWidth="1"/>
    <col min="13586" max="13588" width="5.7109375" style="7" bestFit="1" customWidth="1"/>
    <col min="13589" max="13589" width="9.7109375" style="7" bestFit="1" customWidth="1"/>
    <col min="13590" max="13590" width="5.5703125" style="7" bestFit="1" customWidth="1"/>
    <col min="13591" max="13591" width="6.140625" style="7" bestFit="1" customWidth="1"/>
    <col min="13592" max="13593" width="11.42578125" style="7"/>
    <col min="13594" max="13594" width="21.85546875" style="7" customWidth="1"/>
    <col min="13595" max="13826" width="11.42578125" style="7"/>
    <col min="13827" max="13827" width="25.7109375" style="7" customWidth="1"/>
    <col min="13828" max="13831" width="0" style="7" hidden="1" customWidth="1"/>
    <col min="13832" max="13832" width="5.7109375" style="7" bestFit="1" customWidth="1"/>
    <col min="13833" max="13838" width="6.28515625" style="7" bestFit="1" customWidth="1"/>
    <col min="13839" max="13839" width="7.140625" style="7" bestFit="1" customWidth="1"/>
    <col min="13840" max="13841" width="6.28515625" style="7" bestFit="1" customWidth="1"/>
    <col min="13842" max="13844" width="5.7109375" style="7" bestFit="1" customWidth="1"/>
    <col min="13845" max="13845" width="9.7109375" style="7" bestFit="1" customWidth="1"/>
    <col min="13846" max="13846" width="5.5703125" style="7" bestFit="1" customWidth="1"/>
    <col min="13847" max="13847" width="6.140625" style="7" bestFit="1" customWidth="1"/>
    <col min="13848" max="13849" width="11.42578125" style="7"/>
    <col min="13850" max="13850" width="21.85546875" style="7" customWidth="1"/>
    <col min="13851" max="14082" width="11.42578125" style="7"/>
    <col min="14083" max="14083" width="25.7109375" style="7" customWidth="1"/>
    <col min="14084" max="14087" width="0" style="7" hidden="1" customWidth="1"/>
    <col min="14088" max="14088" width="5.7109375" style="7" bestFit="1" customWidth="1"/>
    <col min="14089" max="14094" width="6.28515625" style="7" bestFit="1" customWidth="1"/>
    <col min="14095" max="14095" width="7.140625" style="7" bestFit="1" customWidth="1"/>
    <col min="14096" max="14097" width="6.28515625" style="7" bestFit="1" customWidth="1"/>
    <col min="14098" max="14100" width="5.7109375" style="7" bestFit="1" customWidth="1"/>
    <col min="14101" max="14101" width="9.7109375" style="7" bestFit="1" customWidth="1"/>
    <col min="14102" max="14102" width="5.5703125" style="7" bestFit="1" customWidth="1"/>
    <col min="14103" max="14103" width="6.140625" style="7" bestFit="1" customWidth="1"/>
    <col min="14104" max="14105" width="11.42578125" style="7"/>
    <col min="14106" max="14106" width="21.85546875" style="7" customWidth="1"/>
    <col min="14107" max="14338" width="11.42578125" style="7"/>
    <col min="14339" max="14339" width="25.7109375" style="7" customWidth="1"/>
    <col min="14340" max="14343" width="0" style="7" hidden="1" customWidth="1"/>
    <col min="14344" max="14344" width="5.7109375" style="7" bestFit="1" customWidth="1"/>
    <col min="14345" max="14350" width="6.28515625" style="7" bestFit="1" customWidth="1"/>
    <col min="14351" max="14351" width="7.140625" style="7" bestFit="1" customWidth="1"/>
    <col min="14352" max="14353" width="6.28515625" style="7" bestFit="1" customWidth="1"/>
    <col min="14354" max="14356" width="5.7109375" style="7" bestFit="1" customWidth="1"/>
    <col min="14357" max="14357" width="9.7109375" style="7" bestFit="1" customWidth="1"/>
    <col min="14358" max="14358" width="5.5703125" style="7" bestFit="1" customWidth="1"/>
    <col min="14359" max="14359" width="6.140625" style="7" bestFit="1" customWidth="1"/>
    <col min="14360" max="14361" width="11.42578125" style="7"/>
    <col min="14362" max="14362" width="21.85546875" style="7" customWidth="1"/>
    <col min="14363" max="14594" width="11.42578125" style="7"/>
    <col min="14595" max="14595" width="25.7109375" style="7" customWidth="1"/>
    <col min="14596" max="14599" width="0" style="7" hidden="1" customWidth="1"/>
    <col min="14600" max="14600" width="5.7109375" style="7" bestFit="1" customWidth="1"/>
    <col min="14601" max="14606" width="6.28515625" style="7" bestFit="1" customWidth="1"/>
    <col min="14607" max="14607" width="7.140625" style="7" bestFit="1" customWidth="1"/>
    <col min="14608" max="14609" width="6.28515625" style="7" bestFit="1" customWidth="1"/>
    <col min="14610" max="14612" width="5.7109375" style="7" bestFit="1" customWidth="1"/>
    <col min="14613" max="14613" width="9.7109375" style="7" bestFit="1" customWidth="1"/>
    <col min="14614" max="14614" width="5.5703125" style="7" bestFit="1" customWidth="1"/>
    <col min="14615" max="14615" width="6.140625" style="7" bestFit="1" customWidth="1"/>
    <col min="14616" max="14617" width="11.42578125" style="7"/>
    <col min="14618" max="14618" width="21.85546875" style="7" customWidth="1"/>
    <col min="14619" max="14850" width="11.42578125" style="7"/>
    <col min="14851" max="14851" width="25.7109375" style="7" customWidth="1"/>
    <col min="14852" max="14855" width="0" style="7" hidden="1" customWidth="1"/>
    <col min="14856" max="14856" width="5.7109375" style="7" bestFit="1" customWidth="1"/>
    <col min="14857" max="14862" width="6.28515625" style="7" bestFit="1" customWidth="1"/>
    <col min="14863" max="14863" width="7.140625" style="7" bestFit="1" customWidth="1"/>
    <col min="14864" max="14865" width="6.28515625" style="7" bestFit="1" customWidth="1"/>
    <col min="14866" max="14868" width="5.7109375" style="7" bestFit="1" customWidth="1"/>
    <col min="14869" max="14869" width="9.7109375" style="7" bestFit="1" customWidth="1"/>
    <col min="14870" max="14870" width="5.5703125" style="7" bestFit="1" customWidth="1"/>
    <col min="14871" max="14871" width="6.140625" style="7" bestFit="1" customWidth="1"/>
    <col min="14872" max="14873" width="11.42578125" style="7"/>
    <col min="14874" max="14874" width="21.85546875" style="7" customWidth="1"/>
    <col min="14875" max="15106" width="11.42578125" style="7"/>
    <col min="15107" max="15107" width="25.7109375" style="7" customWidth="1"/>
    <col min="15108" max="15111" width="0" style="7" hidden="1" customWidth="1"/>
    <col min="15112" max="15112" width="5.7109375" style="7" bestFit="1" customWidth="1"/>
    <col min="15113" max="15118" width="6.28515625" style="7" bestFit="1" customWidth="1"/>
    <col min="15119" max="15119" width="7.140625" style="7" bestFit="1" customWidth="1"/>
    <col min="15120" max="15121" width="6.28515625" style="7" bestFit="1" customWidth="1"/>
    <col min="15122" max="15124" width="5.7109375" style="7" bestFit="1" customWidth="1"/>
    <col min="15125" max="15125" width="9.7109375" style="7" bestFit="1" customWidth="1"/>
    <col min="15126" max="15126" width="5.5703125" style="7" bestFit="1" customWidth="1"/>
    <col min="15127" max="15127" width="6.140625" style="7" bestFit="1" customWidth="1"/>
    <col min="15128" max="15129" width="11.42578125" style="7"/>
    <col min="15130" max="15130" width="21.85546875" style="7" customWidth="1"/>
    <col min="15131" max="15362" width="11.42578125" style="7"/>
    <col min="15363" max="15363" width="25.7109375" style="7" customWidth="1"/>
    <col min="15364" max="15367" width="0" style="7" hidden="1" customWidth="1"/>
    <col min="15368" max="15368" width="5.7109375" style="7" bestFit="1" customWidth="1"/>
    <col min="15369" max="15374" width="6.28515625" style="7" bestFit="1" customWidth="1"/>
    <col min="15375" max="15375" width="7.140625" style="7" bestFit="1" customWidth="1"/>
    <col min="15376" max="15377" width="6.28515625" style="7" bestFit="1" customWidth="1"/>
    <col min="15378" max="15380" width="5.7109375" style="7" bestFit="1" customWidth="1"/>
    <col min="15381" max="15381" width="9.7109375" style="7" bestFit="1" customWidth="1"/>
    <col min="15382" max="15382" width="5.5703125" style="7" bestFit="1" customWidth="1"/>
    <col min="15383" max="15383" width="6.140625" style="7" bestFit="1" customWidth="1"/>
    <col min="15384" max="15385" width="11.42578125" style="7"/>
    <col min="15386" max="15386" width="21.85546875" style="7" customWidth="1"/>
    <col min="15387" max="15618" width="11.42578125" style="7"/>
    <col min="15619" max="15619" width="25.7109375" style="7" customWidth="1"/>
    <col min="15620" max="15623" width="0" style="7" hidden="1" customWidth="1"/>
    <col min="15624" max="15624" width="5.7109375" style="7" bestFit="1" customWidth="1"/>
    <col min="15625" max="15630" width="6.28515625" style="7" bestFit="1" customWidth="1"/>
    <col min="15631" max="15631" width="7.140625" style="7" bestFit="1" customWidth="1"/>
    <col min="15632" max="15633" width="6.28515625" style="7" bestFit="1" customWidth="1"/>
    <col min="15634" max="15636" width="5.7109375" style="7" bestFit="1" customWidth="1"/>
    <col min="15637" max="15637" width="9.7109375" style="7" bestFit="1" customWidth="1"/>
    <col min="15638" max="15638" width="5.5703125" style="7" bestFit="1" customWidth="1"/>
    <col min="15639" max="15639" width="6.140625" style="7" bestFit="1" customWidth="1"/>
    <col min="15640" max="15641" width="11.42578125" style="7"/>
    <col min="15642" max="15642" width="21.85546875" style="7" customWidth="1"/>
    <col min="15643" max="15874" width="11.42578125" style="7"/>
    <col min="15875" max="15875" width="25.7109375" style="7" customWidth="1"/>
    <col min="15876" max="15879" width="0" style="7" hidden="1" customWidth="1"/>
    <col min="15880" max="15880" width="5.7109375" style="7" bestFit="1" customWidth="1"/>
    <col min="15881" max="15886" width="6.28515625" style="7" bestFit="1" customWidth="1"/>
    <col min="15887" max="15887" width="7.140625" style="7" bestFit="1" customWidth="1"/>
    <col min="15888" max="15889" width="6.28515625" style="7" bestFit="1" customWidth="1"/>
    <col min="15890" max="15892" width="5.7109375" style="7" bestFit="1" customWidth="1"/>
    <col min="15893" max="15893" width="9.7109375" style="7" bestFit="1" customWidth="1"/>
    <col min="15894" max="15894" width="5.5703125" style="7" bestFit="1" customWidth="1"/>
    <col min="15895" max="15895" width="6.140625" style="7" bestFit="1" customWidth="1"/>
    <col min="15896" max="15897" width="11.42578125" style="7"/>
    <col min="15898" max="15898" width="21.85546875" style="7" customWidth="1"/>
    <col min="15899" max="16130" width="11.42578125" style="7"/>
    <col min="16131" max="16131" width="25.7109375" style="7" customWidth="1"/>
    <col min="16132" max="16135" width="0" style="7" hidden="1" customWidth="1"/>
    <col min="16136" max="16136" width="5.7109375" style="7" bestFit="1" customWidth="1"/>
    <col min="16137" max="16142" width="6.28515625" style="7" bestFit="1" customWidth="1"/>
    <col min="16143" max="16143" width="7.140625" style="7" bestFit="1" customWidth="1"/>
    <col min="16144" max="16145" width="6.28515625" style="7" bestFit="1" customWidth="1"/>
    <col min="16146" max="16148" width="5.7109375" style="7" bestFit="1" customWidth="1"/>
    <col min="16149" max="16149" width="9.7109375" style="7" bestFit="1" customWidth="1"/>
    <col min="16150" max="16150" width="5.5703125" style="7" bestFit="1" customWidth="1"/>
    <col min="16151" max="16151" width="6.140625" style="7" bestFit="1" customWidth="1"/>
    <col min="16152" max="16153" width="11.42578125" style="7"/>
    <col min="16154" max="16154" width="21.85546875" style="7" customWidth="1"/>
    <col min="16155" max="16384" width="11.42578125" style="7"/>
  </cols>
  <sheetData>
    <row r="1" spans="1:27" s="17" customFormat="1" ht="18.75" customHeight="1" x14ac:dyDescent="0.25">
      <c r="A1" s="299" t="s">
        <v>192</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row>
    <row r="2" spans="1:27" ht="14.45" customHeight="1" x14ac:dyDescent="0.25">
      <c r="A2" s="104" t="s">
        <v>34</v>
      </c>
      <c r="B2" s="5"/>
      <c r="C2" s="5"/>
      <c r="D2" s="5"/>
      <c r="E2" s="5"/>
      <c r="F2" s="5"/>
      <c r="G2" s="8"/>
      <c r="H2" s="5"/>
      <c r="I2" s="8"/>
      <c r="J2" s="5"/>
      <c r="K2" s="8"/>
      <c r="L2" s="5"/>
      <c r="M2" s="8"/>
      <c r="N2" s="5"/>
      <c r="O2" s="8"/>
      <c r="P2" s="5"/>
      <c r="Q2" s="8"/>
      <c r="R2" s="5"/>
      <c r="S2" s="8"/>
      <c r="T2" s="5"/>
      <c r="U2" s="8"/>
      <c r="V2" s="8"/>
      <c r="W2" s="8"/>
      <c r="X2" s="8"/>
      <c r="Y2" s="8"/>
      <c r="Z2" s="8"/>
      <c r="AA2" s="8"/>
    </row>
    <row r="3" spans="1:27" x14ac:dyDescent="0.25">
      <c r="A3" s="110" t="s">
        <v>151</v>
      </c>
      <c r="B3" s="109">
        <v>1996</v>
      </c>
      <c r="C3" s="107">
        <v>1997</v>
      </c>
      <c r="D3" s="109">
        <v>1998</v>
      </c>
      <c r="E3" s="107">
        <v>1999</v>
      </c>
      <c r="F3" s="109">
        <v>2000</v>
      </c>
      <c r="G3" s="107">
        <v>2001</v>
      </c>
      <c r="H3" s="109">
        <v>2002</v>
      </c>
      <c r="I3" s="107">
        <v>2003</v>
      </c>
      <c r="J3" s="109">
        <v>2004</v>
      </c>
      <c r="K3" s="107">
        <v>2005</v>
      </c>
      <c r="L3" s="109">
        <v>2006</v>
      </c>
      <c r="M3" s="107">
        <v>2007</v>
      </c>
      <c r="N3" s="109">
        <v>2008</v>
      </c>
      <c r="O3" s="107">
        <v>2009</v>
      </c>
      <c r="P3" s="109">
        <v>2010</v>
      </c>
      <c r="Q3" s="107">
        <v>2011</v>
      </c>
      <c r="R3" s="109">
        <v>2012</v>
      </c>
      <c r="S3" s="107">
        <v>2013</v>
      </c>
      <c r="T3" s="109">
        <v>2014</v>
      </c>
      <c r="U3" s="107">
        <v>2015</v>
      </c>
      <c r="V3" s="109" t="s">
        <v>156</v>
      </c>
      <c r="W3" s="107">
        <v>2017</v>
      </c>
      <c r="X3" s="109" t="s">
        <v>157</v>
      </c>
      <c r="Y3" s="107" t="s">
        <v>158</v>
      </c>
      <c r="Z3" s="109">
        <v>2020</v>
      </c>
      <c r="AA3" s="108" t="s">
        <v>155</v>
      </c>
    </row>
    <row r="4" spans="1:27" ht="18" customHeight="1" x14ac:dyDescent="0.25">
      <c r="A4" s="111" t="s">
        <v>152</v>
      </c>
      <c r="B4" s="118">
        <v>0.29299999999999998</v>
      </c>
      <c r="C4" s="119">
        <v>0.317</v>
      </c>
      <c r="D4" s="118">
        <v>0.33800000000000002</v>
      </c>
      <c r="E4" s="119">
        <v>0.36799999999999999</v>
      </c>
      <c r="F4" s="118">
        <v>0.39797500000000002</v>
      </c>
      <c r="G4" s="119">
        <v>0.42887799999999998</v>
      </c>
      <c r="H4" s="118">
        <v>0.47188200000000002</v>
      </c>
      <c r="I4" s="119">
        <v>0.52200000000000002</v>
      </c>
      <c r="J4" s="118">
        <v>0.57099999999999995</v>
      </c>
      <c r="K4" s="119">
        <v>0.61899999999999999</v>
      </c>
      <c r="L4" s="118">
        <v>0.78322999999999998</v>
      </c>
      <c r="M4" s="119">
        <v>1.59581</v>
      </c>
      <c r="N4" s="118">
        <v>2.34606</v>
      </c>
      <c r="O4" s="119">
        <v>2.67883</v>
      </c>
      <c r="P4" s="118">
        <v>2.7824899999999997</v>
      </c>
      <c r="Q4" s="119">
        <v>2.8616799999999998</v>
      </c>
      <c r="R4" s="118">
        <v>2.9699141319800026</v>
      </c>
      <c r="S4" s="119">
        <v>3.0640597377000027</v>
      </c>
      <c r="T4" s="118">
        <v>3.18570149</v>
      </c>
      <c r="U4" s="119">
        <v>3.272359002</v>
      </c>
      <c r="V4" s="118">
        <v>3.56</v>
      </c>
      <c r="W4" s="119">
        <v>3.6859937969100001</v>
      </c>
      <c r="X4" s="118">
        <v>3.95</v>
      </c>
      <c r="Y4" s="119">
        <v>4.0465452380000002</v>
      </c>
      <c r="Z4" s="118">
        <v>4.1221661330000003</v>
      </c>
      <c r="AA4" s="142">
        <v>4.2764984569999998</v>
      </c>
    </row>
    <row r="5" spans="1:27" ht="17.25" customHeight="1" x14ac:dyDescent="0.25">
      <c r="A5" s="111" t="s">
        <v>95</v>
      </c>
      <c r="B5" s="118">
        <v>3.403</v>
      </c>
      <c r="C5" s="119">
        <v>3.532</v>
      </c>
      <c r="D5" s="118">
        <v>3.7320000000000002</v>
      </c>
      <c r="E5" s="119">
        <v>3.9830000000000001</v>
      </c>
      <c r="F5" s="118">
        <v>4.1829999999999998</v>
      </c>
      <c r="G5" s="119">
        <v>4.4740000000000002</v>
      </c>
      <c r="H5" s="118">
        <v>4.8220000000000001</v>
      </c>
      <c r="I5" s="119">
        <v>5.2069999999999999</v>
      </c>
      <c r="J5" s="118">
        <v>6.1312899999999999</v>
      </c>
      <c r="K5" s="119">
        <v>6.5552799999999998</v>
      </c>
      <c r="L5" s="118">
        <v>7.0688399999999998</v>
      </c>
      <c r="M5" s="119">
        <v>8.3327800000000014</v>
      </c>
      <c r="N5" s="118">
        <v>9.9277300000000004</v>
      </c>
      <c r="O5" s="119">
        <v>10.668799999999999</v>
      </c>
      <c r="P5" s="118">
        <v>10.95993</v>
      </c>
      <c r="Q5" s="119">
        <v>11.167339999999999</v>
      </c>
      <c r="R5" s="118">
        <v>11.537769137780012</v>
      </c>
      <c r="S5" s="119">
        <v>11.825795089419975</v>
      </c>
      <c r="T5" s="118">
        <v>12.148125701</v>
      </c>
      <c r="U5" s="119">
        <v>12.156726540999999</v>
      </c>
      <c r="V5" s="118">
        <v>11.91</v>
      </c>
      <c r="W5" s="119">
        <v>12.072915049950002</v>
      </c>
      <c r="X5" s="118">
        <v>11.92</v>
      </c>
      <c r="Y5" s="119">
        <v>11.848654696000001</v>
      </c>
      <c r="Z5" s="118">
        <v>12.035252694</v>
      </c>
      <c r="AA5" s="142">
        <v>12.336198539</v>
      </c>
    </row>
    <row r="6" spans="1:27" ht="19.5" customHeight="1" x14ac:dyDescent="0.25">
      <c r="A6" s="111" t="s">
        <v>96</v>
      </c>
      <c r="B6" s="118">
        <v>20.495999999999999</v>
      </c>
      <c r="C6" s="119">
        <v>21.401</v>
      </c>
      <c r="D6" s="118">
        <v>22.271000000000001</v>
      </c>
      <c r="E6" s="119">
        <v>22.518000000000001</v>
      </c>
      <c r="F6" s="118">
        <v>23.327000000000002</v>
      </c>
      <c r="G6" s="119">
        <v>24.22</v>
      </c>
      <c r="H6" s="118">
        <v>25.396999999999998</v>
      </c>
      <c r="I6" s="119">
        <v>25.998999999999999</v>
      </c>
      <c r="J6" s="118">
        <v>26.852</v>
      </c>
      <c r="K6" s="119">
        <v>27.898</v>
      </c>
      <c r="L6" s="118">
        <v>29</v>
      </c>
      <c r="M6" s="119">
        <v>30.382000000000001</v>
      </c>
      <c r="N6" s="118">
        <v>31.247340000001149</v>
      </c>
      <c r="O6" s="119">
        <v>31.95</v>
      </c>
      <c r="P6" s="118">
        <v>32.605210000000717</v>
      </c>
      <c r="Q6" s="119">
        <v>33.200630000000658</v>
      </c>
      <c r="R6" s="118">
        <v>34.119825407819448</v>
      </c>
      <c r="S6" s="119">
        <v>35.014060763340524</v>
      </c>
      <c r="T6" s="118">
        <v>36.428662633000002</v>
      </c>
      <c r="U6" s="119">
        <v>36.935499754890017</v>
      </c>
      <c r="V6" s="118">
        <v>36.925884889000002</v>
      </c>
      <c r="W6" s="119">
        <v>37.614579722000002</v>
      </c>
      <c r="X6" s="118">
        <v>37.632820182000003</v>
      </c>
      <c r="Y6" s="119">
        <v>38.214038848000001</v>
      </c>
      <c r="Z6" s="118">
        <v>38.413987423000002</v>
      </c>
      <c r="AA6" s="142">
        <v>39.385983033999999</v>
      </c>
    </row>
    <row r="7" spans="1:27" ht="23.25" customHeight="1" x14ac:dyDescent="0.25">
      <c r="A7" s="111" t="s">
        <v>153</v>
      </c>
      <c r="B7" s="118">
        <v>1.22</v>
      </c>
      <c r="C7" s="119">
        <v>1.37</v>
      </c>
      <c r="D7" s="118">
        <v>1.5</v>
      </c>
      <c r="E7" s="119">
        <v>1.56</v>
      </c>
      <c r="F7" s="118">
        <v>1.5944059947527049</v>
      </c>
      <c r="G7" s="119">
        <v>1.8540492865211302</v>
      </c>
      <c r="H7" s="118">
        <v>2.2928027919999998</v>
      </c>
      <c r="I7" s="119">
        <v>2.815251108</v>
      </c>
      <c r="J7" s="118">
        <v>3.0670000000000002</v>
      </c>
      <c r="K7" s="119">
        <v>3.4969999999999999</v>
      </c>
      <c r="L7" s="118">
        <v>3.8490000000000002</v>
      </c>
      <c r="M7" s="119">
        <v>4.1980000000000004</v>
      </c>
      <c r="N7" s="118">
        <v>4.5141500000000123</v>
      </c>
      <c r="O7" s="119">
        <v>5</v>
      </c>
      <c r="P7" s="118">
        <v>5.3886000000000074</v>
      </c>
      <c r="Q7" s="119">
        <v>5.7681100000000125</v>
      </c>
      <c r="R7" s="118">
        <v>6.2686546208400209</v>
      </c>
      <c r="S7" s="119">
        <v>6.7244730984299421</v>
      </c>
      <c r="T7" s="118">
        <v>7.2130181220000003</v>
      </c>
      <c r="U7" s="119">
        <v>7.7542872349999996</v>
      </c>
      <c r="V7" s="118">
        <v>8.2828400700000007</v>
      </c>
      <c r="W7" s="119">
        <v>9.0363473659999993</v>
      </c>
      <c r="X7" s="118">
        <v>9.4460058010000001</v>
      </c>
      <c r="Y7" s="119">
        <v>9.8177156320000005</v>
      </c>
      <c r="Z7" s="118">
        <v>10.039602373999999</v>
      </c>
      <c r="AA7" s="142">
        <v>10.459089379</v>
      </c>
    </row>
    <row r="8" spans="1:27" ht="38.25" customHeight="1" x14ac:dyDescent="0.25">
      <c r="A8" s="112" t="s">
        <v>97</v>
      </c>
      <c r="B8" s="167">
        <v>25.41</v>
      </c>
      <c r="C8" s="148">
        <v>26.62</v>
      </c>
      <c r="D8" s="167">
        <v>27.84</v>
      </c>
      <c r="E8" s="148">
        <v>28.43</v>
      </c>
      <c r="F8" s="167">
        <v>29.502380994752706</v>
      </c>
      <c r="G8" s="148">
        <v>30.976927286521132</v>
      </c>
      <c r="H8" s="167">
        <v>32.983684791999998</v>
      </c>
      <c r="I8" s="148">
        <v>34.543251108</v>
      </c>
      <c r="J8" s="167">
        <v>36.621290000000002</v>
      </c>
      <c r="K8" s="148">
        <v>38.569279999999999</v>
      </c>
      <c r="L8" s="167">
        <v>40.700000000000003</v>
      </c>
      <c r="M8" s="148">
        <v>44.508589999999998</v>
      </c>
      <c r="N8" s="167">
        <v>48.035280000001165</v>
      </c>
      <c r="O8" s="148">
        <v>50.3</v>
      </c>
      <c r="P8" s="167">
        <v>51.74</v>
      </c>
      <c r="Q8" s="148">
        <v>52.997760000000667</v>
      </c>
      <c r="R8" s="167">
        <v>54.896163298419488</v>
      </c>
      <c r="S8" s="148">
        <v>56.628388688890439</v>
      </c>
      <c r="T8" s="167">
        <v>58.975507946460006</v>
      </c>
      <c r="U8" s="148">
        <v>60.118870141180004</v>
      </c>
      <c r="V8" s="167">
        <v>60.677413598179989</v>
      </c>
      <c r="W8" s="148">
        <v>62.409835934859998</v>
      </c>
      <c r="X8" s="167">
        <v>62.952352371000003</v>
      </c>
      <c r="Y8" s="148">
        <v>63.926954414999997</v>
      </c>
      <c r="Z8" s="167">
        <v>64.611008626</v>
      </c>
      <c r="AA8" s="149">
        <v>66.457769408999994</v>
      </c>
    </row>
    <row r="9" spans="1:27" ht="33.75" customHeight="1" x14ac:dyDescent="0.25">
      <c r="A9" s="113" t="s">
        <v>154</v>
      </c>
      <c r="B9" s="168">
        <v>121.79151987096716</v>
      </c>
      <c r="C9" s="145">
        <v>123.36174474851248</v>
      </c>
      <c r="D9" s="168">
        <v>127.26818521759802</v>
      </c>
      <c r="E9" s="145">
        <v>132.04679796995995</v>
      </c>
      <c r="F9" s="168">
        <v>133.77214347730109</v>
      </c>
      <c r="G9" s="145">
        <v>138.45151843334358</v>
      </c>
      <c r="H9" s="168">
        <v>145.35105554099999</v>
      </c>
      <c r="I9" s="145">
        <v>151.18817331099999</v>
      </c>
      <c r="J9" s="168">
        <v>167.0110240031859</v>
      </c>
      <c r="K9" s="145">
        <v>177.78701000000001</v>
      </c>
      <c r="L9" s="168">
        <v>187.56649948560971</v>
      </c>
      <c r="M9" s="145">
        <v>200.59</v>
      </c>
      <c r="N9" s="168">
        <v>206.82</v>
      </c>
      <c r="O9" s="145">
        <v>214.23</v>
      </c>
      <c r="P9" s="168">
        <v>212.82</v>
      </c>
      <c r="Q9" s="145">
        <v>219.38458938818314</v>
      </c>
      <c r="R9" s="168">
        <v>226.37361770651086</v>
      </c>
      <c r="S9" s="145">
        <v>234.30223716950721</v>
      </c>
      <c r="T9" s="168">
        <v>230.49879725848999</v>
      </c>
      <c r="U9" s="145">
        <v>228.98176640372</v>
      </c>
      <c r="V9" s="168">
        <v>227.52708200012</v>
      </c>
      <c r="W9" s="145">
        <v>233.75640765722</v>
      </c>
      <c r="X9" s="168">
        <v>237.36156044399999</v>
      </c>
      <c r="Y9" s="145">
        <v>246.71765507399999</v>
      </c>
      <c r="Z9" s="168">
        <v>243.51779985900001</v>
      </c>
      <c r="AA9" s="146">
        <v>251.070093609</v>
      </c>
    </row>
    <row r="10" spans="1:27" x14ac:dyDescent="0.25">
      <c r="A10" s="288" t="s">
        <v>98</v>
      </c>
      <c r="B10" s="288"/>
      <c r="C10" s="288"/>
      <c r="D10" s="288"/>
      <c r="E10" s="288"/>
      <c r="F10" s="288"/>
      <c r="G10" s="288"/>
      <c r="H10" s="288"/>
    </row>
    <row r="11" spans="1:27" x14ac:dyDescent="0.25">
      <c r="A11" s="300" t="s">
        <v>99</v>
      </c>
      <c r="B11" s="300"/>
      <c r="C11" s="300"/>
      <c r="D11" s="300"/>
      <c r="E11" s="300"/>
      <c r="F11" s="300"/>
      <c r="G11" s="300"/>
      <c r="H11" s="300"/>
    </row>
    <row r="12" spans="1:27" ht="15" customHeight="1" x14ac:dyDescent="0.25">
      <c r="A12" s="289" t="s">
        <v>100</v>
      </c>
      <c r="B12" s="289"/>
      <c r="C12" s="289"/>
      <c r="D12" s="289"/>
      <c r="E12" s="289"/>
      <c r="F12" s="289"/>
      <c r="G12" s="289"/>
      <c r="H12" s="289"/>
      <c r="I12" s="289"/>
      <c r="J12" s="289"/>
      <c r="K12" s="289"/>
    </row>
    <row r="13" spans="1:27" x14ac:dyDescent="0.25">
      <c r="A13" s="289" t="s">
        <v>159</v>
      </c>
      <c r="B13" s="289"/>
      <c r="C13" s="289"/>
      <c r="D13" s="289"/>
      <c r="E13" s="289"/>
      <c r="F13" s="289"/>
      <c r="G13" s="289"/>
      <c r="H13" s="289"/>
      <c r="I13" s="289"/>
      <c r="J13" s="289"/>
      <c r="K13" s="289"/>
    </row>
    <row r="14" spans="1:27" ht="27" customHeight="1" x14ac:dyDescent="0.25">
      <c r="A14" s="301" t="s">
        <v>160</v>
      </c>
      <c r="B14" s="301"/>
      <c r="C14" s="301"/>
      <c r="D14" s="301"/>
      <c r="E14" s="301"/>
      <c r="F14" s="301"/>
      <c r="G14" s="301"/>
      <c r="H14" s="301"/>
      <c r="I14" s="301"/>
      <c r="J14" s="301"/>
      <c r="K14" s="301"/>
    </row>
    <row r="15" spans="1:27" x14ac:dyDescent="0.25">
      <c r="A15" s="289" t="s">
        <v>161</v>
      </c>
      <c r="B15" s="289"/>
      <c r="C15" s="289"/>
      <c r="D15" s="289"/>
      <c r="E15" s="289"/>
      <c r="F15" s="289"/>
      <c r="G15" s="289"/>
      <c r="H15" s="289"/>
      <c r="I15" s="289"/>
      <c r="J15" s="289"/>
      <c r="K15" s="289"/>
    </row>
    <row r="16" spans="1:27" x14ac:dyDescent="0.25">
      <c r="A16" s="96" t="s">
        <v>162</v>
      </c>
      <c r="B16" s="97"/>
      <c r="C16" s="97"/>
      <c r="D16" s="97"/>
      <c r="E16" s="97"/>
      <c r="F16" s="97"/>
      <c r="G16" s="97"/>
      <c r="H16" s="97"/>
      <c r="I16" s="97"/>
      <c r="J16" s="97"/>
      <c r="K16" s="97"/>
    </row>
    <row r="17" spans="1:11" x14ac:dyDescent="0.25">
      <c r="A17" s="96" t="s">
        <v>163</v>
      </c>
      <c r="B17" s="97"/>
      <c r="C17" s="97"/>
      <c r="D17" s="97"/>
      <c r="E17" s="97"/>
      <c r="F17" s="97"/>
      <c r="G17" s="97"/>
      <c r="H17" s="97"/>
      <c r="I17" s="97"/>
      <c r="J17" s="97"/>
      <c r="K17" s="97"/>
    </row>
    <row r="18" spans="1:11" x14ac:dyDescent="0.25">
      <c r="A18" s="96" t="s">
        <v>164</v>
      </c>
      <c r="B18" s="97"/>
      <c r="C18" s="97"/>
      <c r="D18" s="97"/>
      <c r="E18" s="97"/>
      <c r="F18" s="97"/>
      <c r="G18" s="97"/>
      <c r="H18" s="97"/>
      <c r="I18" s="97"/>
      <c r="J18" s="97"/>
      <c r="K18" s="97"/>
    </row>
    <row r="19" spans="1:11" x14ac:dyDescent="0.25">
      <c r="A19" s="96" t="s">
        <v>165</v>
      </c>
      <c r="B19" s="97"/>
      <c r="C19" s="97"/>
      <c r="D19" s="97"/>
      <c r="E19" s="97"/>
      <c r="F19" s="97"/>
      <c r="G19" s="97"/>
      <c r="H19" s="97"/>
      <c r="I19" s="97"/>
      <c r="J19" s="97"/>
      <c r="K19" s="97"/>
    </row>
    <row r="20" spans="1:11" ht="34.5" customHeight="1" x14ac:dyDescent="0.25">
      <c r="A20" s="289" t="s">
        <v>166</v>
      </c>
      <c r="B20" s="289"/>
      <c r="C20" s="289"/>
      <c r="D20" s="289"/>
      <c r="E20" s="289"/>
      <c r="F20" s="289"/>
      <c r="G20" s="289"/>
      <c r="H20" s="289"/>
      <c r="I20" s="289"/>
      <c r="J20" s="289"/>
      <c r="K20" s="289"/>
    </row>
  </sheetData>
  <mergeCells count="8">
    <mergeCell ref="A1:AA1"/>
    <mergeCell ref="A15:K15"/>
    <mergeCell ref="A20:K20"/>
    <mergeCell ref="A10:H10"/>
    <mergeCell ref="A11:H11"/>
    <mergeCell ref="A12:K12"/>
    <mergeCell ref="A13:K13"/>
    <mergeCell ref="A14:K14"/>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workbookViewId="0">
      <pane xSplit="1" ySplit="3" topLeftCell="B4" activePane="bottomRight" state="frozen"/>
      <selection activeCell="B1" sqref="A1:XFD1048576"/>
      <selection pane="topRight" activeCell="B1" sqref="A1:XFD1048576"/>
      <selection pane="bottomLeft" activeCell="B1" sqref="A1:XFD1048576"/>
      <selection pane="bottomRight" sqref="A1:V1"/>
    </sheetView>
  </sheetViews>
  <sheetFormatPr baseColWidth="10" defaultColWidth="11.42578125" defaultRowHeight="15" x14ac:dyDescent="0.25"/>
  <cols>
    <col min="1" max="1" width="31.140625" style="9" customWidth="1"/>
    <col min="2" max="23" width="7.7109375" style="9" customWidth="1"/>
    <col min="24" max="16384" width="11.42578125" style="9"/>
  </cols>
  <sheetData>
    <row r="1" spans="1:23" x14ac:dyDescent="0.25">
      <c r="A1" s="302" t="s">
        <v>168</v>
      </c>
      <c r="B1" s="302"/>
      <c r="C1" s="302"/>
      <c r="D1" s="302"/>
      <c r="E1" s="302"/>
      <c r="F1" s="302"/>
      <c r="G1" s="302"/>
      <c r="H1" s="302"/>
      <c r="I1" s="302"/>
      <c r="J1" s="302"/>
      <c r="K1" s="302"/>
      <c r="L1" s="302"/>
      <c r="M1" s="302"/>
      <c r="N1" s="302"/>
      <c r="O1" s="302"/>
      <c r="P1" s="302"/>
      <c r="Q1" s="302"/>
      <c r="R1" s="302"/>
      <c r="S1" s="302"/>
      <c r="T1" s="302"/>
      <c r="U1" s="302"/>
      <c r="V1" s="302"/>
    </row>
    <row r="2" spans="1:23" x14ac:dyDescent="0.25">
      <c r="A2" s="105" t="s">
        <v>34</v>
      </c>
      <c r="B2" s="10"/>
      <c r="C2" s="10"/>
      <c r="D2" s="10"/>
      <c r="E2" s="10"/>
      <c r="F2" s="10"/>
      <c r="G2" s="10"/>
      <c r="H2" s="11"/>
      <c r="I2" s="11"/>
      <c r="J2" s="11"/>
      <c r="K2" s="6"/>
      <c r="L2" s="6"/>
      <c r="M2" s="6"/>
      <c r="N2" s="6"/>
      <c r="O2" s="6"/>
    </row>
    <row r="3" spans="1:23" s="12" customFormat="1" x14ac:dyDescent="0.25">
      <c r="A3" s="114" t="s">
        <v>102</v>
      </c>
      <c r="B3" s="107">
        <v>2000</v>
      </c>
      <c r="C3" s="109">
        <v>2001</v>
      </c>
      <c r="D3" s="107">
        <v>2002</v>
      </c>
      <c r="E3" s="109">
        <v>2003</v>
      </c>
      <c r="F3" s="107">
        <v>2004</v>
      </c>
      <c r="G3" s="109">
        <v>2005</v>
      </c>
      <c r="H3" s="107">
        <v>2006</v>
      </c>
      <c r="I3" s="109">
        <v>2007</v>
      </c>
      <c r="J3" s="107">
        <v>2008</v>
      </c>
      <c r="K3" s="109">
        <v>2009</v>
      </c>
      <c r="L3" s="107">
        <v>2010</v>
      </c>
      <c r="M3" s="109">
        <v>2011</v>
      </c>
      <c r="N3" s="107">
        <v>2012</v>
      </c>
      <c r="O3" s="109">
        <v>2013</v>
      </c>
      <c r="P3" s="107">
        <v>2014</v>
      </c>
      <c r="Q3" s="109">
        <v>2015</v>
      </c>
      <c r="R3" s="107">
        <v>2016</v>
      </c>
      <c r="S3" s="109">
        <v>2017</v>
      </c>
      <c r="T3" s="107">
        <v>2018</v>
      </c>
      <c r="U3" s="109">
        <v>2019</v>
      </c>
      <c r="V3" s="107">
        <v>2020</v>
      </c>
      <c r="W3" s="109">
        <v>2021</v>
      </c>
    </row>
    <row r="4" spans="1:23" ht="24.75" x14ac:dyDescent="0.25">
      <c r="A4" s="115" t="s">
        <v>103</v>
      </c>
      <c r="B4" s="116">
        <v>15.84201</v>
      </c>
      <c r="C4" s="117">
        <v>16.225649000000001</v>
      </c>
      <c r="D4" s="116">
        <v>17.113050999999999</v>
      </c>
      <c r="E4" s="117">
        <v>17.634022999999999</v>
      </c>
      <c r="F4" s="116">
        <v>18.069524999999999</v>
      </c>
      <c r="G4" s="117">
        <v>18.314</v>
      </c>
      <c r="H4" s="116">
        <v>18.948</v>
      </c>
      <c r="I4" s="117">
        <v>19.553769223240003</v>
      </c>
      <c r="J4" s="116">
        <v>19.94802464991001</v>
      </c>
      <c r="K4" s="117">
        <v>20.076000000000001</v>
      </c>
      <c r="L4" s="116">
        <v>20.440999999999999</v>
      </c>
      <c r="M4" s="117">
        <v>20.742000000000001</v>
      </c>
      <c r="N4" s="116">
        <v>21.213438661750001</v>
      </c>
      <c r="O4" s="117">
        <v>21.548519157999987</v>
      </c>
      <c r="P4" s="116">
        <v>21.964759037009991</v>
      </c>
      <c r="Q4" s="117">
        <v>22.24423546529</v>
      </c>
      <c r="R4" s="116">
        <v>22.410506810290002</v>
      </c>
      <c r="S4" s="117">
        <v>22.828593750980005</v>
      </c>
      <c r="T4" s="116">
        <v>23.110387210889996</v>
      </c>
      <c r="U4" s="117">
        <v>23.378097005710007</v>
      </c>
      <c r="V4" s="116">
        <v>25.479735410970001</v>
      </c>
      <c r="W4" s="117">
        <v>26.931891942039996</v>
      </c>
    </row>
    <row r="5" spans="1:23" ht="24.75" x14ac:dyDescent="0.25">
      <c r="A5" s="115" t="s">
        <v>104</v>
      </c>
      <c r="B5" s="116">
        <v>3.383807</v>
      </c>
      <c r="C5" s="117">
        <v>3.6643979999999998</v>
      </c>
      <c r="D5" s="116">
        <v>3.9419050000000002</v>
      </c>
      <c r="E5" s="117">
        <v>4.3255150000000002</v>
      </c>
      <c r="F5" s="116">
        <v>4.5043470000000001</v>
      </c>
      <c r="G5" s="117">
        <v>4.7430000000000003</v>
      </c>
      <c r="H5" s="116">
        <v>4.9690000000000003</v>
      </c>
      <c r="I5" s="117">
        <v>5.1881761787300027</v>
      </c>
      <c r="J5" s="116">
        <v>5.55162012096</v>
      </c>
      <c r="K5" s="117">
        <v>5.5750000000000002</v>
      </c>
      <c r="L5" s="116">
        <v>5.7990000000000004</v>
      </c>
      <c r="M5" s="117">
        <v>5.9710000000000001</v>
      </c>
      <c r="N5" s="116">
        <v>6.1282925068999994</v>
      </c>
      <c r="O5" s="117">
        <v>6.392996523649999</v>
      </c>
      <c r="P5" s="116">
        <v>6.5916635400599999</v>
      </c>
      <c r="Q5" s="117">
        <v>6.7904528416000005</v>
      </c>
      <c r="R5" s="116">
        <v>7.0170318557500018</v>
      </c>
      <c r="S5" s="117">
        <v>7.2570105360899984</v>
      </c>
      <c r="T5" s="116">
        <v>7.4979569645699966</v>
      </c>
      <c r="U5" s="117">
        <v>7.6783530662099997</v>
      </c>
      <c r="V5" s="116">
        <v>8.3331193811099968</v>
      </c>
      <c r="W5" s="117">
        <v>8.7915768647399961</v>
      </c>
    </row>
    <row r="6" spans="1:23" ht="24.75" x14ac:dyDescent="0.25">
      <c r="A6" s="115" t="s">
        <v>105</v>
      </c>
      <c r="B6" s="116">
        <v>6.1672260000000003</v>
      </c>
      <c r="C6" s="117">
        <v>6.4491759999999996</v>
      </c>
      <c r="D6" s="116">
        <v>6.8055779999999997</v>
      </c>
      <c r="E6" s="117">
        <v>7.1657900000000003</v>
      </c>
      <c r="F6" s="116">
        <v>7.4757629999999997</v>
      </c>
      <c r="G6" s="117">
        <v>7.8520000000000003</v>
      </c>
      <c r="H6" s="116">
        <v>8.1790000000000003</v>
      </c>
      <c r="I6" s="117">
        <v>8.5135523852999988</v>
      </c>
      <c r="J6" s="116">
        <v>8.7636710902200008</v>
      </c>
      <c r="K6" s="118">
        <v>8.9130000000000003</v>
      </c>
      <c r="L6" s="119">
        <v>9.09</v>
      </c>
      <c r="M6" s="118">
        <v>9.2759999999999998</v>
      </c>
      <c r="N6" s="119">
        <v>9.5002271987199993</v>
      </c>
      <c r="O6" s="118">
        <v>9.9378402199599947</v>
      </c>
      <c r="P6" s="119">
        <v>10.35107184942</v>
      </c>
      <c r="Q6" s="118">
        <v>10.547164871389999</v>
      </c>
      <c r="R6" s="119">
        <v>10.65232653823</v>
      </c>
      <c r="S6" s="118">
        <v>10.963795997150001</v>
      </c>
      <c r="T6" s="119">
        <v>10.819723934870002</v>
      </c>
      <c r="U6" s="118">
        <v>10.943790780389998</v>
      </c>
      <c r="V6" s="119">
        <v>11.523872170410003</v>
      </c>
      <c r="W6" s="118">
        <v>12.568851130840001</v>
      </c>
    </row>
    <row r="7" spans="1:23" ht="24.75" x14ac:dyDescent="0.25">
      <c r="A7" s="115" t="s">
        <v>106</v>
      </c>
      <c r="B7" s="116">
        <v>1.7690669999999999</v>
      </c>
      <c r="C7" s="117">
        <v>1.8288219999999999</v>
      </c>
      <c r="D7" s="116">
        <v>1.9131830000000001</v>
      </c>
      <c r="E7" s="117">
        <v>1.9797709999999999</v>
      </c>
      <c r="F7" s="116">
        <v>2.0549949999999999</v>
      </c>
      <c r="G7" s="117">
        <v>2.085</v>
      </c>
      <c r="H7" s="116">
        <v>2.2440000000000002</v>
      </c>
      <c r="I7" s="117">
        <v>2.307341340879999</v>
      </c>
      <c r="J7" s="116">
        <v>2.3911186228299992</v>
      </c>
      <c r="K7" s="118">
        <v>2.3969999999999998</v>
      </c>
      <c r="L7" s="119">
        <v>2.4359999999999999</v>
      </c>
      <c r="M7" s="118">
        <v>2.4630000000000001</v>
      </c>
      <c r="N7" s="119">
        <v>2.4676135210000001</v>
      </c>
      <c r="O7" s="118">
        <v>2.57882560455</v>
      </c>
      <c r="P7" s="119">
        <v>2.6300226094699992</v>
      </c>
      <c r="Q7" s="118">
        <v>2.6446012688899998</v>
      </c>
      <c r="R7" s="119">
        <v>2.6741934285100002</v>
      </c>
      <c r="S7" s="118">
        <v>2.7292319230900013</v>
      </c>
      <c r="T7" s="119">
        <v>2.7765603189499988</v>
      </c>
      <c r="U7" s="118">
        <v>2.8094951723300001</v>
      </c>
      <c r="V7" s="119">
        <v>2.9921404647199989</v>
      </c>
      <c r="W7" s="118">
        <v>3.3355120703000005</v>
      </c>
    </row>
    <row r="8" spans="1:23" x14ac:dyDescent="0.25">
      <c r="A8" s="115" t="s">
        <v>107</v>
      </c>
      <c r="B8" s="116">
        <v>1.155802</v>
      </c>
      <c r="C8" s="117">
        <v>1.230497</v>
      </c>
      <c r="D8" s="116">
        <v>1.4379999999999999</v>
      </c>
      <c r="E8" s="117">
        <v>1.643642</v>
      </c>
      <c r="F8" s="116">
        <v>1.900827</v>
      </c>
      <c r="G8" s="117">
        <v>1.8460000000000001</v>
      </c>
      <c r="H8" s="116">
        <v>1.5111049999999999</v>
      </c>
      <c r="I8" s="117">
        <v>1.7179088014399893</v>
      </c>
      <c r="J8" s="116">
        <v>1.8916618338600142</v>
      </c>
      <c r="K8" s="117">
        <v>1.9690000000000001</v>
      </c>
      <c r="L8" s="116">
        <v>2.0649999999999999</v>
      </c>
      <c r="M8" s="117">
        <v>2.1419999999999999</v>
      </c>
      <c r="N8" s="116">
        <v>2.1496169162199998</v>
      </c>
      <c r="O8" s="118">
        <v>2.1943411017500001</v>
      </c>
      <c r="P8" s="119">
        <v>2.2485622301299997</v>
      </c>
      <c r="Q8" s="118">
        <v>2.3141710412199998</v>
      </c>
      <c r="R8" s="119">
        <v>2.3624972297999998</v>
      </c>
      <c r="S8" s="118">
        <v>2.4222667915799985</v>
      </c>
      <c r="T8" s="119">
        <v>2.5454356186700005</v>
      </c>
      <c r="U8" s="118">
        <v>2.641480735580001</v>
      </c>
      <c r="V8" s="119">
        <v>2.8065946646900004</v>
      </c>
      <c r="W8" s="118">
        <v>3.0774146361199999</v>
      </c>
    </row>
    <row r="9" spans="1:23" x14ac:dyDescent="0.25">
      <c r="A9" s="120" t="s">
        <v>108</v>
      </c>
      <c r="B9" s="121">
        <v>28.317912</v>
      </c>
      <c r="C9" s="122">
        <v>29.398541999999999</v>
      </c>
      <c r="D9" s="121">
        <v>31.210999999999999</v>
      </c>
      <c r="E9" s="122">
        <v>32.748742</v>
      </c>
      <c r="F9" s="121">
        <v>34.005456000000002</v>
      </c>
      <c r="G9" s="122">
        <v>34.840000000000003</v>
      </c>
      <c r="H9" s="121">
        <v>35.850999999999999</v>
      </c>
      <c r="I9" s="122">
        <v>37.280747929589992</v>
      </c>
      <c r="J9" s="121">
        <v>38.546096317780027</v>
      </c>
      <c r="K9" s="122">
        <v>38.93</v>
      </c>
      <c r="L9" s="121">
        <v>39.831000000000003</v>
      </c>
      <c r="M9" s="122">
        <v>40.593000000000004</v>
      </c>
      <c r="N9" s="121">
        <v>41.459188804590006</v>
      </c>
      <c r="O9" s="122">
        <v>42.65252260790998</v>
      </c>
      <c r="P9" s="121">
        <v>43.786079266089985</v>
      </c>
      <c r="Q9" s="122">
        <v>44.540625488389999</v>
      </c>
      <c r="R9" s="121">
        <v>45.116555862580007</v>
      </c>
      <c r="S9" s="122">
        <v>46.200898998890011</v>
      </c>
      <c r="T9" s="121">
        <v>46.750064047949991</v>
      </c>
      <c r="U9" s="122">
        <v>47.451216760220014</v>
      </c>
      <c r="V9" s="121">
        <v>51.135462091900003</v>
      </c>
      <c r="W9" s="122">
        <v>54.705246644039988</v>
      </c>
    </row>
    <row r="10" spans="1:23" x14ac:dyDescent="0.25">
      <c r="A10" s="123" t="s">
        <v>109</v>
      </c>
      <c r="B10" s="124">
        <v>41.344819000000001</v>
      </c>
      <c r="C10" s="125">
        <v>43.191156999999997</v>
      </c>
      <c r="D10" s="124">
        <v>46.067390000000003</v>
      </c>
      <c r="E10" s="125">
        <v>48.683615000000003</v>
      </c>
      <c r="F10" s="124">
        <v>51.232146999999998</v>
      </c>
      <c r="G10" s="125">
        <v>52.57</v>
      </c>
      <c r="H10" s="124">
        <v>54.308</v>
      </c>
      <c r="I10" s="125">
        <v>56.418934268909801</v>
      </c>
      <c r="J10" s="124">
        <v>59.215481472969898</v>
      </c>
      <c r="K10" s="125">
        <v>60.01</v>
      </c>
      <c r="L10" s="124">
        <v>61.534999999999997</v>
      </c>
      <c r="M10" s="125">
        <v>63.594000000000001</v>
      </c>
      <c r="N10" s="124">
        <v>64.986964088989993</v>
      </c>
      <c r="O10" s="125">
        <v>66.17574331938998</v>
      </c>
      <c r="P10" s="124">
        <v>69.017928382079987</v>
      </c>
      <c r="Q10" s="125">
        <v>70.483407558830024</v>
      </c>
      <c r="R10" s="124">
        <v>72.136512017649977</v>
      </c>
      <c r="S10" s="125">
        <v>73.436138128510009</v>
      </c>
      <c r="T10" s="124">
        <v>74.027522355600013</v>
      </c>
      <c r="U10" s="125">
        <v>75.423870104529996</v>
      </c>
      <c r="V10" s="124">
        <v>80.157542058960018</v>
      </c>
      <c r="W10" s="125">
        <v>85.338173803899977</v>
      </c>
    </row>
    <row r="11" spans="1:23" x14ac:dyDescent="0.25">
      <c r="A11" s="66" t="s">
        <v>110</v>
      </c>
      <c r="B11" s="67"/>
      <c r="C11" s="67"/>
      <c r="D11" s="67"/>
      <c r="E11" s="67"/>
      <c r="F11" s="67"/>
      <c r="G11" s="67"/>
      <c r="H11" s="68"/>
      <c r="I11" s="69"/>
      <c r="J11" s="69"/>
      <c r="K11" s="70"/>
      <c r="L11" s="71"/>
      <c r="M11" s="13"/>
      <c r="N11" s="13"/>
      <c r="O11" s="6"/>
    </row>
    <row r="12" spans="1:23" x14ac:dyDescent="0.25">
      <c r="A12" s="67" t="s">
        <v>111</v>
      </c>
      <c r="B12" s="67"/>
      <c r="C12" s="67"/>
      <c r="D12" s="67"/>
      <c r="E12" s="67"/>
      <c r="F12" s="67"/>
      <c r="G12" s="67"/>
      <c r="H12" s="68"/>
      <c r="I12" s="69"/>
      <c r="J12" s="69"/>
      <c r="K12" s="70"/>
      <c r="L12" s="71"/>
      <c r="M12" s="13"/>
      <c r="N12" s="13"/>
      <c r="O12" s="6"/>
    </row>
    <row r="13" spans="1:23" x14ac:dyDescent="0.25">
      <c r="A13" s="67" t="s">
        <v>112</v>
      </c>
      <c r="B13" s="67"/>
      <c r="C13" s="67"/>
      <c r="D13" s="67"/>
      <c r="E13" s="67"/>
      <c r="F13" s="67"/>
      <c r="G13" s="67"/>
      <c r="H13" s="68"/>
      <c r="I13" s="68"/>
      <c r="J13" s="68"/>
      <c r="K13" s="72"/>
      <c r="L13" s="72"/>
      <c r="M13" s="14"/>
      <c r="N13" s="6"/>
      <c r="O13" s="6"/>
    </row>
    <row r="14" spans="1:23" x14ac:dyDescent="0.25">
      <c r="A14" s="67" t="s">
        <v>119</v>
      </c>
      <c r="B14" s="73"/>
      <c r="C14" s="73"/>
      <c r="D14" s="73"/>
      <c r="E14" s="73"/>
      <c r="F14" s="73"/>
      <c r="G14" s="73"/>
      <c r="H14" s="73"/>
      <c r="I14" s="71"/>
      <c r="J14" s="71"/>
      <c r="K14" s="71"/>
      <c r="L14" s="71"/>
      <c r="M14" s="6"/>
      <c r="N14" s="6"/>
      <c r="O14" s="6"/>
    </row>
    <row r="15" spans="1:23" x14ac:dyDescent="0.25">
      <c r="A15" s="67" t="s">
        <v>101</v>
      </c>
      <c r="B15" s="71"/>
      <c r="C15" s="71"/>
      <c r="D15" s="71"/>
      <c r="E15" s="71"/>
      <c r="F15" s="71"/>
      <c r="G15" s="71"/>
      <c r="H15" s="71"/>
      <c r="I15" s="74"/>
      <c r="J15" s="74"/>
      <c r="K15" s="70"/>
      <c r="L15" s="71"/>
      <c r="M15" s="6"/>
      <c r="N15" s="6"/>
      <c r="O15" s="6"/>
    </row>
    <row r="16" spans="1:23" ht="11.25" customHeight="1" x14ac:dyDescent="0.25">
      <c r="A16" s="303" t="s">
        <v>113</v>
      </c>
      <c r="B16" s="304"/>
      <c r="C16" s="304"/>
      <c r="D16" s="304"/>
      <c r="E16" s="304"/>
      <c r="F16" s="304"/>
      <c r="G16" s="304"/>
      <c r="H16" s="304"/>
      <c r="I16" s="304"/>
      <c r="J16" s="304"/>
      <c r="K16" s="304"/>
      <c r="L16" s="304"/>
      <c r="M16" s="6"/>
      <c r="N16" s="6"/>
      <c r="O16" s="6"/>
    </row>
    <row r="17" spans="1:22" ht="12.75" customHeight="1" x14ac:dyDescent="0.25">
      <c r="A17" s="304"/>
      <c r="B17" s="304"/>
      <c r="C17" s="304"/>
      <c r="D17" s="304"/>
      <c r="E17" s="304"/>
      <c r="F17" s="304"/>
      <c r="G17" s="304"/>
      <c r="H17" s="304"/>
      <c r="I17" s="304"/>
      <c r="J17" s="304"/>
      <c r="K17" s="304"/>
      <c r="L17" s="304"/>
      <c r="M17" s="6"/>
      <c r="N17" s="6"/>
      <c r="O17" s="6"/>
    </row>
    <row r="18" spans="1:22" ht="14.25" customHeight="1" x14ac:dyDescent="0.25">
      <c r="A18" s="305"/>
      <c r="B18" s="305"/>
      <c r="C18" s="305"/>
      <c r="D18" s="305"/>
      <c r="E18" s="305"/>
      <c r="F18" s="305"/>
      <c r="G18" s="305"/>
      <c r="H18" s="305"/>
      <c r="I18" s="305"/>
      <c r="J18" s="305"/>
      <c r="K18" s="305"/>
      <c r="L18" s="305"/>
      <c r="M18" s="6"/>
      <c r="N18" s="6"/>
      <c r="O18" s="6"/>
    </row>
    <row r="19" spans="1:22" x14ac:dyDescent="0.25">
      <c r="A19" s="306"/>
      <c r="B19" s="306"/>
      <c r="C19" s="306"/>
      <c r="D19" s="306"/>
      <c r="E19" s="306"/>
      <c r="F19" s="306"/>
      <c r="G19" s="306"/>
      <c r="H19" s="306"/>
      <c r="I19" s="306"/>
      <c r="J19" s="306"/>
      <c r="K19" s="306"/>
      <c r="L19" s="306"/>
      <c r="M19" s="306"/>
      <c r="N19" s="306"/>
      <c r="O19" s="306"/>
      <c r="P19" s="306"/>
      <c r="Q19" s="306"/>
      <c r="R19" s="306"/>
      <c r="S19" s="306"/>
      <c r="T19" s="306"/>
      <c r="U19" s="306"/>
      <c r="V19" s="306"/>
    </row>
  </sheetData>
  <mergeCells count="4">
    <mergeCell ref="A1:V1"/>
    <mergeCell ref="A16:L17"/>
    <mergeCell ref="A18:L18"/>
    <mergeCell ref="A19:V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SOMMAIRE</vt:lpstr>
      <vt:lpstr>Introduction</vt:lpstr>
      <vt:lpstr>F1</vt:lpstr>
      <vt:lpstr>F2</vt:lpstr>
      <vt:lpstr>F3</vt:lpstr>
      <vt:lpstr>F4</vt:lpstr>
      <vt:lpstr>F5</vt:lpstr>
      <vt:lpstr>F6</vt:lpstr>
    </vt:vector>
  </TitlesOfParts>
  <Company>MINEFI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FILATRIAU</dc:creator>
  <cp:lastModifiedBy>CHARDON Olivier</cp:lastModifiedBy>
  <cp:lastPrinted>2018-03-22T11:32:49Z</cp:lastPrinted>
  <dcterms:created xsi:type="dcterms:W3CDTF">2017-07-24T18:15:30Z</dcterms:created>
  <dcterms:modified xsi:type="dcterms:W3CDTF">2022-09-19T15:08:16Z</dcterms:modified>
</cp:coreProperties>
</file>